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A:\WEB HTML PRIBADI\"/>
    </mc:Choice>
  </mc:AlternateContent>
  <xr:revisionPtr revIDLastSave="0" documentId="13_ncr:1_{CBBD0626-8884-4E82-BAAD-D8866A4367E5}" xr6:coauthVersionLast="38" xr6:coauthVersionMax="47" xr10:uidLastSave="{00000000-0000-0000-0000-000000000000}"/>
  <bookViews>
    <workbookView xWindow="0" yWindow="0" windowWidth="20490" windowHeight="7425" tabRatio="898" firstSheet="2" activeTab="2" xr2:uid="{00000000-000D-0000-FFFF-FFFF00000000}"/>
  </bookViews>
  <sheets>
    <sheet name="Sheet1" sheetId="1" state="hidden" r:id="rId1"/>
    <sheet name="CATATAN" sheetId="2" state="hidden" r:id="rId2"/>
    <sheet name="JADWAL" sheetId="6" r:id="rId3"/>
    <sheet name="MASTER GURU HARIAN" sheetId="3" r:id="rId4"/>
    <sheet name="JAM GURU" sheetId="4" state="hidden" r:id="rId5"/>
    <sheet name="RUANG" sheetId="5" state="hidden" r:id="rId6"/>
    <sheet name="JJM GURU" sheetId="7" state="hidden" r:id="rId7"/>
    <sheet name="REKSEBGUR" sheetId="8" state="hidden" r:id="rId8"/>
    <sheet name="JumJamGurMap" sheetId="9" state="hidden" r:id="rId9"/>
    <sheet name="SEBGUR" sheetId="10" state="hidden" r:id="rId10"/>
    <sheet name="SK-AK12" sheetId="11" state="hidden" r:id="rId11"/>
    <sheet name="SK-AK34" sheetId="12" state="hidden" r:id="rId12"/>
    <sheet name="SK-TK12" sheetId="13" state="hidden" r:id="rId13"/>
    <sheet name="SK-TK3" sheetId="14" state="hidden" r:id="rId14"/>
    <sheet name="SK-RP12" sheetId="15" state="hidden" r:id="rId15"/>
    <sheet name="SK-RP3" sheetId="16" state="hidden" r:id="rId16"/>
    <sheet name="GurMap" sheetId="17" state="hidden" r:id="rId17"/>
    <sheet name="HITJAMGUR" sheetId="18" state="hidden" r:id="rId18"/>
  </sheets>
  <definedNames>
    <definedName name="_xlnm._FilterDatabase" localSheetId="5" hidden="1">RUANG!$A$2:$CJ$49</definedName>
    <definedName name="_xlnm.Print_Area" localSheetId="3">'MASTER GURU HARIAN'!$A$1:$I$85</definedName>
    <definedName name="_xlnm.Print_Area" localSheetId="10">'SK-AK12'!$A$1:$Z$38</definedName>
    <definedName name="_xlnm.Print_Area" localSheetId="14">'SK-RP12'!$A$1:$P$43</definedName>
    <definedName name="_xlnm.Print_Area" localSheetId="12">'SK-TK12'!$A$1:$R$37</definedName>
    <definedName name="_xlnm.Print_Titles" localSheetId="3">'MASTER GURU HARIAN'!$4:$4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H120" i="18" l="1"/>
  <c r="CG120" i="18"/>
  <c r="CF120" i="18"/>
  <c r="CE120" i="18"/>
  <c r="CD120" i="18"/>
  <c r="CC120" i="18"/>
  <c r="CB120" i="18"/>
  <c r="CA120" i="18"/>
  <c r="BZ120" i="18"/>
  <c r="BY120" i="18"/>
  <c r="BX120" i="18"/>
  <c r="BW120" i="18"/>
  <c r="BV120" i="18"/>
  <c r="BU120" i="18"/>
  <c r="BT120" i="18"/>
  <c r="BS120" i="18"/>
  <c r="BR120" i="18"/>
  <c r="BQ120" i="18"/>
  <c r="BP120" i="18"/>
  <c r="BO120" i="18"/>
  <c r="BN120" i="18"/>
  <c r="BM120" i="18"/>
  <c r="BL120" i="18"/>
  <c r="BK120" i="18"/>
  <c r="BJ120" i="18"/>
  <c r="BI120" i="18"/>
  <c r="BH120" i="18"/>
  <c r="BG120" i="18"/>
  <c r="BF120" i="18"/>
  <c r="BE120" i="18"/>
  <c r="BD120" i="18"/>
  <c r="BC120" i="18"/>
  <c r="BB120" i="18"/>
  <c r="BA120" i="18"/>
  <c r="AZ120" i="18"/>
  <c r="AY120" i="18"/>
  <c r="AX120" i="18"/>
  <c r="AW120" i="18"/>
  <c r="AV120" i="18"/>
  <c r="AU120" i="18"/>
  <c r="AT120" i="18"/>
  <c r="AS120" i="18"/>
  <c r="AR120" i="18"/>
  <c r="AQ120" i="18"/>
  <c r="AP120" i="18"/>
  <c r="AO120" i="18"/>
  <c r="AN120" i="18"/>
  <c r="AM120" i="18"/>
  <c r="AL120" i="18"/>
  <c r="AK120" i="18"/>
  <c r="AJ120" i="18"/>
  <c r="AI120" i="18"/>
  <c r="AH120" i="18"/>
  <c r="AG120" i="18"/>
  <c r="AF120" i="18"/>
  <c r="AE120" i="18"/>
  <c r="AD120" i="18"/>
  <c r="AC120" i="18"/>
  <c r="AB120" i="18"/>
  <c r="AA120" i="18"/>
  <c r="Z120" i="18"/>
  <c r="Y120" i="18"/>
  <c r="X120" i="18"/>
  <c r="W120" i="18"/>
  <c r="V120" i="18"/>
  <c r="U120" i="18"/>
  <c r="T120" i="18"/>
  <c r="S120" i="18"/>
  <c r="R120" i="18"/>
  <c r="Q120" i="18"/>
  <c r="P120" i="18"/>
  <c r="O120" i="18"/>
  <c r="N120" i="18"/>
  <c r="M120" i="18"/>
  <c r="L120" i="18"/>
  <c r="K120" i="18"/>
  <c r="J120" i="18"/>
  <c r="I120" i="18"/>
  <c r="H120" i="18"/>
  <c r="G120" i="18"/>
  <c r="F120" i="18"/>
  <c r="E120" i="18"/>
  <c r="D120" i="18"/>
  <c r="C120" i="18"/>
  <c r="B120" i="18"/>
  <c r="CH118" i="18"/>
  <c r="CG118" i="18"/>
  <c r="CF118" i="18"/>
  <c r="CE118" i="18"/>
  <c r="CD118" i="18"/>
  <c r="CC118" i="18"/>
  <c r="CB118" i="18"/>
  <c r="CA118" i="18"/>
  <c r="BZ118" i="18"/>
  <c r="BY118" i="18"/>
  <c r="BX118" i="18"/>
  <c r="BW118" i="18"/>
  <c r="BV118" i="18"/>
  <c r="BU118" i="18"/>
  <c r="BT118" i="18"/>
  <c r="BS118" i="18"/>
  <c r="BR118" i="18"/>
  <c r="BQ118" i="18"/>
  <c r="BP118" i="18"/>
  <c r="BO118" i="18"/>
  <c r="BN118" i="18"/>
  <c r="BM118" i="18"/>
  <c r="BL118" i="18"/>
  <c r="BK118" i="18"/>
  <c r="BJ118" i="18"/>
  <c r="BI118" i="18"/>
  <c r="BH118" i="18"/>
  <c r="BG118" i="18"/>
  <c r="BF118" i="18"/>
  <c r="BE118" i="18"/>
  <c r="BD118" i="18"/>
  <c r="BC118" i="18"/>
  <c r="BB118" i="18"/>
  <c r="BA118" i="18"/>
  <c r="AZ118" i="18"/>
  <c r="AY118" i="18"/>
  <c r="AX118" i="18"/>
  <c r="AW118" i="18"/>
  <c r="AV118" i="18"/>
  <c r="AU118" i="18"/>
  <c r="AT118" i="18"/>
  <c r="AS118" i="18"/>
  <c r="AR118" i="18"/>
  <c r="AQ118" i="18"/>
  <c r="AP118" i="18"/>
  <c r="AO118" i="18"/>
  <c r="AN118" i="18"/>
  <c r="AM118" i="18"/>
  <c r="AL118" i="18"/>
  <c r="AK118" i="18"/>
  <c r="AJ118" i="18"/>
  <c r="AI118" i="18"/>
  <c r="AH118" i="18"/>
  <c r="AG118" i="18"/>
  <c r="AF118" i="18"/>
  <c r="AE118" i="18"/>
  <c r="AD118" i="18"/>
  <c r="AC118" i="18"/>
  <c r="AB118" i="18"/>
  <c r="AA118" i="18"/>
  <c r="Z118" i="18"/>
  <c r="Y118" i="18"/>
  <c r="X118" i="18"/>
  <c r="W118" i="18"/>
  <c r="V118" i="18"/>
  <c r="U118" i="18"/>
  <c r="T118" i="18"/>
  <c r="S118" i="18"/>
  <c r="R118" i="18"/>
  <c r="Q118" i="18"/>
  <c r="P118" i="18"/>
  <c r="O118" i="18"/>
  <c r="N118" i="18"/>
  <c r="M118" i="18"/>
  <c r="L118" i="18"/>
  <c r="K118" i="18"/>
  <c r="J118" i="18"/>
  <c r="I118" i="18"/>
  <c r="H118" i="18"/>
  <c r="G118" i="18"/>
  <c r="F118" i="18"/>
  <c r="E118" i="18"/>
  <c r="D118" i="18"/>
  <c r="C118" i="18"/>
  <c r="B118" i="18"/>
  <c r="CH114" i="18"/>
  <c r="CG114" i="18"/>
  <c r="CF114" i="18"/>
  <c r="CE114" i="18"/>
  <c r="CD114" i="18"/>
  <c r="CC114" i="18"/>
  <c r="CB114" i="18"/>
  <c r="CA114" i="18"/>
  <c r="BZ114" i="18"/>
  <c r="BY114" i="18"/>
  <c r="BX114" i="18"/>
  <c r="BW114" i="18"/>
  <c r="BV114" i="18"/>
  <c r="BU114" i="18"/>
  <c r="BT114" i="18"/>
  <c r="BS114" i="18"/>
  <c r="BR114" i="18"/>
  <c r="BQ114" i="18"/>
  <c r="BP114" i="18"/>
  <c r="BO114" i="18"/>
  <c r="BN114" i="18"/>
  <c r="BM114" i="18"/>
  <c r="BL114" i="18"/>
  <c r="BK114" i="18"/>
  <c r="BJ114" i="18"/>
  <c r="BI114" i="18"/>
  <c r="BH114" i="18"/>
  <c r="BG114" i="18"/>
  <c r="BF114" i="18"/>
  <c r="BE114" i="18"/>
  <c r="BD114" i="18"/>
  <c r="BC114" i="18"/>
  <c r="BB114" i="18"/>
  <c r="BA114" i="18"/>
  <c r="AZ114" i="18"/>
  <c r="AY114" i="18"/>
  <c r="AX114" i="18"/>
  <c r="AW114" i="18"/>
  <c r="AV114" i="18"/>
  <c r="AU114" i="18"/>
  <c r="AT114" i="18"/>
  <c r="AS114" i="18"/>
  <c r="AR114" i="18"/>
  <c r="AQ114" i="18"/>
  <c r="AP114" i="18"/>
  <c r="AO114" i="18"/>
  <c r="AN114" i="18"/>
  <c r="AM114" i="18"/>
  <c r="AL114" i="18"/>
  <c r="AK114" i="18"/>
  <c r="AJ114" i="18"/>
  <c r="AI114" i="18"/>
  <c r="AH114" i="18"/>
  <c r="AG114" i="18"/>
  <c r="AF114" i="18"/>
  <c r="AE114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R114" i="18"/>
  <c r="Q114" i="18"/>
  <c r="P114" i="18"/>
  <c r="O114" i="18"/>
  <c r="N114" i="18"/>
  <c r="M114" i="18"/>
  <c r="L114" i="18"/>
  <c r="K114" i="18"/>
  <c r="J114" i="18"/>
  <c r="I114" i="18"/>
  <c r="H114" i="18"/>
  <c r="G114" i="18"/>
  <c r="F114" i="18"/>
  <c r="E114" i="18"/>
  <c r="D114" i="18"/>
  <c r="C114" i="18"/>
  <c r="B114" i="18"/>
  <c r="CH112" i="18"/>
  <c r="CG112" i="18"/>
  <c r="CF112" i="18"/>
  <c r="CE112" i="18"/>
  <c r="CD112" i="18"/>
  <c r="CC112" i="18"/>
  <c r="CB112" i="18"/>
  <c r="CA112" i="18"/>
  <c r="BZ112" i="18"/>
  <c r="BY112" i="18"/>
  <c r="BX112" i="18"/>
  <c r="BW112" i="18"/>
  <c r="BV112" i="18"/>
  <c r="BU112" i="18"/>
  <c r="BT112" i="18"/>
  <c r="BS112" i="18"/>
  <c r="BR112" i="18"/>
  <c r="BQ112" i="18"/>
  <c r="BP112" i="18"/>
  <c r="BO112" i="18"/>
  <c r="BN112" i="18"/>
  <c r="BM112" i="18"/>
  <c r="BL112" i="18"/>
  <c r="BK112" i="18"/>
  <c r="BJ112" i="18"/>
  <c r="BI112" i="18"/>
  <c r="BH112" i="18"/>
  <c r="BG112" i="18"/>
  <c r="BF112" i="18"/>
  <c r="BE112" i="18"/>
  <c r="BD112" i="18"/>
  <c r="BC112" i="18"/>
  <c r="BB112" i="18"/>
  <c r="BA112" i="18"/>
  <c r="AZ112" i="18"/>
  <c r="AY112" i="18"/>
  <c r="AX112" i="18"/>
  <c r="AW112" i="18"/>
  <c r="AV112" i="18"/>
  <c r="AU112" i="18"/>
  <c r="AT112" i="18"/>
  <c r="AS112" i="18"/>
  <c r="AR112" i="18"/>
  <c r="AQ112" i="18"/>
  <c r="AP112" i="18"/>
  <c r="AO112" i="18"/>
  <c r="AN112" i="18"/>
  <c r="AM112" i="18"/>
  <c r="AL112" i="18"/>
  <c r="AK112" i="18"/>
  <c r="AJ112" i="18"/>
  <c r="AI112" i="18"/>
  <c r="AH112" i="18"/>
  <c r="AG112" i="18"/>
  <c r="AF112" i="18"/>
  <c r="AE112" i="18"/>
  <c r="AD112" i="18"/>
  <c r="AC112" i="18"/>
  <c r="AB112" i="18"/>
  <c r="AA112" i="18"/>
  <c r="Z112" i="18"/>
  <c r="Y112" i="18"/>
  <c r="X112" i="18"/>
  <c r="W112" i="18"/>
  <c r="V112" i="18"/>
  <c r="U112" i="18"/>
  <c r="T112" i="18"/>
  <c r="S112" i="18"/>
  <c r="R112" i="18"/>
  <c r="Q112" i="18"/>
  <c r="P112" i="18"/>
  <c r="O112" i="18"/>
  <c r="N112" i="18"/>
  <c r="M112" i="18"/>
  <c r="L112" i="18"/>
  <c r="K112" i="18"/>
  <c r="J112" i="18"/>
  <c r="I112" i="18"/>
  <c r="H112" i="18"/>
  <c r="G112" i="18"/>
  <c r="F112" i="18"/>
  <c r="E112" i="18"/>
  <c r="D112" i="18"/>
  <c r="C112" i="18"/>
  <c r="B112" i="18"/>
  <c r="CH108" i="18"/>
  <c r="CG108" i="18"/>
  <c r="CF108" i="18"/>
  <c r="CE108" i="18"/>
  <c r="CD108" i="18"/>
  <c r="CC108" i="18"/>
  <c r="CB108" i="18"/>
  <c r="CA108" i="18"/>
  <c r="BZ108" i="18"/>
  <c r="BY108" i="18"/>
  <c r="BX108" i="18"/>
  <c r="BW108" i="18"/>
  <c r="BV108" i="18"/>
  <c r="BU108" i="18"/>
  <c r="BT108" i="18"/>
  <c r="BS108" i="18"/>
  <c r="BR108" i="18"/>
  <c r="BQ108" i="18"/>
  <c r="BP108" i="18"/>
  <c r="BO108" i="18"/>
  <c r="BN108" i="18"/>
  <c r="BM108" i="18"/>
  <c r="BL108" i="18"/>
  <c r="BK108" i="18"/>
  <c r="BJ108" i="18"/>
  <c r="BI108" i="18"/>
  <c r="BH108" i="18"/>
  <c r="BG108" i="18"/>
  <c r="BF108" i="18"/>
  <c r="BE108" i="18"/>
  <c r="BD108" i="18"/>
  <c r="BC108" i="18"/>
  <c r="BB108" i="18"/>
  <c r="BA108" i="18"/>
  <c r="AZ108" i="18"/>
  <c r="AY108" i="18"/>
  <c r="AX108" i="18"/>
  <c r="AW108" i="18"/>
  <c r="AV108" i="18"/>
  <c r="AU108" i="18"/>
  <c r="AT108" i="18"/>
  <c r="AS108" i="18"/>
  <c r="AR108" i="18"/>
  <c r="AQ108" i="18"/>
  <c r="AP108" i="18"/>
  <c r="AO108" i="18"/>
  <c r="AN108" i="18"/>
  <c r="AM108" i="18"/>
  <c r="AL108" i="18"/>
  <c r="AK108" i="18"/>
  <c r="AJ108" i="18"/>
  <c r="AI108" i="18"/>
  <c r="AH108" i="18"/>
  <c r="AG108" i="18"/>
  <c r="AF108" i="18"/>
  <c r="AE108" i="18"/>
  <c r="AD108" i="18"/>
  <c r="AC108" i="18"/>
  <c r="AB108" i="18"/>
  <c r="AA108" i="18"/>
  <c r="Z108" i="18"/>
  <c r="Y108" i="18"/>
  <c r="X108" i="18"/>
  <c r="W108" i="18"/>
  <c r="V108" i="18"/>
  <c r="U108" i="18"/>
  <c r="T108" i="18"/>
  <c r="S108" i="18"/>
  <c r="R108" i="18"/>
  <c r="Q108" i="18"/>
  <c r="P108" i="18"/>
  <c r="O108" i="18"/>
  <c r="N108" i="18"/>
  <c r="M108" i="18"/>
  <c r="L108" i="18"/>
  <c r="K108" i="18"/>
  <c r="J108" i="18"/>
  <c r="I108" i="18"/>
  <c r="H108" i="18"/>
  <c r="G108" i="18"/>
  <c r="F108" i="18"/>
  <c r="E108" i="18"/>
  <c r="D108" i="18"/>
  <c r="C108" i="18"/>
  <c r="B108" i="18"/>
  <c r="CH106" i="18"/>
  <c r="CG106" i="18"/>
  <c r="CF106" i="18"/>
  <c r="CE106" i="18"/>
  <c r="CD106" i="18"/>
  <c r="CC106" i="18"/>
  <c r="CB106" i="18"/>
  <c r="CA106" i="18"/>
  <c r="BZ106" i="18"/>
  <c r="BY106" i="18"/>
  <c r="BX106" i="18"/>
  <c r="BW106" i="18"/>
  <c r="BV106" i="18"/>
  <c r="BU106" i="18"/>
  <c r="BT106" i="18"/>
  <c r="BS106" i="18"/>
  <c r="BR106" i="18"/>
  <c r="BQ106" i="18"/>
  <c r="BP106" i="18"/>
  <c r="BO106" i="18"/>
  <c r="BN106" i="18"/>
  <c r="BM106" i="18"/>
  <c r="BL106" i="18"/>
  <c r="BK106" i="18"/>
  <c r="BJ106" i="18"/>
  <c r="BI106" i="18"/>
  <c r="BH106" i="18"/>
  <c r="BG106" i="18"/>
  <c r="BF106" i="18"/>
  <c r="BE106" i="18"/>
  <c r="BD106" i="18"/>
  <c r="BC106" i="18"/>
  <c r="BB106" i="18"/>
  <c r="BA106" i="18"/>
  <c r="AZ106" i="18"/>
  <c r="AY106" i="18"/>
  <c r="AX106" i="18"/>
  <c r="AW106" i="18"/>
  <c r="AV106" i="18"/>
  <c r="AU106" i="18"/>
  <c r="AT106" i="18"/>
  <c r="AS106" i="18"/>
  <c r="AR106" i="18"/>
  <c r="AQ106" i="18"/>
  <c r="AP106" i="18"/>
  <c r="AO106" i="18"/>
  <c r="AN106" i="18"/>
  <c r="AM106" i="18"/>
  <c r="AL106" i="18"/>
  <c r="AK106" i="18"/>
  <c r="AJ106" i="18"/>
  <c r="AI106" i="18"/>
  <c r="AH106" i="18"/>
  <c r="AG106" i="18"/>
  <c r="AF106" i="18"/>
  <c r="AE106" i="18"/>
  <c r="AD106" i="18"/>
  <c r="AC106" i="18"/>
  <c r="AB106" i="18"/>
  <c r="AA106" i="18"/>
  <c r="Z106" i="18"/>
  <c r="Y106" i="18"/>
  <c r="X106" i="18"/>
  <c r="W106" i="18"/>
  <c r="V106" i="18"/>
  <c r="U106" i="18"/>
  <c r="T106" i="18"/>
  <c r="S106" i="18"/>
  <c r="R106" i="18"/>
  <c r="Q106" i="18"/>
  <c r="P106" i="18"/>
  <c r="O106" i="18"/>
  <c r="N106" i="18"/>
  <c r="M106" i="18"/>
  <c r="L106" i="18"/>
  <c r="K106" i="18"/>
  <c r="J106" i="18"/>
  <c r="I106" i="18"/>
  <c r="H106" i="18"/>
  <c r="G106" i="18"/>
  <c r="F106" i="18"/>
  <c r="E106" i="18"/>
  <c r="D106" i="18"/>
  <c r="C106" i="18"/>
  <c r="B106" i="18"/>
  <c r="CH102" i="18"/>
  <c r="CG102" i="18"/>
  <c r="CF102" i="18"/>
  <c r="CE102" i="18"/>
  <c r="CD102" i="18"/>
  <c r="CC102" i="18"/>
  <c r="CB102" i="18"/>
  <c r="CA102" i="18"/>
  <c r="BZ102" i="18"/>
  <c r="BY102" i="18"/>
  <c r="BX102" i="18"/>
  <c r="BW102" i="18"/>
  <c r="BV102" i="18"/>
  <c r="BU102" i="18"/>
  <c r="BT102" i="18"/>
  <c r="BS102" i="18"/>
  <c r="BR102" i="18"/>
  <c r="BQ102" i="18"/>
  <c r="BP102" i="18"/>
  <c r="BO102" i="18"/>
  <c r="BN102" i="18"/>
  <c r="BM102" i="18"/>
  <c r="BL102" i="18"/>
  <c r="BK102" i="18"/>
  <c r="BJ102" i="18"/>
  <c r="BI102" i="18"/>
  <c r="BH102" i="18"/>
  <c r="BG102" i="18"/>
  <c r="BF102" i="18"/>
  <c r="BE102" i="18"/>
  <c r="BD102" i="18"/>
  <c r="BC102" i="18"/>
  <c r="BB102" i="18"/>
  <c r="BA102" i="18"/>
  <c r="AZ102" i="18"/>
  <c r="AY102" i="18"/>
  <c r="AX102" i="18"/>
  <c r="AW102" i="18"/>
  <c r="AV102" i="18"/>
  <c r="AU102" i="18"/>
  <c r="AT102" i="18"/>
  <c r="AS102" i="18"/>
  <c r="AR102" i="18"/>
  <c r="AQ102" i="18"/>
  <c r="AP102" i="18"/>
  <c r="AO102" i="18"/>
  <c r="AN102" i="18"/>
  <c r="AM102" i="18"/>
  <c r="AL102" i="18"/>
  <c r="AK102" i="18"/>
  <c r="AJ102" i="18"/>
  <c r="AI102" i="18"/>
  <c r="AH102" i="18"/>
  <c r="AG102" i="18"/>
  <c r="AF102" i="18"/>
  <c r="AE102" i="18"/>
  <c r="AD102" i="18"/>
  <c r="AC102" i="18"/>
  <c r="AB102" i="18"/>
  <c r="AA102" i="18"/>
  <c r="Z102" i="18"/>
  <c r="Y102" i="18"/>
  <c r="X102" i="18"/>
  <c r="W102" i="18"/>
  <c r="V102" i="18"/>
  <c r="U102" i="18"/>
  <c r="T102" i="18"/>
  <c r="S102" i="18"/>
  <c r="R102" i="18"/>
  <c r="Q102" i="18"/>
  <c r="P102" i="18"/>
  <c r="O102" i="18"/>
  <c r="N102" i="18"/>
  <c r="M102" i="18"/>
  <c r="L102" i="18"/>
  <c r="K102" i="18"/>
  <c r="J102" i="18"/>
  <c r="I102" i="18"/>
  <c r="H102" i="18"/>
  <c r="G102" i="18"/>
  <c r="F102" i="18"/>
  <c r="E102" i="18"/>
  <c r="D102" i="18"/>
  <c r="C102" i="18"/>
  <c r="B102" i="18"/>
  <c r="CH100" i="18"/>
  <c r="CG100" i="18"/>
  <c r="CF100" i="18"/>
  <c r="CE100" i="18"/>
  <c r="CD100" i="18"/>
  <c r="CC100" i="18"/>
  <c r="CB100" i="18"/>
  <c r="CA100" i="18"/>
  <c r="BZ100" i="18"/>
  <c r="BY100" i="18"/>
  <c r="BX100" i="18"/>
  <c r="BW100" i="18"/>
  <c r="BV100" i="18"/>
  <c r="BU100" i="18"/>
  <c r="BT100" i="18"/>
  <c r="BS100" i="18"/>
  <c r="BR100" i="18"/>
  <c r="BQ100" i="18"/>
  <c r="BP100" i="18"/>
  <c r="BO100" i="18"/>
  <c r="BN100" i="18"/>
  <c r="BM100" i="18"/>
  <c r="BL100" i="18"/>
  <c r="BK100" i="18"/>
  <c r="BJ100" i="18"/>
  <c r="BI100" i="18"/>
  <c r="BH100" i="18"/>
  <c r="BG100" i="18"/>
  <c r="BF100" i="18"/>
  <c r="BE100" i="18"/>
  <c r="BD100" i="18"/>
  <c r="BC100" i="18"/>
  <c r="BB100" i="18"/>
  <c r="BA100" i="18"/>
  <c r="AZ100" i="18"/>
  <c r="AY100" i="18"/>
  <c r="AX100" i="18"/>
  <c r="AW100" i="18"/>
  <c r="AV100" i="18"/>
  <c r="AU100" i="18"/>
  <c r="AT100" i="18"/>
  <c r="AS100" i="18"/>
  <c r="AR100" i="18"/>
  <c r="AQ100" i="18"/>
  <c r="AP100" i="18"/>
  <c r="AO100" i="18"/>
  <c r="AN100" i="18"/>
  <c r="AM100" i="18"/>
  <c r="AL100" i="18"/>
  <c r="AK100" i="18"/>
  <c r="AJ100" i="18"/>
  <c r="AI100" i="18"/>
  <c r="AH100" i="18"/>
  <c r="AG100" i="18"/>
  <c r="AF100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Q100" i="18"/>
  <c r="P100" i="18"/>
  <c r="O100" i="18"/>
  <c r="N100" i="18"/>
  <c r="M100" i="18"/>
  <c r="L100" i="18"/>
  <c r="K100" i="18"/>
  <c r="J100" i="18"/>
  <c r="I100" i="18"/>
  <c r="H100" i="18"/>
  <c r="G100" i="18"/>
  <c r="F100" i="18"/>
  <c r="E100" i="18"/>
  <c r="D100" i="18"/>
  <c r="C100" i="18"/>
  <c r="B100" i="18"/>
  <c r="CH98" i="18"/>
  <c r="CG98" i="18"/>
  <c r="CF98" i="18"/>
  <c r="CE98" i="18"/>
  <c r="CD98" i="18"/>
  <c r="CC98" i="18"/>
  <c r="CB98" i="18"/>
  <c r="CA98" i="18"/>
  <c r="BZ98" i="18"/>
  <c r="BY98" i="18"/>
  <c r="BX98" i="18"/>
  <c r="BW98" i="18"/>
  <c r="BV98" i="18"/>
  <c r="BU98" i="18"/>
  <c r="BT98" i="18"/>
  <c r="BS98" i="18"/>
  <c r="BR98" i="18"/>
  <c r="BQ98" i="18"/>
  <c r="BP98" i="18"/>
  <c r="BO98" i="18"/>
  <c r="BN98" i="18"/>
  <c r="BM98" i="18"/>
  <c r="BL98" i="18"/>
  <c r="BK98" i="18"/>
  <c r="BJ98" i="18"/>
  <c r="BI98" i="18"/>
  <c r="BH98" i="18"/>
  <c r="BG98" i="18"/>
  <c r="BF98" i="18"/>
  <c r="BE98" i="18"/>
  <c r="BD98" i="18"/>
  <c r="BC98" i="18"/>
  <c r="BB98" i="18"/>
  <c r="BA98" i="18"/>
  <c r="AZ98" i="18"/>
  <c r="AY98" i="18"/>
  <c r="AX98" i="18"/>
  <c r="AW98" i="18"/>
  <c r="AV98" i="18"/>
  <c r="AU98" i="18"/>
  <c r="AT98" i="18"/>
  <c r="AS98" i="18"/>
  <c r="AR98" i="18"/>
  <c r="AQ98" i="18"/>
  <c r="AP98" i="18"/>
  <c r="AO98" i="18"/>
  <c r="AN98" i="18"/>
  <c r="AM98" i="18"/>
  <c r="AL98" i="18"/>
  <c r="AK98" i="18"/>
  <c r="AJ98" i="18"/>
  <c r="AI98" i="18"/>
  <c r="AH98" i="18"/>
  <c r="AG98" i="18"/>
  <c r="AF98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Q98" i="18"/>
  <c r="P98" i="18"/>
  <c r="O98" i="18"/>
  <c r="N98" i="18"/>
  <c r="M98" i="18"/>
  <c r="L98" i="18"/>
  <c r="K98" i="18"/>
  <c r="J98" i="18"/>
  <c r="I98" i="18"/>
  <c r="H98" i="18"/>
  <c r="G98" i="18"/>
  <c r="F98" i="18"/>
  <c r="E98" i="18"/>
  <c r="D98" i="18"/>
  <c r="C98" i="18"/>
  <c r="B98" i="18"/>
  <c r="CH94" i="18"/>
  <c r="CG94" i="18"/>
  <c r="CF94" i="18"/>
  <c r="CE94" i="18"/>
  <c r="CD94" i="18"/>
  <c r="CC94" i="18"/>
  <c r="CB94" i="18"/>
  <c r="CA94" i="18"/>
  <c r="BZ94" i="18"/>
  <c r="BY94" i="18"/>
  <c r="BX94" i="18"/>
  <c r="BW94" i="18"/>
  <c r="BV94" i="18"/>
  <c r="BU94" i="18"/>
  <c r="BT94" i="18"/>
  <c r="BS94" i="18"/>
  <c r="BR94" i="18"/>
  <c r="BQ94" i="18"/>
  <c r="BP94" i="18"/>
  <c r="BO94" i="18"/>
  <c r="BN94" i="18"/>
  <c r="BM94" i="18"/>
  <c r="BL94" i="18"/>
  <c r="BK94" i="18"/>
  <c r="BJ94" i="18"/>
  <c r="BI94" i="18"/>
  <c r="BH94" i="18"/>
  <c r="BG94" i="18"/>
  <c r="BF94" i="18"/>
  <c r="BE94" i="18"/>
  <c r="BD94" i="18"/>
  <c r="BC94" i="18"/>
  <c r="BB94" i="18"/>
  <c r="BA94" i="18"/>
  <c r="AZ94" i="18"/>
  <c r="AY94" i="18"/>
  <c r="AX94" i="18"/>
  <c r="AW94" i="18"/>
  <c r="AV94" i="18"/>
  <c r="AU94" i="18"/>
  <c r="AT94" i="18"/>
  <c r="AS94" i="18"/>
  <c r="AR94" i="18"/>
  <c r="AQ94" i="18"/>
  <c r="AP94" i="18"/>
  <c r="AO94" i="18"/>
  <c r="AN94" i="18"/>
  <c r="AM94" i="18"/>
  <c r="AL94" i="18"/>
  <c r="AK94" i="18"/>
  <c r="AJ94" i="18"/>
  <c r="AI94" i="18"/>
  <c r="AH94" i="18"/>
  <c r="AG94" i="18"/>
  <c r="AF94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Q94" i="18"/>
  <c r="P94" i="18"/>
  <c r="O94" i="18"/>
  <c r="N94" i="18"/>
  <c r="M94" i="18"/>
  <c r="L94" i="18"/>
  <c r="K94" i="18"/>
  <c r="J94" i="18"/>
  <c r="I94" i="18"/>
  <c r="H94" i="18"/>
  <c r="G94" i="18"/>
  <c r="F94" i="18"/>
  <c r="E94" i="18"/>
  <c r="D94" i="18"/>
  <c r="C94" i="18"/>
  <c r="B94" i="18"/>
  <c r="CH92" i="18"/>
  <c r="CG92" i="18"/>
  <c r="CF92" i="18"/>
  <c r="CE92" i="18"/>
  <c r="CD92" i="18"/>
  <c r="CC92" i="18"/>
  <c r="CB92" i="18"/>
  <c r="CA92" i="18"/>
  <c r="BZ92" i="18"/>
  <c r="BY92" i="18"/>
  <c r="BX92" i="18"/>
  <c r="BW92" i="18"/>
  <c r="BV92" i="18"/>
  <c r="BU92" i="18"/>
  <c r="BT92" i="18"/>
  <c r="BS92" i="18"/>
  <c r="BR92" i="18"/>
  <c r="BQ92" i="18"/>
  <c r="BP92" i="18"/>
  <c r="BO92" i="18"/>
  <c r="BN92" i="18"/>
  <c r="BM92" i="18"/>
  <c r="BL92" i="18"/>
  <c r="BK92" i="18"/>
  <c r="BJ92" i="18"/>
  <c r="BI92" i="18"/>
  <c r="BH92" i="18"/>
  <c r="BG92" i="18"/>
  <c r="BF92" i="18"/>
  <c r="BE92" i="18"/>
  <c r="BD92" i="18"/>
  <c r="BC92" i="18"/>
  <c r="BB92" i="18"/>
  <c r="BA92" i="18"/>
  <c r="AZ92" i="18"/>
  <c r="AY92" i="18"/>
  <c r="AX92" i="18"/>
  <c r="AW92" i="18"/>
  <c r="AV92" i="18"/>
  <c r="AU92" i="18"/>
  <c r="AT92" i="18"/>
  <c r="AS92" i="18"/>
  <c r="AR92" i="18"/>
  <c r="AQ92" i="18"/>
  <c r="AP92" i="18"/>
  <c r="AO92" i="18"/>
  <c r="AN92" i="18"/>
  <c r="AM92" i="18"/>
  <c r="AL92" i="18"/>
  <c r="AK92" i="18"/>
  <c r="AJ92" i="18"/>
  <c r="AI92" i="18"/>
  <c r="AH92" i="18"/>
  <c r="AG92" i="18"/>
  <c r="AF92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Q92" i="18"/>
  <c r="P92" i="18"/>
  <c r="O92" i="18"/>
  <c r="N92" i="18"/>
  <c r="M92" i="18"/>
  <c r="L92" i="18"/>
  <c r="K92" i="18"/>
  <c r="J92" i="18"/>
  <c r="I92" i="18"/>
  <c r="H92" i="18"/>
  <c r="G92" i="18"/>
  <c r="F92" i="18"/>
  <c r="E92" i="18"/>
  <c r="D92" i="18"/>
  <c r="C92" i="18"/>
  <c r="B92" i="18"/>
  <c r="CH90" i="18"/>
  <c r="CG90" i="18"/>
  <c r="CF90" i="18"/>
  <c r="CE90" i="18"/>
  <c r="CD90" i="18"/>
  <c r="CC90" i="18"/>
  <c r="CB90" i="18"/>
  <c r="CA90" i="18"/>
  <c r="BZ90" i="18"/>
  <c r="BY90" i="18"/>
  <c r="BX90" i="18"/>
  <c r="BW90" i="18"/>
  <c r="BV90" i="18"/>
  <c r="BU90" i="18"/>
  <c r="BT90" i="18"/>
  <c r="BS90" i="18"/>
  <c r="BR90" i="18"/>
  <c r="BQ90" i="18"/>
  <c r="BP90" i="18"/>
  <c r="BO90" i="18"/>
  <c r="BN90" i="18"/>
  <c r="BM90" i="18"/>
  <c r="BL90" i="18"/>
  <c r="BK90" i="18"/>
  <c r="BJ90" i="18"/>
  <c r="BI90" i="18"/>
  <c r="BH90" i="18"/>
  <c r="BG90" i="18"/>
  <c r="BF90" i="18"/>
  <c r="BE90" i="18"/>
  <c r="BD90" i="18"/>
  <c r="BC90" i="18"/>
  <c r="BB90" i="18"/>
  <c r="BA90" i="18"/>
  <c r="AZ90" i="18"/>
  <c r="AY90" i="18"/>
  <c r="AX90" i="18"/>
  <c r="AW90" i="18"/>
  <c r="AV90" i="18"/>
  <c r="AU90" i="18"/>
  <c r="AT90" i="18"/>
  <c r="AS90" i="18"/>
  <c r="AR90" i="18"/>
  <c r="AQ90" i="18"/>
  <c r="AP90" i="18"/>
  <c r="AO90" i="18"/>
  <c r="AN90" i="18"/>
  <c r="AM90" i="18"/>
  <c r="AL90" i="18"/>
  <c r="AK90" i="18"/>
  <c r="AJ90" i="18"/>
  <c r="AI90" i="18"/>
  <c r="AH90" i="18"/>
  <c r="AG90" i="18"/>
  <c r="AF90" i="18"/>
  <c r="AE90" i="18"/>
  <c r="AD90" i="18"/>
  <c r="AC90" i="18"/>
  <c r="AB90" i="18"/>
  <c r="AA90" i="18"/>
  <c r="Z90" i="18"/>
  <c r="Y90" i="18"/>
  <c r="X90" i="18"/>
  <c r="W90" i="18"/>
  <c r="V90" i="18"/>
  <c r="U90" i="18"/>
  <c r="T90" i="18"/>
  <c r="S90" i="18"/>
  <c r="R90" i="18"/>
  <c r="Q90" i="18"/>
  <c r="P90" i="18"/>
  <c r="O90" i="18"/>
  <c r="N90" i="18"/>
  <c r="M90" i="18"/>
  <c r="L90" i="18"/>
  <c r="K90" i="18"/>
  <c r="J90" i="18"/>
  <c r="I90" i="18"/>
  <c r="H90" i="18"/>
  <c r="G90" i="18"/>
  <c r="F90" i="18"/>
  <c r="E90" i="18"/>
  <c r="D90" i="18"/>
  <c r="C90" i="18"/>
  <c r="B90" i="18"/>
  <c r="CH86" i="18"/>
  <c r="CG86" i="18"/>
  <c r="CF86" i="18"/>
  <c r="CE86" i="18"/>
  <c r="CD86" i="18"/>
  <c r="CC86" i="18"/>
  <c r="CB86" i="18"/>
  <c r="CA86" i="18"/>
  <c r="BZ86" i="18"/>
  <c r="BY86" i="18"/>
  <c r="BX86" i="18"/>
  <c r="BW86" i="18"/>
  <c r="BV86" i="18"/>
  <c r="BU86" i="18"/>
  <c r="BT86" i="18"/>
  <c r="BS86" i="18"/>
  <c r="BR86" i="18"/>
  <c r="BQ86" i="18"/>
  <c r="BP86" i="18"/>
  <c r="BO86" i="18"/>
  <c r="BN86" i="18"/>
  <c r="BM86" i="18"/>
  <c r="BL86" i="18"/>
  <c r="BK86" i="18"/>
  <c r="BJ86" i="18"/>
  <c r="BI86" i="18"/>
  <c r="BH86" i="18"/>
  <c r="BG86" i="18"/>
  <c r="BF86" i="18"/>
  <c r="BE86" i="18"/>
  <c r="BD86" i="18"/>
  <c r="BC86" i="18"/>
  <c r="BB86" i="18"/>
  <c r="BA86" i="18"/>
  <c r="AZ86" i="18"/>
  <c r="AY86" i="18"/>
  <c r="AX86" i="18"/>
  <c r="AW86" i="18"/>
  <c r="AV86" i="18"/>
  <c r="AU86" i="18"/>
  <c r="AT86" i="18"/>
  <c r="AS86" i="18"/>
  <c r="AR86" i="18"/>
  <c r="AQ86" i="18"/>
  <c r="AP86" i="18"/>
  <c r="AO86" i="18"/>
  <c r="AN86" i="18"/>
  <c r="AM86" i="18"/>
  <c r="AL86" i="18"/>
  <c r="AK86" i="18"/>
  <c r="AJ86" i="18"/>
  <c r="AI86" i="18"/>
  <c r="AH86" i="18"/>
  <c r="AG86" i="18"/>
  <c r="AF86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86" i="18"/>
  <c r="C86" i="18"/>
  <c r="B86" i="18"/>
  <c r="CH84" i="18"/>
  <c r="CG84" i="18"/>
  <c r="CF84" i="18"/>
  <c r="CE84" i="18"/>
  <c r="CD84" i="18"/>
  <c r="CC84" i="18"/>
  <c r="CB84" i="18"/>
  <c r="CA84" i="18"/>
  <c r="BZ84" i="18"/>
  <c r="BY84" i="18"/>
  <c r="BX84" i="18"/>
  <c r="BW84" i="18"/>
  <c r="BV84" i="18"/>
  <c r="BU84" i="18"/>
  <c r="BT84" i="18"/>
  <c r="BS84" i="18"/>
  <c r="BR84" i="18"/>
  <c r="BQ84" i="18"/>
  <c r="BP84" i="18"/>
  <c r="BO84" i="18"/>
  <c r="BN84" i="18"/>
  <c r="BM84" i="18"/>
  <c r="BL84" i="18"/>
  <c r="BK84" i="18"/>
  <c r="BJ84" i="18"/>
  <c r="BI84" i="18"/>
  <c r="BH84" i="18"/>
  <c r="BG84" i="18"/>
  <c r="BF84" i="18"/>
  <c r="BE84" i="18"/>
  <c r="BD84" i="18"/>
  <c r="BC84" i="18"/>
  <c r="BB84" i="18"/>
  <c r="BA84" i="18"/>
  <c r="AZ84" i="18"/>
  <c r="AY84" i="18"/>
  <c r="AX84" i="18"/>
  <c r="AW84" i="18"/>
  <c r="AV84" i="18"/>
  <c r="AU84" i="18"/>
  <c r="AT84" i="18"/>
  <c r="AS84" i="18"/>
  <c r="AR84" i="18"/>
  <c r="AQ84" i="18"/>
  <c r="AP84" i="18"/>
  <c r="AO84" i="18"/>
  <c r="AN84" i="18"/>
  <c r="AM84" i="18"/>
  <c r="AL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84" i="18"/>
  <c r="C84" i="18"/>
  <c r="B84" i="18"/>
  <c r="CH82" i="18"/>
  <c r="CG82" i="18"/>
  <c r="CF82" i="18"/>
  <c r="CE82" i="18"/>
  <c r="CD82" i="18"/>
  <c r="CC82" i="18"/>
  <c r="CB82" i="18"/>
  <c r="CA82" i="18"/>
  <c r="BZ82" i="18"/>
  <c r="BY82" i="18"/>
  <c r="BX82" i="18"/>
  <c r="BW82" i="18"/>
  <c r="BV82" i="18"/>
  <c r="BU82" i="18"/>
  <c r="BT82" i="18"/>
  <c r="BS82" i="18"/>
  <c r="BR82" i="18"/>
  <c r="BQ82" i="18"/>
  <c r="BP82" i="18"/>
  <c r="BO82" i="18"/>
  <c r="BN82" i="18"/>
  <c r="BM82" i="18"/>
  <c r="BL82" i="18"/>
  <c r="BK82" i="18"/>
  <c r="BJ82" i="18"/>
  <c r="BI82" i="18"/>
  <c r="BH82" i="18"/>
  <c r="BG82" i="18"/>
  <c r="BF82" i="18"/>
  <c r="BE82" i="18"/>
  <c r="BD82" i="18"/>
  <c r="BC82" i="18"/>
  <c r="BB82" i="18"/>
  <c r="BA82" i="18"/>
  <c r="AZ82" i="18"/>
  <c r="AY82" i="18"/>
  <c r="AX82" i="18"/>
  <c r="AW82" i="18"/>
  <c r="AV82" i="18"/>
  <c r="AU82" i="18"/>
  <c r="AT82" i="18"/>
  <c r="AS82" i="18"/>
  <c r="AR82" i="18"/>
  <c r="AQ82" i="18"/>
  <c r="AP82" i="18"/>
  <c r="AO82" i="18"/>
  <c r="AN82" i="18"/>
  <c r="AM82" i="18"/>
  <c r="AL82" i="18"/>
  <c r="AK82" i="18"/>
  <c r="AJ82" i="18"/>
  <c r="AI82" i="18"/>
  <c r="AH82" i="18"/>
  <c r="AG82" i="18"/>
  <c r="AF82" i="18"/>
  <c r="AE82" i="18"/>
  <c r="AD82" i="18"/>
  <c r="AC82" i="18"/>
  <c r="AB82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82" i="18"/>
  <c r="C82" i="18"/>
  <c r="B82" i="18"/>
  <c r="CH78" i="18"/>
  <c r="CG78" i="18"/>
  <c r="CF78" i="18"/>
  <c r="CE78" i="18"/>
  <c r="CD78" i="18"/>
  <c r="CC78" i="18"/>
  <c r="CB78" i="18"/>
  <c r="CA78" i="18"/>
  <c r="BZ78" i="18"/>
  <c r="BY78" i="18"/>
  <c r="BX78" i="18"/>
  <c r="BW78" i="18"/>
  <c r="BV78" i="18"/>
  <c r="BU78" i="18"/>
  <c r="BT78" i="18"/>
  <c r="BS78" i="18"/>
  <c r="BR78" i="18"/>
  <c r="BQ78" i="18"/>
  <c r="BP78" i="18"/>
  <c r="BO78" i="18"/>
  <c r="BN78" i="18"/>
  <c r="BM78" i="18"/>
  <c r="BL78" i="18"/>
  <c r="BK78" i="18"/>
  <c r="BJ78" i="18"/>
  <c r="BI78" i="18"/>
  <c r="BH78" i="18"/>
  <c r="BG78" i="18"/>
  <c r="BF78" i="18"/>
  <c r="BE78" i="18"/>
  <c r="BD78" i="18"/>
  <c r="BC78" i="18"/>
  <c r="BB78" i="18"/>
  <c r="BA78" i="18"/>
  <c r="AZ78" i="18"/>
  <c r="AY78" i="18"/>
  <c r="AX78" i="18"/>
  <c r="AW78" i="18"/>
  <c r="AV78" i="18"/>
  <c r="AU78" i="18"/>
  <c r="AT78" i="18"/>
  <c r="AS78" i="18"/>
  <c r="AR78" i="18"/>
  <c r="AQ78" i="18"/>
  <c r="AP78" i="18"/>
  <c r="AO78" i="18"/>
  <c r="AN78" i="18"/>
  <c r="AM78" i="18"/>
  <c r="AL78" i="18"/>
  <c r="AK78" i="18"/>
  <c r="AJ78" i="18"/>
  <c r="AI78" i="18"/>
  <c r="AH78" i="18"/>
  <c r="AG78" i="18"/>
  <c r="AF78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O78" i="18"/>
  <c r="N78" i="18"/>
  <c r="M78" i="18"/>
  <c r="L78" i="18"/>
  <c r="K78" i="18"/>
  <c r="J78" i="18"/>
  <c r="I78" i="18"/>
  <c r="H78" i="18"/>
  <c r="G78" i="18"/>
  <c r="F78" i="18"/>
  <c r="E78" i="18"/>
  <c r="D78" i="18"/>
  <c r="C78" i="18"/>
  <c r="B78" i="18"/>
  <c r="CH77" i="18"/>
  <c r="CG77" i="18"/>
  <c r="CF77" i="18"/>
  <c r="CE77" i="18"/>
  <c r="CD77" i="18"/>
  <c r="CC77" i="18"/>
  <c r="CB77" i="18"/>
  <c r="CA77" i="18"/>
  <c r="BZ77" i="18"/>
  <c r="BY77" i="18"/>
  <c r="BX77" i="18"/>
  <c r="BW77" i="18"/>
  <c r="BV77" i="18"/>
  <c r="BU77" i="18"/>
  <c r="BT77" i="18"/>
  <c r="BS77" i="18"/>
  <c r="BR77" i="18"/>
  <c r="BQ77" i="18"/>
  <c r="BP77" i="18"/>
  <c r="BO77" i="18"/>
  <c r="BN77" i="18"/>
  <c r="BM77" i="18"/>
  <c r="BL77" i="18"/>
  <c r="BK77" i="18"/>
  <c r="BJ77" i="18"/>
  <c r="BI77" i="18"/>
  <c r="BH77" i="18"/>
  <c r="BG77" i="18"/>
  <c r="BF77" i="18"/>
  <c r="BE77" i="18"/>
  <c r="BD77" i="18"/>
  <c r="BC77" i="18"/>
  <c r="BB77" i="18"/>
  <c r="BA77" i="18"/>
  <c r="AZ77" i="18"/>
  <c r="AY77" i="18"/>
  <c r="AX77" i="18"/>
  <c r="AW77" i="18"/>
  <c r="AV77" i="18"/>
  <c r="AU77" i="18"/>
  <c r="AT77" i="18"/>
  <c r="AS77" i="18"/>
  <c r="AR77" i="18"/>
  <c r="AQ77" i="18"/>
  <c r="AP77" i="18"/>
  <c r="AO77" i="18"/>
  <c r="AN77" i="18"/>
  <c r="AM77" i="18"/>
  <c r="AL77" i="18"/>
  <c r="AK77" i="18"/>
  <c r="AJ77" i="18"/>
  <c r="AI77" i="18"/>
  <c r="AH77" i="18"/>
  <c r="AG77" i="18"/>
  <c r="AF77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Q77" i="18"/>
  <c r="P77" i="18"/>
  <c r="O77" i="18"/>
  <c r="N77" i="18"/>
  <c r="M77" i="18"/>
  <c r="L77" i="18"/>
  <c r="K77" i="18"/>
  <c r="J77" i="18"/>
  <c r="I77" i="18"/>
  <c r="H77" i="18"/>
  <c r="G77" i="18"/>
  <c r="F77" i="18"/>
  <c r="E77" i="18"/>
  <c r="D77" i="18"/>
  <c r="C77" i="18"/>
  <c r="B77" i="18"/>
  <c r="CH75" i="18"/>
  <c r="CG75" i="18"/>
  <c r="CF75" i="18"/>
  <c r="CE75" i="18"/>
  <c r="CD75" i="18"/>
  <c r="CC75" i="18"/>
  <c r="CB75" i="18"/>
  <c r="CA75" i="18"/>
  <c r="BZ75" i="18"/>
  <c r="BY75" i="18"/>
  <c r="BX75" i="18"/>
  <c r="BW75" i="18"/>
  <c r="BV75" i="18"/>
  <c r="BU75" i="18"/>
  <c r="BT75" i="18"/>
  <c r="BS75" i="18"/>
  <c r="BR75" i="18"/>
  <c r="BQ75" i="18"/>
  <c r="BP75" i="18"/>
  <c r="BO75" i="18"/>
  <c r="BN75" i="18"/>
  <c r="BM75" i="18"/>
  <c r="BL75" i="18"/>
  <c r="BK75" i="18"/>
  <c r="BJ75" i="18"/>
  <c r="BI75" i="18"/>
  <c r="BH75" i="18"/>
  <c r="BG75" i="18"/>
  <c r="BF75" i="18"/>
  <c r="BE75" i="18"/>
  <c r="BD75" i="18"/>
  <c r="BC75" i="18"/>
  <c r="BB75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B75" i="18"/>
  <c r="CH74" i="18"/>
  <c r="CG74" i="18"/>
  <c r="CF74" i="18"/>
  <c r="CE74" i="18"/>
  <c r="CD74" i="18"/>
  <c r="CC74" i="18"/>
  <c r="CB74" i="18"/>
  <c r="CA74" i="18"/>
  <c r="BZ74" i="18"/>
  <c r="BY74" i="18"/>
  <c r="BX74" i="18"/>
  <c r="BW74" i="18"/>
  <c r="BV74" i="18"/>
  <c r="BU74" i="18"/>
  <c r="BT74" i="18"/>
  <c r="BS74" i="18"/>
  <c r="BR74" i="18"/>
  <c r="BQ74" i="18"/>
  <c r="BP74" i="18"/>
  <c r="BO74" i="18"/>
  <c r="BN74" i="18"/>
  <c r="BM74" i="18"/>
  <c r="BL74" i="18"/>
  <c r="BK74" i="18"/>
  <c r="BJ74" i="18"/>
  <c r="BI74" i="18"/>
  <c r="BH74" i="18"/>
  <c r="BG74" i="18"/>
  <c r="BF74" i="18"/>
  <c r="BE74" i="18"/>
  <c r="BD74" i="18"/>
  <c r="BC74" i="18"/>
  <c r="BB74" i="18"/>
  <c r="BA74" i="18"/>
  <c r="AZ74" i="18"/>
  <c r="AY74" i="18"/>
  <c r="AX74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AK74" i="18"/>
  <c r="AJ74" i="18"/>
  <c r="AI74" i="18"/>
  <c r="AH74" i="18"/>
  <c r="AG74" i="18"/>
  <c r="AF74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M74" i="18"/>
  <c r="L74" i="18"/>
  <c r="K74" i="18"/>
  <c r="J74" i="18"/>
  <c r="I74" i="18"/>
  <c r="H74" i="18"/>
  <c r="G74" i="18"/>
  <c r="F74" i="18"/>
  <c r="E74" i="18"/>
  <c r="D74" i="18"/>
  <c r="C74" i="18"/>
  <c r="B74" i="18"/>
  <c r="CH72" i="18"/>
  <c r="CG72" i="18"/>
  <c r="CF72" i="18"/>
  <c r="CE72" i="18"/>
  <c r="CD72" i="18"/>
  <c r="CC72" i="18"/>
  <c r="CB72" i="18"/>
  <c r="CA72" i="18"/>
  <c r="BZ72" i="18"/>
  <c r="BY72" i="18"/>
  <c r="BX72" i="18"/>
  <c r="BW72" i="18"/>
  <c r="BV72" i="18"/>
  <c r="BU72" i="18"/>
  <c r="BT72" i="18"/>
  <c r="BS72" i="18"/>
  <c r="BR72" i="18"/>
  <c r="BQ72" i="18"/>
  <c r="BP72" i="18"/>
  <c r="BO72" i="18"/>
  <c r="BN72" i="18"/>
  <c r="BM72" i="18"/>
  <c r="BL72" i="18"/>
  <c r="BK72" i="18"/>
  <c r="BJ72" i="18"/>
  <c r="BI72" i="18"/>
  <c r="BH72" i="18"/>
  <c r="BG72" i="18"/>
  <c r="BF72" i="18"/>
  <c r="BE72" i="18"/>
  <c r="BD72" i="18"/>
  <c r="BC72" i="18"/>
  <c r="BB72" i="18"/>
  <c r="BA72" i="18"/>
  <c r="AZ72" i="18"/>
  <c r="AY72" i="18"/>
  <c r="AX72" i="18"/>
  <c r="AW72" i="18"/>
  <c r="AV72" i="18"/>
  <c r="AU72" i="18"/>
  <c r="AT72" i="18"/>
  <c r="AS72" i="18"/>
  <c r="AR72" i="18"/>
  <c r="AQ72" i="18"/>
  <c r="AP72" i="18"/>
  <c r="AO72" i="18"/>
  <c r="AN72" i="18"/>
  <c r="AM72" i="18"/>
  <c r="AL72" i="18"/>
  <c r="AK72" i="18"/>
  <c r="AJ72" i="18"/>
  <c r="AI72" i="18"/>
  <c r="AH72" i="18"/>
  <c r="AG72" i="18"/>
  <c r="AF72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B72" i="18"/>
  <c r="CH71" i="18"/>
  <c r="CG71" i="18"/>
  <c r="CF71" i="18"/>
  <c r="CE71" i="18"/>
  <c r="CD71" i="18"/>
  <c r="CC71" i="18"/>
  <c r="CB71" i="18"/>
  <c r="CA71" i="18"/>
  <c r="BZ71" i="18"/>
  <c r="BY71" i="18"/>
  <c r="BX71" i="18"/>
  <c r="BW71" i="18"/>
  <c r="BV71" i="18"/>
  <c r="BU71" i="18"/>
  <c r="BT71" i="18"/>
  <c r="BS71" i="18"/>
  <c r="BR71" i="18"/>
  <c r="BQ71" i="18"/>
  <c r="BP71" i="18"/>
  <c r="BO71" i="18"/>
  <c r="BN71" i="18"/>
  <c r="BM71" i="18"/>
  <c r="BL71" i="18"/>
  <c r="BK71" i="18"/>
  <c r="BJ71" i="18"/>
  <c r="BI71" i="18"/>
  <c r="BH71" i="18"/>
  <c r="BG71" i="18"/>
  <c r="BF71" i="18"/>
  <c r="BE71" i="18"/>
  <c r="BD71" i="18"/>
  <c r="BC71" i="18"/>
  <c r="BB71" i="18"/>
  <c r="BA71" i="18"/>
  <c r="AZ71" i="18"/>
  <c r="AY71" i="18"/>
  <c r="AX71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AK71" i="18"/>
  <c r="AJ71" i="18"/>
  <c r="AI71" i="18"/>
  <c r="AH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B71" i="18"/>
  <c r="CH69" i="18"/>
  <c r="CG69" i="18"/>
  <c r="CF69" i="18"/>
  <c r="CE69" i="18"/>
  <c r="CD69" i="18"/>
  <c r="CC69" i="18"/>
  <c r="CB69" i="18"/>
  <c r="CA69" i="18"/>
  <c r="BZ69" i="18"/>
  <c r="BY69" i="18"/>
  <c r="BX69" i="18"/>
  <c r="BW69" i="18"/>
  <c r="BV69" i="18"/>
  <c r="BU69" i="18"/>
  <c r="BT69" i="18"/>
  <c r="BS69" i="18"/>
  <c r="BR69" i="18"/>
  <c r="BQ69" i="18"/>
  <c r="BP69" i="18"/>
  <c r="BO69" i="18"/>
  <c r="BN69" i="18"/>
  <c r="BM69" i="18"/>
  <c r="BL69" i="18"/>
  <c r="BK69" i="18"/>
  <c r="BJ69" i="18"/>
  <c r="BI69" i="18"/>
  <c r="BH69" i="18"/>
  <c r="BG69" i="18"/>
  <c r="BF69" i="18"/>
  <c r="BE69" i="18"/>
  <c r="BD69" i="18"/>
  <c r="BC69" i="18"/>
  <c r="BB69" i="18"/>
  <c r="BA69" i="18"/>
  <c r="AZ69" i="18"/>
  <c r="AY69" i="18"/>
  <c r="AX69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AK69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B69" i="18"/>
  <c r="CH68" i="18"/>
  <c r="CG68" i="18"/>
  <c r="CF68" i="18"/>
  <c r="CE68" i="18"/>
  <c r="CD68" i="18"/>
  <c r="CC68" i="18"/>
  <c r="CB68" i="18"/>
  <c r="CA68" i="18"/>
  <c r="BZ68" i="18"/>
  <c r="BY68" i="18"/>
  <c r="BX68" i="18"/>
  <c r="BW68" i="18"/>
  <c r="BV68" i="18"/>
  <c r="BU68" i="18"/>
  <c r="BT68" i="18"/>
  <c r="BS68" i="18"/>
  <c r="BR68" i="18"/>
  <c r="BQ68" i="18"/>
  <c r="BP68" i="18"/>
  <c r="BO68" i="18"/>
  <c r="BN68" i="18"/>
  <c r="BM68" i="18"/>
  <c r="BL68" i="18"/>
  <c r="BK68" i="18"/>
  <c r="BJ68" i="18"/>
  <c r="BI68" i="18"/>
  <c r="BH68" i="18"/>
  <c r="BG68" i="18"/>
  <c r="BF68" i="18"/>
  <c r="BE68" i="18"/>
  <c r="BD68" i="18"/>
  <c r="BC68" i="18"/>
  <c r="BB68" i="18"/>
  <c r="BA68" i="18"/>
  <c r="AZ68" i="18"/>
  <c r="AY68" i="18"/>
  <c r="AX68" i="18"/>
  <c r="AW68" i="18"/>
  <c r="AV68" i="18"/>
  <c r="AU68" i="18"/>
  <c r="AT68" i="18"/>
  <c r="AS68" i="18"/>
  <c r="AR68" i="18"/>
  <c r="AQ68" i="18"/>
  <c r="AP68" i="18"/>
  <c r="AO68" i="18"/>
  <c r="AN68" i="18"/>
  <c r="AM68" i="18"/>
  <c r="AL68" i="18"/>
  <c r="AK68" i="18"/>
  <c r="AJ68" i="18"/>
  <c r="AI68" i="18"/>
  <c r="AH68" i="18"/>
  <c r="AG68" i="18"/>
  <c r="AF68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B68" i="18"/>
  <c r="CH66" i="18"/>
  <c r="CG66" i="18"/>
  <c r="CF66" i="18"/>
  <c r="CE66" i="18"/>
  <c r="CD66" i="18"/>
  <c r="CC66" i="18"/>
  <c r="CB66" i="18"/>
  <c r="CA66" i="18"/>
  <c r="BZ66" i="18"/>
  <c r="BY66" i="18"/>
  <c r="BX66" i="18"/>
  <c r="BW66" i="18"/>
  <c r="BV66" i="18"/>
  <c r="BU66" i="18"/>
  <c r="BT66" i="18"/>
  <c r="BS66" i="18"/>
  <c r="BR66" i="18"/>
  <c r="BQ66" i="18"/>
  <c r="BP66" i="18"/>
  <c r="BO66" i="18"/>
  <c r="BN66" i="18"/>
  <c r="BM66" i="18"/>
  <c r="BL66" i="18"/>
  <c r="BK66" i="18"/>
  <c r="BJ66" i="18"/>
  <c r="BI66" i="18"/>
  <c r="BH66" i="18"/>
  <c r="BG66" i="18"/>
  <c r="BF66" i="18"/>
  <c r="BE66" i="18"/>
  <c r="BD66" i="18"/>
  <c r="BC66" i="18"/>
  <c r="BB66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B66" i="18"/>
  <c r="CH65" i="18"/>
  <c r="CG65" i="18"/>
  <c r="CF65" i="18"/>
  <c r="CE65" i="18"/>
  <c r="CD65" i="18"/>
  <c r="CC65" i="18"/>
  <c r="CB65" i="18"/>
  <c r="CA65" i="18"/>
  <c r="BZ65" i="18"/>
  <c r="BY65" i="18"/>
  <c r="BX65" i="18"/>
  <c r="BW65" i="18"/>
  <c r="BV65" i="18"/>
  <c r="BU65" i="18"/>
  <c r="BT65" i="18"/>
  <c r="BS65" i="18"/>
  <c r="BR65" i="18"/>
  <c r="BQ65" i="18"/>
  <c r="BP65" i="18"/>
  <c r="BO65" i="18"/>
  <c r="BN65" i="18"/>
  <c r="BM65" i="18"/>
  <c r="BL65" i="18"/>
  <c r="BK65" i="18"/>
  <c r="BJ65" i="18"/>
  <c r="BI65" i="18"/>
  <c r="BH65" i="18"/>
  <c r="BG65" i="18"/>
  <c r="BF65" i="18"/>
  <c r="BE65" i="18"/>
  <c r="BD65" i="18"/>
  <c r="BC65" i="18"/>
  <c r="BB65" i="18"/>
  <c r="BA65" i="18"/>
  <c r="AZ65" i="18"/>
  <c r="AY65" i="18"/>
  <c r="AX65" i="18"/>
  <c r="AW65" i="18"/>
  <c r="AV65" i="18"/>
  <c r="AU65" i="18"/>
  <c r="AT65" i="18"/>
  <c r="AS65" i="18"/>
  <c r="AR65" i="18"/>
  <c r="AQ65" i="18"/>
  <c r="AP65" i="18"/>
  <c r="AO65" i="18"/>
  <c r="AN65" i="18"/>
  <c r="AM65" i="18"/>
  <c r="AL65" i="18"/>
  <c r="AK65" i="18"/>
  <c r="AJ65" i="18"/>
  <c r="AI65" i="18"/>
  <c r="AH65" i="18"/>
  <c r="AG65" i="18"/>
  <c r="AF65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B65" i="18"/>
  <c r="CH63" i="18"/>
  <c r="CG63" i="18"/>
  <c r="CF63" i="18"/>
  <c r="CE63" i="18"/>
  <c r="CD63" i="18"/>
  <c r="CC63" i="18"/>
  <c r="CB63" i="18"/>
  <c r="CA63" i="18"/>
  <c r="BZ63" i="18"/>
  <c r="BY63" i="18"/>
  <c r="BX63" i="18"/>
  <c r="BW63" i="18"/>
  <c r="BV63" i="18"/>
  <c r="BU63" i="18"/>
  <c r="BT63" i="18"/>
  <c r="BS63" i="18"/>
  <c r="BR63" i="18"/>
  <c r="BQ63" i="18"/>
  <c r="BP63" i="18"/>
  <c r="BO63" i="18"/>
  <c r="BN63" i="18"/>
  <c r="BM63" i="18"/>
  <c r="BL63" i="18"/>
  <c r="BK63" i="18"/>
  <c r="BJ63" i="18"/>
  <c r="BI63" i="18"/>
  <c r="BH63" i="18"/>
  <c r="BG63" i="18"/>
  <c r="BF63" i="18"/>
  <c r="BE63" i="18"/>
  <c r="BD63" i="18"/>
  <c r="BC63" i="18"/>
  <c r="BB63" i="18"/>
  <c r="BA63" i="18"/>
  <c r="AZ63" i="18"/>
  <c r="AY63" i="18"/>
  <c r="AX63" i="18"/>
  <c r="AW63" i="18"/>
  <c r="AV63" i="18"/>
  <c r="AU63" i="18"/>
  <c r="AT63" i="18"/>
  <c r="AS63" i="18"/>
  <c r="AR63" i="18"/>
  <c r="AQ63" i="18"/>
  <c r="AP63" i="18"/>
  <c r="AO63" i="18"/>
  <c r="AN63" i="18"/>
  <c r="AM63" i="18"/>
  <c r="AL63" i="18"/>
  <c r="AK63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O63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B63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S62" i="18"/>
  <c r="BR62" i="18"/>
  <c r="BQ62" i="18"/>
  <c r="BP62" i="18"/>
  <c r="BO62" i="18"/>
  <c r="BN62" i="18"/>
  <c r="BM62" i="18"/>
  <c r="BL62" i="18"/>
  <c r="BK62" i="18"/>
  <c r="BJ62" i="18"/>
  <c r="BI62" i="18"/>
  <c r="BH62" i="18"/>
  <c r="BG62" i="18"/>
  <c r="BF62" i="18"/>
  <c r="BE62" i="18"/>
  <c r="BD62" i="18"/>
  <c r="BC62" i="18"/>
  <c r="BB62" i="18"/>
  <c r="BA62" i="18"/>
  <c r="AZ62" i="18"/>
  <c r="AY62" i="18"/>
  <c r="AX62" i="18"/>
  <c r="AW62" i="18"/>
  <c r="AV62" i="18"/>
  <c r="AU62" i="18"/>
  <c r="AT62" i="18"/>
  <c r="AS62" i="18"/>
  <c r="AR62" i="18"/>
  <c r="AQ62" i="18"/>
  <c r="AP62" i="18"/>
  <c r="AO62" i="18"/>
  <c r="AN62" i="18"/>
  <c r="AM62" i="18"/>
  <c r="AL62" i="18"/>
  <c r="AK62" i="18"/>
  <c r="AJ62" i="18"/>
  <c r="AI62" i="18"/>
  <c r="AH62" i="18"/>
  <c r="AG62" i="18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B62" i="18"/>
  <c r="CH58" i="18"/>
  <c r="CG58" i="18"/>
  <c r="CF58" i="18"/>
  <c r="CE58" i="18"/>
  <c r="CD58" i="18"/>
  <c r="CC58" i="18"/>
  <c r="CB58" i="18"/>
  <c r="CA58" i="18"/>
  <c r="BZ58" i="18"/>
  <c r="BY58" i="18"/>
  <c r="BX58" i="18"/>
  <c r="BW58" i="18"/>
  <c r="BV58" i="18"/>
  <c r="BU58" i="18"/>
  <c r="BT58" i="18"/>
  <c r="BS58" i="18"/>
  <c r="BR58" i="18"/>
  <c r="BQ58" i="18"/>
  <c r="BP58" i="18"/>
  <c r="BO58" i="18"/>
  <c r="BN58" i="18"/>
  <c r="BM58" i="18"/>
  <c r="BL58" i="18"/>
  <c r="BK58" i="18"/>
  <c r="BJ58" i="18"/>
  <c r="BI58" i="18"/>
  <c r="BH58" i="18"/>
  <c r="BG58" i="18"/>
  <c r="BF58" i="18"/>
  <c r="BE58" i="18"/>
  <c r="BD58" i="18"/>
  <c r="BC58" i="18"/>
  <c r="BB58" i="18"/>
  <c r="BA58" i="18"/>
  <c r="AZ58" i="18"/>
  <c r="AY58" i="18"/>
  <c r="AX58" i="18"/>
  <c r="AW58" i="18"/>
  <c r="AV58" i="18"/>
  <c r="AU58" i="18"/>
  <c r="AT58" i="18"/>
  <c r="AS58" i="18"/>
  <c r="AR58" i="18"/>
  <c r="AQ58" i="18"/>
  <c r="AP58" i="18"/>
  <c r="AO58" i="18"/>
  <c r="AN58" i="18"/>
  <c r="AM58" i="18"/>
  <c r="AL58" i="18"/>
  <c r="AK58" i="18"/>
  <c r="AJ58" i="18"/>
  <c r="AI58" i="18"/>
  <c r="AH58" i="18"/>
  <c r="AG58" i="18"/>
  <c r="AF58" i="18"/>
  <c r="AE58" i="18"/>
  <c r="AD58" i="18"/>
  <c r="AC58" i="18"/>
  <c r="AB58" i="18"/>
  <c r="AA58" i="18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BK57" i="18"/>
  <c r="BJ57" i="18"/>
  <c r="BI57" i="18"/>
  <c r="BH57" i="18"/>
  <c r="BG57" i="18"/>
  <c r="BF57" i="18"/>
  <c r="BE57" i="18"/>
  <c r="BD57" i="18"/>
  <c r="BC57" i="18"/>
  <c r="BB57" i="18"/>
  <c r="BA57" i="18"/>
  <c r="AZ57" i="18"/>
  <c r="AY57" i="18"/>
  <c r="AX57" i="18"/>
  <c r="AW57" i="18"/>
  <c r="AV57" i="18"/>
  <c r="AU57" i="18"/>
  <c r="AT57" i="18"/>
  <c r="AS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AD57" i="18"/>
  <c r="AC57" i="18"/>
  <c r="AB57" i="18"/>
  <c r="AA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B57" i="18"/>
  <c r="CH55" i="18"/>
  <c r="CG55" i="18"/>
  <c r="CF55" i="18"/>
  <c r="CE55" i="18"/>
  <c r="CD55" i="18"/>
  <c r="CC55" i="18"/>
  <c r="CB55" i="18"/>
  <c r="CA55" i="18"/>
  <c r="BZ55" i="18"/>
  <c r="BY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BK55" i="18"/>
  <c r="BJ55" i="18"/>
  <c r="BI55" i="18"/>
  <c r="BH55" i="18"/>
  <c r="BG55" i="18"/>
  <c r="BF55" i="18"/>
  <c r="BE55" i="18"/>
  <c r="BD55" i="18"/>
  <c r="BC55" i="18"/>
  <c r="BB55" i="18"/>
  <c r="BA55" i="18"/>
  <c r="AZ55" i="18"/>
  <c r="AY55" i="18"/>
  <c r="AX55" i="18"/>
  <c r="AW55" i="18"/>
  <c r="AV55" i="18"/>
  <c r="AU55" i="18"/>
  <c r="AT55" i="18"/>
  <c r="AS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B55" i="18"/>
  <c r="CH54" i="18"/>
  <c r="CG54" i="18"/>
  <c r="CF54" i="18"/>
  <c r="CE54" i="18"/>
  <c r="CD54" i="18"/>
  <c r="CC54" i="18"/>
  <c r="CB54" i="18"/>
  <c r="CA54" i="18"/>
  <c r="BZ54" i="18"/>
  <c r="BY54" i="18"/>
  <c r="BX54" i="18"/>
  <c r="BW54" i="18"/>
  <c r="BV54" i="18"/>
  <c r="BU54" i="18"/>
  <c r="BT54" i="18"/>
  <c r="BS54" i="18"/>
  <c r="BR54" i="18"/>
  <c r="BQ54" i="18"/>
  <c r="BP54" i="18"/>
  <c r="BO54" i="18"/>
  <c r="BN54" i="18"/>
  <c r="BM54" i="18"/>
  <c r="BL54" i="18"/>
  <c r="BK54" i="18"/>
  <c r="BJ54" i="18"/>
  <c r="BI54" i="18"/>
  <c r="BH54" i="18"/>
  <c r="BG54" i="18"/>
  <c r="BF54" i="18"/>
  <c r="BE54" i="18"/>
  <c r="BD54" i="18"/>
  <c r="BC54" i="18"/>
  <c r="BB54" i="18"/>
  <c r="BA54" i="18"/>
  <c r="AZ54" i="18"/>
  <c r="AY54" i="18"/>
  <c r="AX54" i="18"/>
  <c r="AW54" i="18"/>
  <c r="AV54" i="18"/>
  <c r="AU54" i="18"/>
  <c r="AT54" i="18"/>
  <c r="AS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AE54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V52" i="18"/>
  <c r="BU52" i="18"/>
  <c r="BT52" i="18"/>
  <c r="BS52" i="18"/>
  <c r="BR52" i="18"/>
  <c r="BQ52" i="18"/>
  <c r="BP52" i="18"/>
  <c r="BO52" i="18"/>
  <c r="BN52" i="18"/>
  <c r="BM52" i="18"/>
  <c r="BL52" i="18"/>
  <c r="BK52" i="18"/>
  <c r="BJ52" i="18"/>
  <c r="BI52" i="18"/>
  <c r="BH52" i="18"/>
  <c r="BG52" i="18"/>
  <c r="BF52" i="18"/>
  <c r="BE52" i="18"/>
  <c r="BD52" i="18"/>
  <c r="BC52" i="18"/>
  <c r="BB52" i="18"/>
  <c r="BA52" i="18"/>
  <c r="AZ52" i="18"/>
  <c r="AY52" i="18"/>
  <c r="AX52" i="18"/>
  <c r="AW52" i="18"/>
  <c r="AV52" i="18"/>
  <c r="AU52" i="18"/>
  <c r="AT52" i="18"/>
  <c r="AS52" i="18"/>
  <c r="AR52" i="18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CH51" i="18"/>
  <c r="CG51" i="18"/>
  <c r="CF51" i="18"/>
  <c r="CE51" i="18"/>
  <c r="CD51" i="18"/>
  <c r="CC51" i="18"/>
  <c r="CB51" i="18"/>
  <c r="CA51" i="18"/>
  <c r="BZ51" i="18"/>
  <c r="BY51" i="18"/>
  <c r="BX51" i="18"/>
  <c r="BW51" i="18"/>
  <c r="BV51" i="18"/>
  <c r="BU51" i="18"/>
  <c r="BT51" i="18"/>
  <c r="BS51" i="18"/>
  <c r="BR51" i="18"/>
  <c r="BQ51" i="18"/>
  <c r="BP51" i="18"/>
  <c r="BO51" i="18"/>
  <c r="BN51" i="18"/>
  <c r="BM51" i="18"/>
  <c r="BL51" i="18"/>
  <c r="BK51" i="18"/>
  <c r="BJ51" i="18"/>
  <c r="BI51" i="18"/>
  <c r="BH51" i="18"/>
  <c r="BG51" i="18"/>
  <c r="BF51" i="18"/>
  <c r="BE51" i="18"/>
  <c r="BD51" i="18"/>
  <c r="BC51" i="18"/>
  <c r="BB51" i="18"/>
  <c r="BA51" i="18"/>
  <c r="AZ51" i="18"/>
  <c r="AY51" i="18"/>
  <c r="AX51" i="18"/>
  <c r="AW51" i="18"/>
  <c r="AV51" i="18"/>
  <c r="AU51" i="18"/>
  <c r="AT51" i="18"/>
  <c r="AS51" i="18"/>
  <c r="AR51" i="18"/>
  <c r="AQ51" i="18"/>
  <c r="AP51" i="18"/>
  <c r="AO51" i="18"/>
  <c r="AN51" i="18"/>
  <c r="AM51" i="18"/>
  <c r="AL51" i="18"/>
  <c r="AK51" i="18"/>
  <c r="AJ51" i="18"/>
  <c r="AI51" i="18"/>
  <c r="AH51" i="18"/>
  <c r="AG51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CH49" i="18"/>
  <c r="CG49" i="18"/>
  <c r="CF49" i="18"/>
  <c r="CE49" i="18"/>
  <c r="CD49" i="18"/>
  <c r="CC49" i="18"/>
  <c r="CB49" i="18"/>
  <c r="CA49" i="18"/>
  <c r="BZ49" i="18"/>
  <c r="BY49" i="18"/>
  <c r="BX49" i="18"/>
  <c r="BW49" i="18"/>
  <c r="BV49" i="18"/>
  <c r="BU49" i="18"/>
  <c r="BT49" i="18"/>
  <c r="BS49" i="18"/>
  <c r="BR49" i="18"/>
  <c r="BQ49" i="18"/>
  <c r="BP49" i="18"/>
  <c r="BO49" i="18"/>
  <c r="BN49" i="18"/>
  <c r="BM49" i="18"/>
  <c r="BL49" i="18"/>
  <c r="BK49" i="18"/>
  <c r="BJ49" i="18"/>
  <c r="BI49" i="18"/>
  <c r="BH49" i="18"/>
  <c r="BG49" i="18"/>
  <c r="BF49" i="18"/>
  <c r="BE49" i="18"/>
  <c r="BD49" i="18"/>
  <c r="BC49" i="18"/>
  <c r="BB49" i="18"/>
  <c r="BA49" i="18"/>
  <c r="AZ49" i="18"/>
  <c r="AY49" i="18"/>
  <c r="AX49" i="18"/>
  <c r="AW49" i="18"/>
  <c r="AV49" i="18"/>
  <c r="AU49" i="18"/>
  <c r="AT49" i="18"/>
  <c r="AS49" i="18"/>
  <c r="AR49" i="18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CH48" i="18"/>
  <c r="CG48" i="18"/>
  <c r="CF48" i="18"/>
  <c r="CE48" i="18"/>
  <c r="CD48" i="18"/>
  <c r="CC48" i="18"/>
  <c r="CB48" i="18"/>
  <c r="CA48" i="18"/>
  <c r="BZ48" i="18"/>
  <c r="BY48" i="18"/>
  <c r="BX48" i="18"/>
  <c r="BW48" i="18"/>
  <c r="BV48" i="18"/>
  <c r="BU48" i="18"/>
  <c r="BT48" i="18"/>
  <c r="BS48" i="18"/>
  <c r="BR48" i="18"/>
  <c r="BQ48" i="18"/>
  <c r="BP48" i="18"/>
  <c r="BO48" i="18"/>
  <c r="BN48" i="18"/>
  <c r="BM48" i="18"/>
  <c r="BL48" i="18"/>
  <c r="BK48" i="18"/>
  <c r="BJ48" i="18"/>
  <c r="BI48" i="18"/>
  <c r="BH48" i="18"/>
  <c r="BG48" i="18"/>
  <c r="BF48" i="18"/>
  <c r="BE48" i="18"/>
  <c r="BD48" i="18"/>
  <c r="BC48" i="18"/>
  <c r="BB48" i="18"/>
  <c r="BA48" i="18"/>
  <c r="AZ48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CH46" i="18"/>
  <c r="CG46" i="18"/>
  <c r="CF46" i="18"/>
  <c r="CE46" i="18"/>
  <c r="CD46" i="18"/>
  <c r="CC46" i="18"/>
  <c r="CB46" i="18"/>
  <c r="CA46" i="18"/>
  <c r="BZ46" i="18"/>
  <c r="BY46" i="18"/>
  <c r="BX46" i="18"/>
  <c r="BW46" i="18"/>
  <c r="BV46" i="18"/>
  <c r="BU46" i="18"/>
  <c r="BT46" i="18"/>
  <c r="BS46" i="18"/>
  <c r="BR46" i="18"/>
  <c r="BQ46" i="18"/>
  <c r="BP46" i="18"/>
  <c r="BO46" i="18"/>
  <c r="BN46" i="18"/>
  <c r="BM46" i="18"/>
  <c r="BL46" i="18"/>
  <c r="BK46" i="18"/>
  <c r="BJ46" i="18"/>
  <c r="BI46" i="18"/>
  <c r="BH46" i="18"/>
  <c r="BG46" i="18"/>
  <c r="BF46" i="18"/>
  <c r="BE46" i="18"/>
  <c r="BD46" i="18"/>
  <c r="BC46" i="18"/>
  <c r="BB46" i="18"/>
  <c r="BA46" i="18"/>
  <c r="AZ46" i="18"/>
  <c r="AY46" i="18"/>
  <c r="AX46" i="18"/>
  <c r="AW46" i="18"/>
  <c r="AV46" i="18"/>
  <c r="AU46" i="18"/>
  <c r="AT46" i="18"/>
  <c r="AS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CH45" i="18"/>
  <c r="CG45" i="18"/>
  <c r="CF45" i="18"/>
  <c r="CE45" i="18"/>
  <c r="CD45" i="18"/>
  <c r="CC45" i="18"/>
  <c r="CB45" i="18"/>
  <c r="CA45" i="18"/>
  <c r="BZ45" i="18"/>
  <c r="BY45" i="18"/>
  <c r="BX45" i="18"/>
  <c r="BW45" i="18"/>
  <c r="BV45" i="18"/>
  <c r="BU45" i="18"/>
  <c r="BT45" i="18"/>
  <c r="BS45" i="18"/>
  <c r="BR45" i="18"/>
  <c r="BQ45" i="18"/>
  <c r="BP45" i="18"/>
  <c r="BO45" i="18"/>
  <c r="BN45" i="18"/>
  <c r="BM45" i="18"/>
  <c r="BL45" i="18"/>
  <c r="BK45" i="18"/>
  <c r="BJ45" i="18"/>
  <c r="BI45" i="18"/>
  <c r="BH45" i="18"/>
  <c r="BG45" i="18"/>
  <c r="BF45" i="18"/>
  <c r="BE45" i="18"/>
  <c r="BD45" i="18"/>
  <c r="BC45" i="18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BK43" i="18"/>
  <c r="BJ43" i="18"/>
  <c r="BI43" i="18"/>
  <c r="BH43" i="18"/>
  <c r="BG43" i="18"/>
  <c r="BF43" i="18"/>
  <c r="BE43" i="18"/>
  <c r="BD43" i="18"/>
  <c r="BC43" i="18"/>
  <c r="BB43" i="18"/>
  <c r="BA43" i="18"/>
  <c r="AZ43" i="18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CH42" i="18"/>
  <c r="CG42" i="18"/>
  <c r="CF42" i="18"/>
  <c r="CE42" i="18"/>
  <c r="CD42" i="18"/>
  <c r="CC42" i="18"/>
  <c r="CB42" i="18"/>
  <c r="CA42" i="18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BK42" i="18"/>
  <c r="BJ42" i="18"/>
  <c r="BI42" i="18"/>
  <c r="BH42" i="18"/>
  <c r="BG42" i="18"/>
  <c r="BF42" i="18"/>
  <c r="BE42" i="18"/>
  <c r="BD42" i="18"/>
  <c r="BC42" i="18"/>
  <c r="BB42" i="18"/>
  <c r="BA42" i="18"/>
  <c r="AZ42" i="18"/>
  <c r="AY42" i="18"/>
  <c r="AX42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BK38" i="18"/>
  <c r="BJ38" i="18"/>
  <c r="BI38" i="18"/>
  <c r="BH38" i="18"/>
  <c r="BG38" i="18"/>
  <c r="BF38" i="18"/>
  <c r="BE38" i="18"/>
  <c r="BD38" i="18"/>
  <c r="BC38" i="18"/>
  <c r="BB38" i="18"/>
  <c r="BA38" i="18"/>
  <c r="AZ38" i="18"/>
  <c r="AY38" i="18"/>
  <c r="AX38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BK37" i="18"/>
  <c r="BJ37" i="18"/>
  <c r="BI37" i="18"/>
  <c r="BH37" i="18"/>
  <c r="BG37" i="18"/>
  <c r="BF37" i="18"/>
  <c r="BE37" i="18"/>
  <c r="BD37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CH35" i="18"/>
  <c r="CG35" i="18"/>
  <c r="CF35" i="18"/>
  <c r="CE35" i="18"/>
  <c r="CD35" i="18"/>
  <c r="CC35" i="18"/>
  <c r="CB35" i="18"/>
  <c r="CA35" i="18"/>
  <c r="BZ35" i="18"/>
  <c r="BY35" i="18"/>
  <c r="BX35" i="18"/>
  <c r="BW35" i="18"/>
  <c r="BV35" i="18"/>
  <c r="BU35" i="18"/>
  <c r="BT35" i="18"/>
  <c r="BS35" i="18"/>
  <c r="BR35" i="18"/>
  <c r="BQ35" i="18"/>
  <c r="BP35" i="18"/>
  <c r="BO35" i="18"/>
  <c r="BN35" i="18"/>
  <c r="BM35" i="18"/>
  <c r="BL35" i="18"/>
  <c r="BK35" i="18"/>
  <c r="BJ35" i="18"/>
  <c r="BI35" i="18"/>
  <c r="BH35" i="18"/>
  <c r="BG35" i="18"/>
  <c r="BF35" i="18"/>
  <c r="BE35" i="18"/>
  <c r="BD35" i="18"/>
  <c r="BC35" i="18"/>
  <c r="BB35" i="18"/>
  <c r="BA35" i="18"/>
  <c r="AZ35" i="18"/>
  <c r="AY35" i="18"/>
  <c r="AX35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BK34" i="18"/>
  <c r="BJ34" i="18"/>
  <c r="BI34" i="18"/>
  <c r="BH34" i="18"/>
  <c r="BG34" i="18"/>
  <c r="BF34" i="18"/>
  <c r="BE34" i="18"/>
  <c r="BD34" i="18"/>
  <c r="BC34" i="18"/>
  <c r="BB34" i="18"/>
  <c r="BA34" i="18"/>
  <c r="AZ34" i="18"/>
  <c r="AY34" i="18"/>
  <c r="AX34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CH32" i="18"/>
  <c r="CG32" i="18"/>
  <c r="CF32" i="18"/>
  <c r="CE32" i="18"/>
  <c r="CD32" i="18"/>
  <c r="CC32" i="18"/>
  <c r="CB32" i="18"/>
  <c r="CA32" i="18"/>
  <c r="BZ32" i="18"/>
  <c r="BY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BK32" i="18"/>
  <c r="BJ32" i="18"/>
  <c r="BI32" i="18"/>
  <c r="BH32" i="18"/>
  <c r="BG32" i="18"/>
  <c r="BF32" i="18"/>
  <c r="BE32" i="18"/>
  <c r="BD32" i="18"/>
  <c r="BC32" i="18"/>
  <c r="BB32" i="18"/>
  <c r="BA32" i="18"/>
  <c r="AZ32" i="18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CH31" i="18"/>
  <c r="CG31" i="18"/>
  <c r="CF31" i="18"/>
  <c r="CE31" i="18"/>
  <c r="CD31" i="18"/>
  <c r="CC31" i="18"/>
  <c r="CB31" i="18"/>
  <c r="CA31" i="18"/>
  <c r="BZ31" i="18"/>
  <c r="BY31" i="18"/>
  <c r="BX31" i="18"/>
  <c r="BW31" i="18"/>
  <c r="BV31" i="18"/>
  <c r="BU31" i="18"/>
  <c r="BT31" i="18"/>
  <c r="BS31" i="18"/>
  <c r="BR31" i="18"/>
  <c r="BQ31" i="18"/>
  <c r="BP31" i="18"/>
  <c r="BO31" i="18"/>
  <c r="BN31" i="18"/>
  <c r="BM31" i="18"/>
  <c r="BL31" i="18"/>
  <c r="BK31" i="18"/>
  <c r="BJ31" i="18"/>
  <c r="BI31" i="18"/>
  <c r="BH31" i="18"/>
  <c r="BG31" i="18"/>
  <c r="BF31" i="18"/>
  <c r="BE31" i="18"/>
  <c r="BD31" i="18"/>
  <c r="BC31" i="18"/>
  <c r="BB31" i="18"/>
  <c r="BA31" i="18"/>
  <c r="AZ31" i="18"/>
  <c r="AY31" i="18"/>
  <c r="AX31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CH29" i="18"/>
  <c r="CG29" i="18"/>
  <c r="CF29" i="18"/>
  <c r="CE29" i="18"/>
  <c r="CD29" i="18"/>
  <c r="CC29" i="18"/>
  <c r="CB29" i="18"/>
  <c r="CA29" i="18"/>
  <c r="BZ29" i="18"/>
  <c r="BY29" i="18"/>
  <c r="BX29" i="18"/>
  <c r="BW29" i="18"/>
  <c r="BV29" i="18"/>
  <c r="BU29" i="18"/>
  <c r="BT29" i="18"/>
  <c r="BS29" i="18"/>
  <c r="BR29" i="18"/>
  <c r="BQ29" i="18"/>
  <c r="BP29" i="18"/>
  <c r="BO29" i="18"/>
  <c r="BN29" i="18"/>
  <c r="BM29" i="18"/>
  <c r="BL29" i="18"/>
  <c r="BK29" i="18"/>
  <c r="BJ29" i="18"/>
  <c r="BI29" i="18"/>
  <c r="BH29" i="18"/>
  <c r="BG29" i="18"/>
  <c r="BF29" i="18"/>
  <c r="BE29" i="18"/>
  <c r="BD29" i="18"/>
  <c r="BC29" i="18"/>
  <c r="BB29" i="18"/>
  <c r="BA29" i="18"/>
  <c r="AZ29" i="18"/>
  <c r="AY29" i="18"/>
  <c r="AX29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Q28" i="18"/>
  <c r="BP28" i="18"/>
  <c r="BO28" i="18"/>
  <c r="BN28" i="18"/>
  <c r="BM28" i="18"/>
  <c r="BL28" i="18"/>
  <c r="BK28" i="18"/>
  <c r="BJ28" i="18"/>
  <c r="BI28" i="18"/>
  <c r="BH28" i="18"/>
  <c r="BG28" i="18"/>
  <c r="BF28" i="18"/>
  <c r="BE28" i="18"/>
  <c r="BD28" i="18"/>
  <c r="BC28" i="18"/>
  <c r="BB28" i="18"/>
  <c r="BA28" i="18"/>
  <c r="AZ28" i="18"/>
  <c r="AY28" i="18"/>
  <c r="AX28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CH26" i="18"/>
  <c r="CG26" i="18"/>
  <c r="CF26" i="18"/>
  <c r="CE26" i="18"/>
  <c r="CD26" i="18"/>
  <c r="CC26" i="18"/>
  <c r="CB26" i="18"/>
  <c r="CA26" i="18"/>
  <c r="BZ26" i="18"/>
  <c r="BY26" i="18"/>
  <c r="BX26" i="18"/>
  <c r="BW26" i="18"/>
  <c r="BV26" i="18"/>
  <c r="BU26" i="18"/>
  <c r="BT26" i="18"/>
  <c r="BS26" i="18"/>
  <c r="BR26" i="18"/>
  <c r="BQ26" i="18"/>
  <c r="BP26" i="18"/>
  <c r="BO26" i="18"/>
  <c r="BN26" i="18"/>
  <c r="BM26" i="18"/>
  <c r="BL26" i="18"/>
  <c r="BK26" i="18"/>
  <c r="BJ26" i="18"/>
  <c r="BI26" i="18"/>
  <c r="BH26" i="18"/>
  <c r="BG26" i="18"/>
  <c r="BF26" i="18"/>
  <c r="BE26" i="18"/>
  <c r="BD26" i="18"/>
  <c r="BC26" i="18"/>
  <c r="BB26" i="18"/>
  <c r="BA26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CH25" i="18"/>
  <c r="CG25" i="18"/>
  <c r="CF25" i="18"/>
  <c r="CE25" i="18"/>
  <c r="CD25" i="18"/>
  <c r="CC25" i="18"/>
  <c r="CB25" i="18"/>
  <c r="CA25" i="18"/>
  <c r="BZ25" i="18"/>
  <c r="BY25" i="18"/>
  <c r="BX25" i="18"/>
  <c r="BW25" i="18"/>
  <c r="BV25" i="18"/>
  <c r="BU25" i="18"/>
  <c r="BT25" i="18"/>
  <c r="BS25" i="18"/>
  <c r="BR25" i="18"/>
  <c r="BQ25" i="18"/>
  <c r="BP25" i="18"/>
  <c r="BO25" i="18"/>
  <c r="BN25" i="18"/>
  <c r="BM25" i="18"/>
  <c r="BL25" i="18"/>
  <c r="BK25" i="18"/>
  <c r="BJ25" i="18"/>
  <c r="BI25" i="18"/>
  <c r="BH25" i="18"/>
  <c r="BG25" i="18"/>
  <c r="BF25" i="18"/>
  <c r="BE25" i="18"/>
  <c r="BD25" i="18"/>
  <c r="BC25" i="18"/>
  <c r="BB25" i="18"/>
  <c r="BA25" i="18"/>
  <c r="AZ25" i="18"/>
  <c r="AY25" i="18"/>
  <c r="AX25" i="18"/>
  <c r="AW25" i="18"/>
  <c r="AV25" i="18"/>
  <c r="AU25" i="18"/>
  <c r="AT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CH23" i="18"/>
  <c r="CG23" i="18"/>
  <c r="CF23" i="18"/>
  <c r="CE23" i="18"/>
  <c r="CD23" i="18"/>
  <c r="CC23" i="18"/>
  <c r="CB23" i="18"/>
  <c r="CA23" i="18"/>
  <c r="BZ23" i="18"/>
  <c r="BY23" i="18"/>
  <c r="BX23" i="18"/>
  <c r="BW23" i="18"/>
  <c r="BV23" i="18"/>
  <c r="BU23" i="18"/>
  <c r="BT23" i="18"/>
  <c r="BS23" i="18"/>
  <c r="BR23" i="18"/>
  <c r="BQ23" i="18"/>
  <c r="BP23" i="18"/>
  <c r="BO23" i="18"/>
  <c r="BN23" i="18"/>
  <c r="BM23" i="18"/>
  <c r="BL23" i="18"/>
  <c r="BK23" i="18"/>
  <c r="BJ23" i="18"/>
  <c r="BI23" i="18"/>
  <c r="BH23" i="18"/>
  <c r="BG23" i="18"/>
  <c r="BF23" i="18"/>
  <c r="BE23" i="18"/>
  <c r="BD23" i="18"/>
  <c r="BC23" i="18"/>
  <c r="BB23" i="18"/>
  <c r="BA23" i="18"/>
  <c r="AZ23" i="18"/>
  <c r="AY23" i="18"/>
  <c r="AX23" i="18"/>
  <c r="AW23" i="18"/>
  <c r="AV23" i="18"/>
  <c r="AU23" i="18"/>
  <c r="AT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CH22" i="18"/>
  <c r="CG22" i="18"/>
  <c r="CF22" i="18"/>
  <c r="CE22" i="18"/>
  <c r="CD22" i="18"/>
  <c r="CC22" i="18"/>
  <c r="CB22" i="18"/>
  <c r="CA22" i="18"/>
  <c r="BZ22" i="18"/>
  <c r="BY22" i="18"/>
  <c r="BX22" i="18"/>
  <c r="BW22" i="18"/>
  <c r="BV22" i="18"/>
  <c r="BU22" i="18"/>
  <c r="BT22" i="18"/>
  <c r="BS22" i="18"/>
  <c r="BR22" i="18"/>
  <c r="BQ22" i="18"/>
  <c r="BP22" i="18"/>
  <c r="BO22" i="18"/>
  <c r="BN22" i="18"/>
  <c r="BM22" i="18"/>
  <c r="BL22" i="18"/>
  <c r="BK22" i="18"/>
  <c r="BJ22" i="18"/>
  <c r="BI22" i="18"/>
  <c r="BH22" i="18"/>
  <c r="BG22" i="18"/>
  <c r="BF22" i="18"/>
  <c r="BE22" i="18"/>
  <c r="BD22" i="18"/>
  <c r="BC22" i="18"/>
  <c r="BB22" i="18"/>
  <c r="BA22" i="18"/>
  <c r="AZ22" i="18"/>
  <c r="AY22" i="18"/>
  <c r="AX22" i="18"/>
  <c r="AW22" i="18"/>
  <c r="AV22" i="18"/>
  <c r="AU22" i="18"/>
  <c r="AT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BK18" i="18"/>
  <c r="BJ18" i="18"/>
  <c r="BI18" i="18"/>
  <c r="BH18" i="18"/>
  <c r="BG18" i="18"/>
  <c r="BF18" i="18"/>
  <c r="BE18" i="18"/>
  <c r="BD18" i="18"/>
  <c r="BC18" i="18"/>
  <c r="BB18" i="18"/>
  <c r="BA18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BK17" i="18"/>
  <c r="BJ17" i="18"/>
  <c r="BI17" i="18"/>
  <c r="BH17" i="18"/>
  <c r="BG17" i="18"/>
  <c r="BF17" i="18"/>
  <c r="BE17" i="18"/>
  <c r="BD17" i="18"/>
  <c r="BC17" i="18"/>
  <c r="BB17" i="18"/>
  <c r="BA17" i="18"/>
  <c r="AZ17" i="18"/>
  <c r="AY17" i="18"/>
  <c r="AX17" i="18"/>
  <c r="AW17" i="18"/>
  <c r="AV17" i="18"/>
  <c r="AU17" i="18"/>
  <c r="AT17" i="18"/>
  <c r="AS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BK15" i="18"/>
  <c r="BJ15" i="18"/>
  <c r="BI15" i="18"/>
  <c r="BH15" i="18"/>
  <c r="BG15" i="18"/>
  <c r="BF15" i="18"/>
  <c r="BE15" i="18"/>
  <c r="BD15" i="18"/>
  <c r="BC15" i="18"/>
  <c r="BB15" i="18"/>
  <c r="BA15" i="18"/>
  <c r="AZ15" i="18"/>
  <c r="AY15" i="18"/>
  <c r="AX15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BK14" i="18"/>
  <c r="BJ14" i="18"/>
  <c r="BI14" i="18"/>
  <c r="BH14" i="18"/>
  <c r="BG14" i="18"/>
  <c r="BF14" i="18"/>
  <c r="BE14" i="18"/>
  <c r="BD14" i="18"/>
  <c r="BC14" i="18"/>
  <c r="BB14" i="18"/>
  <c r="BA14" i="18"/>
  <c r="AZ14" i="18"/>
  <c r="AY14" i="18"/>
  <c r="AX14" i="18"/>
  <c r="AW14" i="18"/>
  <c r="AV14" i="18"/>
  <c r="AU14" i="18"/>
  <c r="AT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K12" i="18"/>
  <c r="BJ12" i="18"/>
  <c r="BI12" i="18"/>
  <c r="BH12" i="18"/>
  <c r="BG12" i="18"/>
  <c r="BF12" i="18"/>
  <c r="BE12" i="18"/>
  <c r="BD12" i="18"/>
  <c r="BC12" i="18"/>
  <c r="BB12" i="18"/>
  <c r="BA12" i="18"/>
  <c r="AZ12" i="18"/>
  <c r="AY12" i="18"/>
  <c r="AX12" i="18"/>
  <c r="AW12" i="18"/>
  <c r="AV12" i="18"/>
  <c r="AU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BK11" i="18"/>
  <c r="BJ11" i="18"/>
  <c r="BI11" i="18"/>
  <c r="BH11" i="18"/>
  <c r="BG11" i="18"/>
  <c r="BF11" i="18"/>
  <c r="BE11" i="18"/>
  <c r="BD11" i="18"/>
  <c r="BC11" i="18"/>
  <c r="BB11" i="18"/>
  <c r="BA11" i="18"/>
  <c r="AZ11" i="18"/>
  <c r="AY11" i="18"/>
  <c r="AX11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BK9" i="18"/>
  <c r="BJ9" i="18"/>
  <c r="BI9" i="18"/>
  <c r="BH9" i="18"/>
  <c r="BG9" i="18"/>
  <c r="BF9" i="18"/>
  <c r="BE9" i="18"/>
  <c r="BD9" i="18"/>
  <c r="BC9" i="18"/>
  <c r="BB9" i="18"/>
  <c r="BA9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BK8" i="18"/>
  <c r="BJ8" i="18"/>
  <c r="BI8" i="18"/>
  <c r="BH8" i="18"/>
  <c r="BG8" i="18"/>
  <c r="BF8" i="18"/>
  <c r="BE8" i="18"/>
  <c r="BD8" i="18"/>
  <c r="BC8" i="18"/>
  <c r="BB8" i="18"/>
  <c r="BA8" i="18"/>
  <c r="AZ8" i="18"/>
  <c r="AY8" i="18"/>
  <c r="AX8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K6" i="18"/>
  <c r="BJ6" i="18"/>
  <c r="BI6" i="18"/>
  <c r="BH6" i="18"/>
  <c r="BG6" i="18"/>
  <c r="BF6" i="18"/>
  <c r="BE6" i="18"/>
  <c r="BD6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CH5" i="18"/>
  <c r="CG5" i="18"/>
  <c r="CF5" i="18"/>
  <c r="CE5" i="18"/>
  <c r="CD5" i="18"/>
  <c r="CC5" i="18"/>
  <c r="CB5" i="18"/>
  <c r="CA5" i="18"/>
  <c r="BZ5" i="18"/>
  <c r="BY5" i="18"/>
  <c r="BX5" i="18"/>
  <c r="BW5" i="18"/>
  <c r="BV5" i="18"/>
  <c r="BU5" i="18"/>
  <c r="BT5" i="18"/>
  <c r="BS5" i="18"/>
  <c r="BR5" i="18"/>
  <c r="BQ5" i="18"/>
  <c r="BP5" i="18"/>
  <c r="BO5" i="18"/>
  <c r="BN5" i="18"/>
  <c r="BM5" i="18"/>
  <c r="BL5" i="18"/>
  <c r="BK5" i="18"/>
  <c r="BJ5" i="18"/>
  <c r="BI5" i="18"/>
  <c r="BH5" i="18"/>
  <c r="BG5" i="18"/>
  <c r="BF5" i="18"/>
  <c r="BE5" i="18"/>
  <c r="BD5" i="18"/>
  <c r="BC5" i="18"/>
  <c r="BB5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CH3" i="18"/>
  <c r="CG3" i="18"/>
  <c r="CF3" i="18"/>
  <c r="CE3" i="18"/>
  <c r="CD3" i="18"/>
  <c r="CC3" i="18"/>
  <c r="CB3" i="18"/>
  <c r="CA3" i="18"/>
  <c r="BZ3" i="18"/>
  <c r="BY3" i="18"/>
  <c r="BX3" i="18"/>
  <c r="BW3" i="18"/>
  <c r="BV3" i="18"/>
  <c r="BU3" i="18"/>
  <c r="BT3" i="18"/>
  <c r="BS3" i="18"/>
  <c r="BR3" i="18"/>
  <c r="BQ3" i="18"/>
  <c r="BP3" i="18"/>
  <c r="BO3" i="18"/>
  <c r="BN3" i="18"/>
  <c r="BM3" i="18"/>
  <c r="BL3" i="18"/>
  <c r="BK3" i="18"/>
  <c r="BJ3" i="18"/>
  <c r="BI3" i="18"/>
  <c r="BH3" i="18"/>
  <c r="BG3" i="18"/>
  <c r="BF3" i="18"/>
  <c r="BE3" i="18"/>
  <c r="BD3" i="18"/>
  <c r="BC3" i="18"/>
  <c r="BB3" i="18"/>
  <c r="BA3" i="18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CH2" i="18"/>
  <c r="CG2" i="18"/>
  <c r="CF2" i="18"/>
  <c r="CE2" i="18"/>
  <c r="CD2" i="18"/>
  <c r="CC2" i="18"/>
  <c r="CB2" i="18"/>
  <c r="CA2" i="18"/>
  <c r="BZ2" i="18"/>
  <c r="BY2" i="18"/>
  <c r="BX2" i="18"/>
  <c r="BW2" i="18"/>
  <c r="BV2" i="18"/>
  <c r="BU2" i="18"/>
  <c r="BT2" i="18"/>
  <c r="BS2" i="18"/>
  <c r="BR2" i="18"/>
  <c r="BQ2" i="18"/>
  <c r="BP2" i="18"/>
  <c r="BO2" i="18"/>
  <c r="BN2" i="18"/>
  <c r="BM2" i="18"/>
  <c r="BL2" i="18"/>
  <c r="BK2" i="18"/>
  <c r="BJ2" i="18"/>
  <c r="BI2" i="18"/>
  <c r="BH2" i="18"/>
  <c r="BG2" i="18"/>
  <c r="BF2" i="18"/>
  <c r="BE2" i="18"/>
  <c r="BD2" i="18"/>
  <c r="BC2" i="18"/>
  <c r="BB2" i="18"/>
  <c r="BA2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CI120" i="17"/>
  <c r="CH120" i="17"/>
  <c r="CG120" i="17"/>
  <c r="CF120" i="17"/>
  <c r="CE120" i="17"/>
  <c r="CD120" i="17"/>
  <c r="CC120" i="17"/>
  <c r="CB120" i="17"/>
  <c r="CA120" i="17"/>
  <c r="BZ120" i="17"/>
  <c r="BY120" i="17"/>
  <c r="BX120" i="17"/>
  <c r="BW120" i="17"/>
  <c r="BV120" i="17"/>
  <c r="BU120" i="17"/>
  <c r="BT120" i="17"/>
  <c r="BS120" i="17"/>
  <c r="BR120" i="17"/>
  <c r="BQ120" i="17"/>
  <c r="BP120" i="17"/>
  <c r="BO120" i="17"/>
  <c r="BN120" i="17"/>
  <c r="BM120" i="17"/>
  <c r="BL120" i="17"/>
  <c r="BK120" i="17"/>
  <c r="BJ120" i="17"/>
  <c r="BI120" i="17"/>
  <c r="BH120" i="17"/>
  <c r="BG120" i="17"/>
  <c r="BF120" i="17"/>
  <c r="BE120" i="17"/>
  <c r="BD120" i="17"/>
  <c r="BC120" i="17"/>
  <c r="BB120" i="17"/>
  <c r="BA120" i="17"/>
  <c r="AZ120" i="17"/>
  <c r="AY120" i="17"/>
  <c r="AX120" i="17"/>
  <c r="AW120" i="17"/>
  <c r="AV120" i="17"/>
  <c r="AU120" i="17"/>
  <c r="AT120" i="17"/>
  <c r="AS120" i="17"/>
  <c r="AR120" i="17"/>
  <c r="AQ120" i="17"/>
  <c r="AP120" i="17"/>
  <c r="AO120" i="17"/>
  <c r="AN120" i="17"/>
  <c r="AM120" i="17"/>
  <c r="AL120" i="17"/>
  <c r="AK120" i="17"/>
  <c r="AJ120" i="17"/>
  <c r="AI120" i="17"/>
  <c r="AH120" i="17"/>
  <c r="AG120" i="17"/>
  <c r="AF120" i="17"/>
  <c r="AE120" i="17"/>
  <c r="AD120" i="17"/>
  <c r="AC120" i="17"/>
  <c r="AB120" i="17"/>
  <c r="AA120" i="17"/>
  <c r="Z120" i="17"/>
  <c r="Y120" i="17"/>
  <c r="X120" i="17"/>
  <c r="W120" i="17"/>
  <c r="V120" i="17"/>
  <c r="U120" i="17"/>
  <c r="T120" i="17"/>
  <c r="S120" i="17"/>
  <c r="R120" i="17"/>
  <c r="Q120" i="17"/>
  <c r="P120" i="17"/>
  <c r="O120" i="17"/>
  <c r="N120" i="17"/>
  <c r="M120" i="17"/>
  <c r="L120" i="17"/>
  <c r="K120" i="17"/>
  <c r="J120" i="17"/>
  <c r="I120" i="17"/>
  <c r="H120" i="17"/>
  <c r="G120" i="17"/>
  <c r="F120" i="17"/>
  <c r="E120" i="17"/>
  <c r="D120" i="17"/>
  <c r="C120" i="17"/>
  <c r="CI118" i="17"/>
  <c r="CH118" i="17"/>
  <c r="CG118" i="17"/>
  <c r="CF118" i="17"/>
  <c r="CE118" i="17"/>
  <c r="CD118" i="17"/>
  <c r="CC118" i="17"/>
  <c r="CB118" i="17"/>
  <c r="CA118" i="17"/>
  <c r="BZ118" i="17"/>
  <c r="BY118" i="17"/>
  <c r="BX118" i="17"/>
  <c r="BW118" i="17"/>
  <c r="BV118" i="17"/>
  <c r="BU118" i="17"/>
  <c r="BT118" i="17"/>
  <c r="BS118" i="17"/>
  <c r="BR118" i="17"/>
  <c r="BQ118" i="17"/>
  <c r="BP118" i="17"/>
  <c r="BO118" i="17"/>
  <c r="BN118" i="17"/>
  <c r="BM118" i="17"/>
  <c r="BL118" i="17"/>
  <c r="BK118" i="17"/>
  <c r="BJ118" i="17"/>
  <c r="BI118" i="17"/>
  <c r="BH118" i="17"/>
  <c r="BG118" i="17"/>
  <c r="BF118" i="17"/>
  <c r="BE118" i="17"/>
  <c r="BD118" i="17"/>
  <c r="BC118" i="17"/>
  <c r="BB118" i="17"/>
  <c r="BA118" i="17"/>
  <c r="AZ118" i="17"/>
  <c r="AY118" i="17"/>
  <c r="AX118" i="17"/>
  <c r="AW118" i="17"/>
  <c r="AV118" i="17"/>
  <c r="AU118" i="17"/>
  <c r="AT118" i="17"/>
  <c r="AS118" i="17"/>
  <c r="AR118" i="17"/>
  <c r="AQ118" i="17"/>
  <c r="AP118" i="17"/>
  <c r="AO118" i="17"/>
  <c r="AN118" i="17"/>
  <c r="AM118" i="17"/>
  <c r="AL118" i="17"/>
  <c r="AK118" i="17"/>
  <c r="AJ118" i="17"/>
  <c r="AI118" i="17"/>
  <c r="AH118" i="17"/>
  <c r="AG118" i="17"/>
  <c r="AF118" i="17"/>
  <c r="AE118" i="17"/>
  <c r="AD118" i="17"/>
  <c r="AC118" i="17"/>
  <c r="AB118" i="17"/>
  <c r="AA118" i="17"/>
  <c r="Z118" i="17"/>
  <c r="Y118" i="17"/>
  <c r="X118" i="17"/>
  <c r="W118" i="17"/>
  <c r="V118" i="17"/>
  <c r="U118" i="17"/>
  <c r="T118" i="17"/>
  <c r="S118" i="17"/>
  <c r="R118" i="17"/>
  <c r="Q118" i="17"/>
  <c r="P118" i="17"/>
  <c r="O118" i="17"/>
  <c r="N118" i="17"/>
  <c r="M118" i="17"/>
  <c r="L118" i="17"/>
  <c r="K118" i="17"/>
  <c r="J118" i="17"/>
  <c r="I118" i="17"/>
  <c r="H118" i="17"/>
  <c r="G118" i="17"/>
  <c r="F118" i="17"/>
  <c r="E118" i="17"/>
  <c r="D118" i="17"/>
  <c r="C118" i="17"/>
  <c r="CI114" i="17"/>
  <c r="CH114" i="17"/>
  <c r="CG114" i="17"/>
  <c r="CF114" i="17"/>
  <c r="CE114" i="17"/>
  <c r="CD114" i="17"/>
  <c r="CC114" i="17"/>
  <c r="CB114" i="17"/>
  <c r="CA114" i="17"/>
  <c r="BZ114" i="17"/>
  <c r="BY114" i="17"/>
  <c r="BX114" i="17"/>
  <c r="BW114" i="17"/>
  <c r="BV114" i="17"/>
  <c r="BU114" i="17"/>
  <c r="BT114" i="17"/>
  <c r="BS114" i="17"/>
  <c r="BR114" i="17"/>
  <c r="BQ114" i="17"/>
  <c r="BP114" i="17"/>
  <c r="BO114" i="17"/>
  <c r="BN114" i="17"/>
  <c r="BM114" i="17"/>
  <c r="BL114" i="17"/>
  <c r="BK114" i="17"/>
  <c r="BJ114" i="17"/>
  <c r="BI114" i="17"/>
  <c r="BH114" i="17"/>
  <c r="BG114" i="17"/>
  <c r="BF114" i="17"/>
  <c r="BE114" i="17"/>
  <c r="BD114" i="17"/>
  <c r="BC114" i="17"/>
  <c r="BB114" i="17"/>
  <c r="BA114" i="17"/>
  <c r="AZ114" i="17"/>
  <c r="AY114" i="17"/>
  <c r="AX114" i="17"/>
  <c r="AW114" i="17"/>
  <c r="AV114" i="17"/>
  <c r="AU114" i="17"/>
  <c r="AT114" i="17"/>
  <c r="AS114" i="17"/>
  <c r="AR114" i="17"/>
  <c r="AQ114" i="17"/>
  <c r="AP114" i="17"/>
  <c r="AO114" i="17"/>
  <c r="AN114" i="17"/>
  <c r="AM114" i="17"/>
  <c r="AL114" i="17"/>
  <c r="AK114" i="17"/>
  <c r="AJ114" i="17"/>
  <c r="AI114" i="17"/>
  <c r="AH114" i="17"/>
  <c r="AG114" i="17"/>
  <c r="AF114" i="17"/>
  <c r="AE114" i="17"/>
  <c r="AD114" i="17"/>
  <c r="AC114" i="17"/>
  <c r="AB114" i="17"/>
  <c r="AA114" i="17"/>
  <c r="Z114" i="17"/>
  <c r="Y114" i="17"/>
  <c r="X114" i="17"/>
  <c r="W114" i="17"/>
  <c r="V114" i="17"/>
  <c r="U114" i="17"/>
  <c r="T114" i="17"/>
  <c r="S114" i="17"/>
  <c r="R114" i="17"/>
  <c r="Q114" i="17"/>
  <c r="P114" i="17"/>
  <c r="O114" i="17"/>
  <c r="N114" i="17"/>
  <c r="M114" i="17"/>
  <c r="L114" i="17"/>
  <c r="K114" i="17"/>
  <c r="J114" i="17"/>
  <c r="I114" i="17"/>
  <c r="H114" i="17"/>
  <c r="G114" i="17"/>
  <c r="F114" i="17"/>
  <c r="E114" i="17"/>
  <c r="D114" i="17"/>
  <c r="C114" i="17"/>
  <c r="CI112" i="17"/>
  <c r="CH112" i="17"/>
  <c r="CG112" i="17"/>
  <c r="CF112" i="17"/>
  <c r="CE112" i="17"/>
  <c r="CD112" i="17"/>
  <c r="CC112" i="17"/>
  <c r="CB112" i="17"/>
  <c r="CA112" i="17"/>
  <c r="BZ112" i="17"/>
  <c r="BY112" i="17"/>
  <c r="BX112" i="17"/>
  <c r="BW112" i="17"/>
  <c r="BV112" i="17"/>
  <c r="BU112" i="17"/>
  <c r="BT112" i="17"/>
  <c r="BS112" i="17"/>
  <c r="BR112" i="17"/>
  <c r="BQ112" i="17"/>
  <c r="BP112" i="17"/>
  <c r="BO112" i="17"/>
  <c r="BN112" i="17"/>
  <c r="BM112" i="17"/>
  <c r="BL112" i="17"/>
  <c r="BK112" i="17"/>
  <c r="BJ112" i="17"/>
  <c r="BI112" i="17"/>
  <c r="BH112" i="17"/>
  <c r="BG112" i="17"/>
  <c r="BF112" i="17"/>
  <c r="BE112" i="17"/>
  <c r="BD112" i="17"/>
  <c r="BC112" i="17"/>
  <c r="BB112" i="17"/>
  <c r="BA112" i="17"/>
  <c r="AZ112" i="17"/>
  <c r="AY112" i="17"/>
  <c r="AX112" i="17"/>
  <c r="AW112" i="17"/>
  <c r="AV112" i="17"/>
  <c r="AU112" i="17"/>
  <c r="AT112" i="17"/>
  <c r="AS112" i="17"/>
  <c r="AR112" i="17"/>
  <c r="AQ112" i="17"/>
  <c r="AP112" i="17"/>
  <c r="AO112" i="17"/>
  <c r="AN112" i="17"/>
  <c r="AM112" i="17"/>
  <c r="AL112" i="17"/>
  <c r="AK112" i="17"/>
  <c r="AJ112" i="17"/>
  <c r="AI112" i="17"/>
  <c r="AH112" i="17"/>
  <c r="AG112" i="17"/>
  <c r="AF112" i="17"/>
  <c r="AE112" i="17"/>
  <c r="AD112" i="17"/>
  <c r="AC112" i="17"/>
  <c r="AB112" i="17"/>
  <c r="AA112" i="17"/>
  <c r="Z112" i="17"/>
  <c r="Y112" i="17"/>
  <c r="X112" i="17"/>
  <c r="W112" i="17"/>
  <c r="V112" i="17"/>
  <c r="U112" i="17"/>
  <c r="T112" i="17"/>
  <c r="S112" i="17"/>
  <c r="R112" i="17"/>
  <c r="Q112" i="17"/>
  <c r="P112" i="17"/>
  <c r="O112" i="17"/>
  <c r="N112" i="17"/>
  <c r="M112" i="17"/>
  <c r="L112" i="17"/>
  <c r="K112" i="17"/>
  <c r="J112" i="17"/>
  <c r="I112" i="17"/>
  <c r="H112" i="17"/>
  <c r="G112" i="17"/>
  <c r="F112" i="17"/>
  <c r="E112" i="17"/>
  <c r="D112" i="17"/>
  <c r="C112" i="17"/>
  <c r="CI108" i="17"/>
  <c r="CH108" i="17"/>
  <c r="CG108" i="17"/>
  <c r="CF108" i="17"/>
  <c r="CE108" i="17"/>
  <c r="CD108" i="17"/>
  <c r="CC108" i="17"/>
  <c r="CB108" i="17"/>
  <c r="CA108" i="17"/>
  <c r="BZ108" i="17"/>
  <c r="BY108" i="17"/>
  <c r="BX108" i="17"/>
  <c r="BW108" i="17"/>
  <c r="BV108" i="17"/>
  <c r="BU108" i="17"/>
  <c r="BT108" i="17"/>
  <c r="BS108" i="17"/>
  <c r="BR108" i="17"/>
  <c r="BQ108" i="17"/>
  <c r="BP108" i="17"/>
  <c r="BO108" i="17"/>
  <c r="BN108" i="17"/>
  <c r="BM108" i="17"/>
  <c r="BL108" i="17"/>
  <c r="BK108" i="17"/>
  <c r="BJ108" i="17"/>
  <c r="BI108" i="17"/>
  <c r="BH108" i="17"/>
  <c r="BG108" i="17"/>
  <c r="BF108" i="17"/>
  <c r="BE108" i="17"/>
  <c r="BD108" i="17"/>
  <c r="BC108" i="17"/>
  <c r="BB108" i="17"/>
  <c r="BA108" i="17"/>
  <c r="AZ108" i="17"/>
  <c r="AY108" i="17"/>
  <c r="AX108" i="17"/>
  <c r="AW108" i="17"/>
  <c r="AV108" i="17"/>
  <c r="AU108" i="17"/>
  <c r="AT108" i="17"/>
  <c r="AS108" i="17"/>
  <c r="AR108" i="17"/>
  <c r="AQ108" i="17"/>
  <c r="AP108" i="17"/>
  <c r="AO108" i="17"/>
  <c r="AN108" i="17"/>
  <c r="AM108" i="17"/>
  <c r="AL108" i="17"/>
  <c r="AK108" i="17"/>
  <c r="AJ108" i="17"/>
  <c r="AI108" i="17"/>
  <c r="AH108" i="17"/>
  <c r="AG108" i="17"/>
  <c r="AF108" i="17"/>
  <c r="AE108" i="17"/>
  <c r="AD108" i="17"/>
  <c r="AC108" i="17"/>
  <c r="AB108" i="17"/>
  <c r="AA108" i="17"/>
  <c r="Z108" i="17"/>
  <c r="Y108" i="17"/>
  <c r="X108" i="17"/>
  <c r="W108" i="17"/>
  <c r="V108" i="17"/>
  <c r="U108" i="17"/>
  <c r="T108" i="17"/>
  <c r="S108" i="17"/>
  <c r="R108" i="17"/>
  <c r="Q108" i="17"/>
  <c r="P108" i="17"/>
  <c r="O108" i="17"/>
  <c r="N108" i="17"/>
  <c r="M108" i="17"/>
  <c r="L108" i="17"/>
  <c r="K108" i="17"/>
  <c r="J108" i="17"/>
  <c r="I108" i="17"/>
  <c r="H108" i="17"/>
  <c r="G108" i="17"/>
  <c r="F108" i="17"/>
  <c r="E108" i="17"/>
  <c r="D108" i="17"/>
  <c r="C108" i="17"/>
  <c r="CI106" i="17"/>
  <c r="CH106" i="17"/>
  <c r="CG106" i="17"/>
  <c r="CF106" i="17"/>
  <c r="CE106" i="17"/>
  <c r="CD106" i="17"/>
  <c r="CC106" i="17"/>
  <c r="CB106" i="17"/>
  <c r="CA106" i="17"/>
  <c r="BZ106" i="17"/>
  <c r="BY106" i="17"/>
  <c r="BX106" i="17"/>
  <c r="BW106" i="17"/>
  <c r="BV106" i="17"/>
  <c r="BU106" i="17"/>
  <c r="BT106" i="17"/>
  <c r="BS106" i="17"/>
  <c r="BR106" i="17"/>
  <c r="BQ106" i="17"/>
  <c r="BP106" i="17"/>
  <c r="BO106" i="17"/>
  <c r="BN106" i="17"/>
  <c r="BM106" i="17"/>
  <c r="BL106" i="17"/>
  <c r="BK106" i="17"/>
  <c r="BJ106" i="17"/>
  <c r="BI106" i="17"/>
  <c r="BH106" i="17"/>
  <c r="BG106" i="17"/>
  <c r="BF106" i="17"/>
  <c r="BE106" i="17"/>
  <c r="BD106" i="17"/>
  <c r="BC106" i="17"/>
  <c r="BB106" i="17"/>
  <c r="BA106" i="17"/>
  <c r="AZ106" i="17"/>
  <c r="AY106" i="17"/>
  <c r="AX106" i="17"/>
  <c r="AW106" i="17"/>
  <c r="AV106" i="17"/>
  <c r="AU106" i="17"/>
  <c r="AT106" i="17"/>
  <c r="AS106" i="17"/>
  <c r="AR106" i="17"/>
  <c r="AQ106" i="17"/>
  <c r="AP106" i="17"/>
  <c r="AO106" i="17"/>
  <c r="AN106" i="17"/>
  <c r="AM106" i="17"/>
  <c r="AL106" i="17"/>
  <c r="AK106" i="17"/>
  <c r="AJ106" i="17"/>
  <c r="AI106" i="17"/>
  <c r="AH106" i="17"/>
  <c r="AG106" i="17"/>
  <c r="AF106" i="17"/>
  <c r="AE106" i="17"/>
  <c r="AD106" i="17"/>
  <c r="AC106" i="17"/>
  <c r="AB106" i="17"/>
  <c r="AA106" i="17"/>
  <c r="Z106" i="17"/>
  <c r="Y106" i="17"/>
  <c r="X106" i="17"/>
  <c r="W106" i="17"/>
  <c r="V106" i="17"/>
  <c r="U106" i="17"/>
  <c r="T106" i="17"/>
  <c r="S106" i="17"/>
  <c r="R106" i="17"/>
  <c r="Q106" i="17"/>
  <c r="P106" i="17"/>
  <c r="O106" i="17"/>
  <c r="N106" i="17"/>
  <c r="M106" i="17"/>
  <c r="L106" i="17"/>
  <c r="K106" i="17"/>
  <c r="J106" i="17"/>
  <c r="I106" i="17"/>
  <c r="H106" i="17"/>
  <c r="G106" i="17"/>
  <c r="F106" i="17"/>
  <c r="E106" i="17"/>
  <c r="D106" i="17"/>
  <c r="C106" i="17"/>
  <c r="CI102" i="17"/>
  <c r="CH102" i="17"/>
  <c r="CG102" i="17"/>
  <c r="CF102" i="17"/>
  <c r="CE102" i="17"/>
  <c r="CD102" i="17"/>
  <c r="CC102" i="17"/>
  <c r="CB102" i="17"/>
  <c r="CA102" i="17"/>
  <c r="BZ102" i="17"/>
  <c r="BY102" i="17"/>
  <c r="BX102" i="17"/>
  <c r="BW102" i="17"/>
  <c r="BV102" i="17"/>
  <c r="BU102" i="17"/>
  <c r="BT102" i="17"/>
  <c r="BS102" i="17"/>
  <c r="BR102" i="17"/>
  <c r="BQ102" i="17"/>
  <c r="BP102" i="17"/>
  <c r="BO102" i="17"/>
  <c r="BN102" i="17"/>
  <c r="BM102" i="17"/>
  <c r="BL102" i="17"/>
  <c r="BK102" i="17"/>
  <c r="BJ102" i="17"/>
  <c r="BI102" i="17"/>
  <c r="BH102" i="17"/>
  <c r="BG102" i="17"/>
  <c r="BF102" i="17"/>
  <c r="BE102" i="17"/>
  <c r="BD102" i="17"/>
  <c r="BC102" i="17"/>
  <c r="BB102" i="17"/>
  <c r="BA102" i="17"/>
  <c r="AZ102" i="17"/>
  <c r="AY102" i="17"/>
  <c r="AX102" i="17"/>
  <c r="AW102" i="17"/>
  <c r="AV102" i="17"/>
  <c r="AU102" i="17"/>
  <c r="AT102" i="17"/>
  <c r="AS102" i="17"/>
  <c r="AR102" i="17"/>
  <c r="AQ102" i="17"/>
  <c r="AP102" i="17"/>
  <c r="AO102" i="17"/>
  <c r="AN102" i="17"/>
  <c r="AM102" i="17"/>
  <c r="AL102" i="17"/>
  <c r="AK102" i="17"/>
  <c r="AJ102" i="17"/>
  <c r="AI102" i="17"/>
  <c r="AH102" i="17"/>
  <c r="AG102" i="17"/>
  <c r="AF102" i="17"/>
  <c r="AE102" i="17"/>
  <c r="AD102" i="17"/>
  <c r="AC102" i="17"/>
  <c r="AB102" i="17"/>
  <c r="AA102" i="17"/>
  <c r="Z102" i="17"/>
  <c r="Y102" i="17"/>
  <c r="X102" i="17"/>
  <c r="W102" i="17"/>
  <c r="V102" i="17"/>
  <c r="U102" i="17"/>
  <c r="T102" i="17"/>
  <c r="S102" i="17"/>
  <c r="R102" i="17"/>
  <c r="Q102" i="17"/>
  <c r="P102" i="17"/>
  <c r="O102" i="17"/>
  <c r="N102" i="17"/>
  <c r="M102" i="17"/>
  <c r="L102" i="17"/>
  <c r="K102" i="17"/>
  <c r="J102" i="17"/>
  <c r="I102" i="17"/>
  <c r="H102" i="17"/>
  <c r="G102" i="17"/>
  <c r="F102" i="17"/>
  <c r="E102" i="17"/>
  <c r="D102" i="17"/>
  <c r="C102" i="17"/>
  <c r="CI100" i="17"/>
  <c r="CH100" i="17"/>
  <c r="CG100" i="17"/>
  <c r="CF100" i="17"/>
  <c r="CE100" i="17"/>
  <c r="CD100" i="17"/>
  <c r="CC100" i="17"/>
  <c r="CB100" i="17"/>
  <c r="CA100" i="17"/>
  <c r="BZ100" i="17"/>
  <c r="BY100" i="17"/>
  <c r="BX100" i="17"/>
  <c r="BW100" i="17"/>
  <c r="BV100" i="17"/>
  <c r="BU100" i="17"/>
  <c r="BT100" i="17"/>
  <c r="BS100" i="17"/>
  <c r="BR100" i="17"/>
  <c r="BQ100" i="17"/>
  <c r="BP100" i="17"/>
  <c r="BO100" i="17"/>
  <c r="BN100" i="17"/>
  <c r="BM100" i="17"/>
  <c r="BL100" i="17"/>
  <c r="BK100" i="17"/>
  <c r="BJ100" i="17"/>
  <c r="BI100" i="17"/>
  <c r="BH100" i="17"/>
  <c r="BG100" i="17"/>
  <c r="BF100" i="17"/>
  <c r="BE100" i="17"/>
  <c r="BD100" i="17"/>
  <c r="BC100" i="17"/>
  <c r="BB100" i="17"/>
  <c r="BA100" i="17"/>
  <c r="AZ100" i="17"/>
  <c r="AY100" i="17"/>
  <c r="AX100" i="17"/>
  <c r="AW100" i="17"/>
  <c r="AV100" i="17"/>
  <c r="AU100" i="17"/>
  <c r="AT100" i="17"/>
  <c r="AS100" i="17"/>
  <c r="AR100" i="17"/>
  <c r="AQ100" i="17"/>
  <c r="AP100" i="17"/>
  <c r="AO100" i="17"/>
  <c r="AN100" i="17"/>
  <c r="AM100" i="17"/>
  <c r="AL100" i="17"/>
  <c r="AK100" i="17"/>
  <c r="AJ100" i="17"/>
  <c r="AI100" i="17"/>
  <c r="AH100" i="17"/>
  <c r="AG100" i="17"/>
  <c r="AF100" i="17"/>
  <c r="AE100" i="17"/>
  <c r="AD100" i="17"/>
  <c r="AC100" i="17"/>
  <c r="AB100" i="17"/>
  <c r="AA100" i="17"/>
  <c r="Z100" i="17"/>
  <c r="Y100" i="17"/>
  <c r="X100" i="17"/>
  <c r="W100" i="17"/>
  <c r="V100" i="17"/>
  <c r="U100" i="17"/>
  <c r="T100" i="17"/>
  <c r="S100" i="17"/>
  <c r="R100" i="17"/>
  <c r="Q100" i="17"/>
  <c r="P100" i="17"/>
  <c r="O100" i="17"/>
  <c r="N100" i="17"/>
  <c r="M100" i="17"/>
  <c r="L100" i="17"/>
  <c r="K100" i="17"/>
  <c r="J100" i="17"/>
  <c r="I100" i="17"/>
  <c r="H100" i="17"/>
  <c r="G100" i="17"/>
  <c r="F100" i="17"/>
  <c r="E100" i="17"/>
  <c r="D100" i="17"/>
  <c r="C100" i="17"/>
  <c r="CI96" i="17"/>
  <c r="CH96" i="17"/>
  <c r="CG96" i="17"/>
  <c r="CF96" i="17"/>
  <c r="CE96" i="17"/>
  <c r="CD96" i="17"/>
  <c r="CC96" i="17"/>
  <c r="CB96" i="17"/>
  <c r="CA96" i="17"/>
  <c r="BZ96" i="17"/>
  <c r="BY96" i="17"/>
  <c r="BX96" i="17"/>
  <c r="BW96" i="17"/>
  <c r="BV96" i="17"/>
  <c r="BU96" i="17"/>
  <c r="BT96" i="17"/>
  <c r="BS96" i="17"/>
  <c r="BR96" i="17"/>
  <c r="BQ96" i="17"/>
  <c r="BP96" i="17"/>
  <c r="BO96" i="17"/>
  <c r="BN96" i="17"/>
  <c r="BM96" i="17"/>
  <c r="BL96" i="17"/>
  <c r="BK96" i="17"/>
  <c r="BJ96" i="17"/>
  <c r="BI96" i="17"/>
  <c r="BH96" i="17"/>
  <c r="BG96" i="17"/>
  <c r="BF96" i="17"/>
  <c r="BE96" i="17"/>
  <c r="BD96" i="17"/>
  <c r="BC96" i="17"/>
  <c r="BB96" i="17"/>
  <c r="BA96" i="17"/>
  <c r="AZ96" i="17"/>
  <c r="AY96" i="17"/>
  <c r="AX96" i="17"/>
  <c r="AW96" i="17"/>
  <c r="AV96" i="17"/>
  <c r="AU96" i="17"/>
  <c r="AT96" i="17"/>
  <c r="AS96" i="17"/>
  <c r="AR96" i="17"/>
  <c r="AQ96" i="17"/>
  <c r="AP96" i="17"/>
  <c r="AO96" i="17"/>
  <c r="AN96" i="17"/>
  <c r="AM96" i="17"/>
  <c r="AL96" i="17"/>
  <c r="AK96" i="17"/>
  <c r="AJ96" i="17"/>
  <c r="AI96" i="17"/>
  <c r="AH96" i="17"/>
  <c r="AG96" i="17"/>
  <c r="AF96" i="17"/>
  <c r="AE96" i="17"/>
  <c r="AD96" i="17"/>
  <c r="AC96" i="17"/>
  <c r="AB96" i="17"/>
  <c r="AA96" i="17"/>
  <c r="Z96" i="17"/>
  <c r="Y96" i="17"/>
  <c r="X96" i="17"/>
  <c r="W96" i="17"/>
  <c r="V96" i="17"/>
  <c r="U96" i="17"/>
  <c r="T96" i="17"/>
  <c r="S96" i="17"/>
  <c r="R96" i="17"/>
  <c r="Q96" i="17"/>
  <c r="P96" i="17"/>
  <c r="O96" i="17"/>
  <c r="N96" i="17"/>
  <c r="M96" i="17"/>
  <c r="L96" i="17"/>
  <c r="K96" i="17"/>
  <c r="J96" i="17"/>
  <c r="I96" i="17"/>
  <c r="H96" i="17"/>
  <c r="G96" i="17"/>
  <c r="F96" i="17"/>
  <c r="E96" i="17"/>
  <c r="D96" i="17"/>
  <c r="C96" i="17"/>
  <c r="CI94" i="17"/>
  <c r="CH94" i="17"/>
  <c r="CG94" i="17"/>
  <c r="CF94" i="17"/>
  <c r="CE94" i="17"/>
  <c r="CD94" i="17"/>
  <c r="CC94" i="17"/>
  <c r="CB94" i="17"/>
  <c r="CA94" i="17"/>
  <c r="BZ94" i="17"/>
  <c r="BY94" i="17"/>
  <c r="BX94" i="17"/>
  <c r="BW94" i="17"/>
  <c r="BV94" i="17"/>
  <c r="BU94" i="17"/>
  <c r="BT94" i="17"/>
  <c r="BS94" i="17"/>
  <c r="BR94" i="17"/>
  <c r="BQ94" i="17"/>
  <c r="BP94" i="17"/>
  <c r="BO94" i="17"/>
  <c r="BN94" i="17"/>
  <c r="BM94" i="17"/>
  <c r="BL94" i="17"/>
  <c r="BK94" i="17"/>
  <c r="BJ94" i="17"/>
  <c r="BI94" i="17"/>
  <c r="BH94" i="17"/>
  <c r="BG94" i="17"/>
  <c r="BF94" i="17"/>
  <c r="BE94" i="17"/>
  <c r="BD94" i="17"/>
  <c r="BC94" i="17"/>
  <c r="BB94" i="17"/>
  <c r="BA94" i="17"/>
  <c r="AZ94" i="17"/>
  <c r="AY94" i="17"/>
  <c r="AX94" i="17"/>
  <c r="AW94" i="17"/>
  <c r="AV94" i="17"/>
  <c r="AU94" i="17"/>
  <c r="AT94" i="17"/>
  <c r="AS94" i="17"/>
  <c r="AR94" i="17"/>
  <c r="AQ94" i="17"/>
  <c r="AP94" i="17"/>
  <c r="AO94" i="17"/>
  <c r="AN94" i="17"/>
  <c r="AM94" i="17"/>
  <c r="AL94" i="17"/>
  <c r="AK94" i="17"/>
  <c r="AJ94" i="17"/>
  <c r="AI94" i="17"/>
  <c r="AH94" i="17"/>
  <c r="AG94" i="17"/>
  <c r="AF94" i="17"/>
  <c r="AE94" i="17"/>
  <c r="AD94" i="17"/>
  <c r="AC94" i="17"/>
  <c r="AB94" i="17"/>
  <c r="AA94" i="17"/>
  <c r="Z94" i="17"/>
  <c r="Y94" i="17"/>
  <c r="X94" i="17"/>
  <c r="W94" i="17"/>
  <c r="V94" i="17"/>
  <c r="U94" i="17"/>
  <c r="T94" i="17"/>
  <c r="S94" i="17"/>
  <c r="R94" i="17"/>
  <c r="Q94" i="17"/>
  <c r="P94" i="17"/>
  <c r="O94" i="17"/>
  <c r="N94" i="17"/>
  <c r="M94" i="17"/>
  <c r="L94" i="17"/>
  <c r="K94" i="17"/>
  <c r="J94" i="17"/>
  <c r="I94" i="17"/>
  <c r="H94" i="17"/>
  <c r="G94" i="17"/>
  <c r="F94" i="17"/>
  <c r="E94" i="17"/>
  <c r="D94" i="17"/>
  <c r="C94" i="17"/>
  <c r="CI92" i="17"/>
  <c r="CH92" i="17"/>
  <c r="CG92" i="17"/>
  <c r="CF92" i="17"/>
  <c r="CE92" i="17"/>
  <c r="CD92" i="17"/>
  <c r="CC92" i="17"/>
  <c r="CB92" i="17"/>
  <c r="CA92" i="17"/>
  <c r="BZ92" i="17"/>
  <c r="BY92" i="17"/>
  <c r="BX92" i="17"/>
  <c r="BW92" i="17"/>
  <c r="BV92" i="17"/>
  <c r="BU92" i="17"/>
  <c r="BT92" i="17"/>
  <c r="BS92" i="17"/>
  <c r="BR92" i="17"/>
  <c r="BQ92" i="17"/>
  <c r="BP92" i="17"/>
  <c r="BO92" i="17"/>
  <c r="BN92" i="17"/>
  <c r="BM92" i="17"/>
  <c r="BL92" i="17"/>
  <c r="BK92" i="17"/>
  <c r="BJ92" i="17"/>
  <c r="BI92" i="17"/>
  <c r="BH92" i="17"/>
  <c r="BG92" i="17"/>
  <c r="BF92" i="17"/>
  <c r="BE92" i="17"/>
  <c r="BD92" i="17"/>
  <c r="BC92" i="17"/>
  <c r="BB92" i="17"/>
  <c r="BA92" i="17"/>
  <c r="AZ92" i="17"/>
  <c r="AY92" i="17"/>
  <c r="AX92" i="17"/>
  <c r="AW92" i="17"/>
  <c r="AV92" i="17"/>
  <c r="AU92" i="17"/>
  <c r="AT92" i="17"/>
  <c r="AS92" i="17"/>
  <c r="AR92" i="17"/>
  <c r="AQ92" i="17"/>
  <c r="AP92" i="17"/>
  <c r="AO92" i="17"/>
  <c r="AN92" i="17"/>
  <c r="AM92" i="17"/>
  <c r="AL92" i="17"/>
  <c r="AK92" i="17"/>
  <c r="AJ92" i="17"/>
  <c r="AI92" i="17"/>
  <c r="AH92" i="17"/>
  <c r="AG92" i="17"/>
  <c r="AF92" i="17"/>
  <c r="AE92" i="17"/>
  <c r="AD92" i="17"/>
  <c r="AC92" i="17"/>
  <c r="AB92" i="17"/>
  <c r="AA92" i="17"/>
  <c r="Z92" i="17"/>
  <c r="Y92" i="17"/>
  <c r="X92" i="17"/>
  <c r="W92" i="17"/>
  <c r="V92" i="17"/>
  <c r="U92" i="17"/>
  <c r="T92" i="17"/>
  <c r="S92" i="17"/>
  <c r="R92" i="17"/>
  <c r="Q92" i="17"/>
  <c r="P92" i="17"/>
  <c r="O92" i="17"/>
  <c r="N92" i="17"/>
  <c r="M92" i="17"/>
  <c r="L92" i="17"/>
  <c r="K92" i="17"/>
  <c r="J92" i="17"/>
  <c r="I92" i="17"/>
  <c r="H92" i="17"/>
  <c r="G92" i="17"/>
  <c r="F92" i="17"/>
  <c r="E92" i="17"/>
  <c r="D92" i="17"/>
  <c r="C92" i="17"/>
  <c r="CI88" i="17"/>
  <c r="CH88" i="17"/>
  <c r="CG88" i="17"/>
  <c r="CF88" i="17"/>
  <c r="CE88" i="17"/>
  <c r="CD88" i="17"/>
  <c r="CC88" i="17"/>
  <c r="CB88" i="17"/>
  <c r="CA88" i="17"/>
  <c r="BZ88" i="17"/>
  <c r="BY88" i="17"/>
  <c r="BX88" i="17"/>
  <c r="BW88" i="17"/>
  <c r="BV88" i="17"/>
  <c r="BU88" i="17"/>
  <c r="BT88" i="17"/>
  <c r="BS88" i="17"/>
  <c r="BR88" i="17"/>
  <c r="BQ88" i="17"/>
  <c r="BP88" i="17"/>
  <c r="BO88" i="17"/>
  <c r="BN88" i="17"/>
  <c r="BM88" i="17"/>
  <c r="BL88" i="17"/>
  <c r="BK88" i="17"/>
  <c r="BJ88" i="17"/>
  <c r="BI88" i="17"/>
  <c r="BH88" i="17"/>
  <c r="BG88" i="17"/>
  <c r="BF88" i="17"/>
  <c r="BE88" i="17"/>
  <c r="BD88" i="17"/>
  <c r="BC88" i="17"/>
  <c r="BB88" i="17"/>
  <c r="BA88" i="17"/>
  <c r="AZ88" i="17"/>
  <c r="AY88" i="17"/>
  <c r="AX88" i="17"/>
  <c r="AW88" i="17"/>
  <c r="AV88" i="17"/>
  <c r="AU88" i="17"/>
  <c r="AT88" i="17"/>
  <c r="AS88" i="17"/>
  <c r="AR88" i="17"/>
  <c r="AQ88" i="17"/>
  <c r="AP88" i="17"/>
  <c r="AO88" i="17"/>
  <c r="AN88" i="17"/>
  <c r="AM88" i="17"/>
  <c r="AL88" i="17"/>
  <c r="AK88" i="17"/>
  <c r="AJ88" i="17"/>
  <c r="AI88" i="17"/>
  <c r="AH88" i="17"/>
  <c r="AG88" i="17"/>
  <c r="AF88" i="17"/>
  <c r="AE88" i="17"/>
  <c r="AD88" i="17"/>
  <c r="AC88" i="17"/>
  <c r="AB88" i="17"/>
  <c r="AA88" i="17"/>
  <c r="Z88" i="17"/>
  <c r="Y88" i="17"/>
  <c r="X88" i="17"/>
  <c r="W88" i="17"/>
  <c r="V88" i="17"/>
  <c r="U88" i="17"/>
  <c r="T88" i="17"/>
  <c r="S88" i="17"/>
  <c r="R88" i="17"/>
  <c r="Q88" i="17"/>
  <c r="P88" i="17"/>
  <c r="O88" i="17"/>
  <c r="N88" i="17"/>
  <c r="M88" i="17"/>
  <c r="L88" i="17"/>
  <c r="K88" i="17"/>
  <c r="J88" i="17"/>
  <c r="I88" i="17"/>
  <c r="H88" i="17"/>
  <c r="G88" i="17"/>
  <c r="F88" i="17"/>
  <c r="E88" i="17"/>
  <c r="D88" i="17"/>
  <c r="C88" i="17"/>
  <c r="CI86" i="17"/>
  <c r="CH86" i="17"/>
  <c r="CG86" i="17"/>
  <c r="CF86" i="17"/>
  <c r="CE86" i="17"/>
  <c r="CD86" i="17"/>
  <c r="CC86" i="17"/>
  <c r="CB86" i="17"/>
  <c r="CA86" i="17"/>
  <c r="BZ86" i="17"/>
  <c r="BY86" i="17"/>
  <c r="BX86" i="17"/>
  <c r="BW86" i="17"/>
  <c r="BV86" i="17"/>
  <c r="BU86" i="17"/>
  <c r="BT86" i="17"/>
  <c r="BS86" i="17"/>
  <c r="BR86" i="17"/>
  <c r="BQ86" i="17"/>
  <c r="BP86" i="17"/>
  <c r="BO86" i="17"/>
  <c r="BN86" i="17"/>
  <c r="BM86" i="17"/>
  <c r="BL86" i="17"/>
  <c r="BK86" i="17"/>
  <c r="BJ86" i="17"/>
  <c r="BI86" i="17"/>
  <c r="BH86" i="17"/>
  <c r="BG86" i="17"/>
  <c r="BF86" i="17"/>
  <c r="BE86" i="17"/>
  <c r="BD86" i="17"/>
  <c r="BC86" i="17"/>
  <c r="BB86" i="17"/>
  <c r="BA86" i="17"/>
  <c r="AZ86" i="17"/>
  <c r="AY86" i="17"/>
  <c r="AX86" i="17"/>
  <c r="AW86" i="17"/>
  <c r="AV86" i="17"/>
  <c r="AU86" i="17"/>
  <c r="AT86" i="17"/>
  <c r="AS86" i="17"/>
  <c r="AR86" i="17"/>
  <c r="AQ86" i="17"/>
  <c r="AP86" i="17"/>
  <c r="AO86" i="17"/>
  <c r="AN86" i="17"/>
  <c r="AM86" i="17"/>
  <c r="AL86" i="17"/>
  <c r="AK86" i="17"/>
  <c r="AJ86" i="17"/>
  <c r="AI86" i="17"/>
  <c r="AH86" i="17"/>
  <c r="AG86" i="17"/>
  <c r="AF86" i="17"/>
  <c r="AE86" i="17"/>
  <c r="AD86" i="17"/>
  <c r="AC86" i="17"/>
  <c r="AB86" i="17"/>
  <c r="AA86" i="17"/>
  <c r="Z86" i="17"/>
  <c r="Y86" i="17"/>
  <c r="X86" i="17"/>
  <c r="W86" i="17"/>
  <c r="V86" i="17"/>
  <c r="U86" i="17"/>
  <c r="T86" i="17"/>
  <c r="S86" i="17"/>
  <c r="R86" i="17"/>
  <c r="Q86" i="17"/>
  <c r="P86" i="17"/>
  <c r="O86" i="17"/>
  <c r="N86" i="17"/>
  <c r="M86" i="17"/>
  <c r="L86" i="17"/>
  <c r="K86" i="17"/>
  <c r="J86" i="17"/>
  <c r="I86" i="17"/>
  <c r="H86" i="17"/>
  <c r="G86" i="17"/>
  <c r="F86" i="17"/>
  <c r="E86" i="17"/>
  <c r="D86" i="17"/>
  <c r="C86" i="17"/>
  <c r="CI84" i="17"/>
  <c r="CH84" i="17"/>
  <c r="CG84" i="17"/>
  <c r="CF84" i="17"/>
  <c r="CE84" i="17"/>
  <c r="CD84" i="17"/>
  <c r="CC84" i="17"/>
  <c r="CB84" i="17"/>
  <c r="CA84" i="17"/>
  <c r="BZ84" i="17"/>
  <c r="BY84" i="17"/>
  <c r="BX84" i="17"/>
  <c r="BW84" i="17"/>
  <c r="BV84" i="17"/>
  <c r="BU84" i="17"/>
  <c r="BT84" i="17"/>
  <c r="BS84" i="17"/>
  <c r="BR84" i="17"/>
  <c r="BQ84" i="17"/>
  <c r="BP84" i="17"/>
  <c r="BO84" i="17"/>
  <c r="BN84" i="17"/>
  <c r="BM84" i="17"/>
  <c r="BL84" i="17"/>
  <c r="BK84" i="17"/>
  <c r="BJ84" i="17"/>
  <c r="BI84" i="17"/>
  <c r="BH84" i="17"/>
  <c r="BG84" i="17"/>
  <c r="BF84" i="17"/>
  <c r="BE84" i="17"/>
  <c r="BD84" i="17"/>
  <c r="BC84" i="17"/>
  <c r="BB84" i="17"/>
  <c r="BA84" i="17"/>
  <c r="AZ84" i="17"/>
  <c r="AY84" i="17"/>
  <c r="AX84" i="17"/>
  <c r="AW84" i="17"/>
  <c r="AV84" i="17"/>
  <c r="AU84" i="17"/>
  <c r="AT84" i="17"/>
  <c r="AS84" i="17"/>
  <c r="AR84" i="17"/>
  <c r="AQ84" i="17"/>
  <c r="AP84" i="17"/>
  <c r="AO84" i="17"/>
  <c r="AN84" i="17"/>
  <c r="AM84" i="17"/>
  <c r="AL84" i="17"/>
  <c r="AK84" i="17"/>
  <c r="AJ84" i="17"/>
  <c r="AI84" i="17"/>
  <c r="AH84" i="17"/>
  <c r="AG84" i="17"/>
  <c r="AF84" i="17"/>
  <c r="AE84" i="17"/>
  <c r="AD84" i="17"/>
  <c r="AC84" i="17"/>
  <c r="AB84" i="17"/>
  <c r="AA84" i="17"/>
  <c r="Z84" i="17"/>
  <c r="Y84" i="17"/>
  <c r="X84" i="17"/>
  <c r="W84" i="17"/>
  <c r="V84" i="17"/>
  <c r="U84" i="17"/>
  <c r="T84" i="17"/>
  <c r="S84" i="17"/>
  <c r="R84" i="17"/>
  <c r="Q84" i="17"/>
  <c r="P84" i="17"/>
  <c r="O84" i="17"/>
  <c r="N84" i="17"/>
  <c r="M84" i="17"/>
  <c r="L84" i="17"/>
  <c r="K84" i="17"/>
  <c r="J84" i="17"/>
  <c r="I84" i="17"/>
  <c r="H84" i="17"/>
  <c r="G84" i="17"/>
  <c r="F84" i="17"/>
  <c r="E84" i="17"/>
  <c r="D84" i="17"/>
  <c r="C84" i="17"/>
  <c r="CI80" i="17"/>
  <c r="CH80" i="17"/>
  <c r="CG80" i="17"/>
  <c r="CF80" i="17"/>
  <c r="CE80" i="17"/>
  <c r="CD80" i="17"/>
  <c r="CC80" i="17"/>
  <c r="CB80" i="17"/>
  <c r="CA80" i="17"/>
  <c r="BZ80" i="17"/>
  <c r="BY80" i="17"/>
  <c r="BX80" i="17"/>
  <c r="BW80" i="17"/>
  <c r="BV80" i="17"/>
  <c r="BU80" i="17"/>
  <c r="BT80" i="17"/>
  <c r="BS80" i="17"/>
  <c r="BR80" i="17"/>
  <c r="BQ80" i="17"/>
  <c r="BP80" i="17"/>
  <c r="BO80" i="17"/>
  <c r="BN80" i="17"/>
  <c r="BM80" i="17"/>
  <c r="BL80" i="17"/>
  <c r="BK80" i="17"/>
  <c r="BJ80" i="17"/>
  <c r="BI80" i="17"/>
  <c r="BH80" i="17"/>
  <c r="BG80" i="17"/>
  <c r="BF80" i="17"/>
  <c r="BE80" i="17"/>
  <c r="BD80" i="17"/>
  <c r="BC80" i="17"/>
  <c r="BB80" i="17"/>
  <c r="BA80" i="17"/>
  <c r="AZ80" i="17"/>
  <c r="AY80" i="17"/>
  <c r="AX80" i="17"/>
  <c r="AW80" i="17"/>
  <c r="AV80" i="17"/>
  <c r="AU80" i="17"/>
  <c r="AT80" i="17"/>
  <c r="AS80" i="17"/>
  <c r="AR80" i="17"/>
  <c r="AQ80" i="17"/>
  <c r="AP80" i="17"/>
  <c r="AO80" i="17"/>
  <c r="AN80" i="17"/>
  <c r="AM80" i="17"/>
  <c r="AL80" i="17"/>
  <c r="AK80" i="17"/>
  <c r="AJ80" i="17"/>
  <c r="AI80" i="17"/>
  <c r="AH80" i="17"/>
  <c r="AG80" i="17"/>
  <c r="AF80" i="17"/>
  <c r="AE80" i="17"/>
  <c r="AD80" i="17"/>
  <c r="AC80" i="17"/>
  <c r="AB80" i="17"/>
  <c r="AA80" i="17"/>
  <c r="Z80" i="17"/>
  <c r="Y80" i="17"/>
  <c r="X80" i="17"/>
  <c r="W80" i="17"/>
  <c r="V80" i="17"/>
  <c r="U80" i="17"/>
  <c r="T80" i="17"/>
  <c r="S80" i="17"/>
  <c r="R80" i="17"/>
  <c r="Q80" i="17"/>
  <c r="P80" i="17"/>
  <c r="O80" i="17"/>
  <c r="N80" i="17"/>
  <c r="M80" i="17"/>
  <c r="L80" i="17"/>
  <c r="K80" i="17"/>
  <c r="J80" i="17"/>
  <c r="I80" i="17"/>
  <c r="H80" i="17"/>
  <c r="G80" i="17"/>
  <c r="F80" i="17"/>
  <c r="E80" i="17"/>
  <c r="D80" i="17"/>
  <c r="C80" i="17"/>
  <c r="CI79" i="17"/>
  <c r="CH79" i="17"/>
  <c r="CG79" i="17"/>
  <c r="CF79" i="17"/>
  <c r="CE79" i="17"/>
  <c r="CD79" i="17"/>
  <c r="CC79" i="17"/>
  <c r="CB79" i="17"/>
  <c r="CA79" i="17"/>
  <c r="BZ79" i="17"/>
  <c r="BY79" i="17"/>
  <c r="BX79" i="17"/>
  <c r="BW79" i="17"/>
  <c r="BV79" i="17"/>
  <c r="BU79" i="17"/>
  <c r="BT79" i="17"/>
  <c r="BS79" i="17"/>
  <c r="BR79" i="17"/>
  <c r="BQ79" i="17"/>
  <c r="BP79" i="17"/>
  <c r="BO79" i="17"/>
  <c r="BN79" i="17"/>
  <c r="BM79" i="17"/>
  <c r="BL79" i="17"/>
  <c r="BK79" i="17"/>
  <c r="BJ79" i="17"/>
  <c r="BI79" i="17"/>
  <c r="BH79" i="17"/>
  <c r="BG79" i="17"/>
  <c r="BF79" i="17"/>
  <c r="BE79" i="17"/>
  <c r="BD79" i="17"/>
  <c r="BC79" i="17"/>
  <c r="BB79" i="17"/>
  <c r="BA79" i="17"/>
  <c r="AZ79" i="17"/>
  <c r="AY79" i="17"/>
  <c r="AX79" i="17"/>
  <c r="AW79" i="17"/>
  <c r="AV79" i="17"/>
  <c r="AU79" i="17"/>
  <c r="AT79" i="17"/>
  <c r="AS79" i="17"/>
  <c r="AR79" i="17"/>
  <c r="AQ79" i="17"/>
  <c r="AP79" i="17"/>
  <c r="AO79" i="17"/>
  <c r="AN79" i="17"/>
  <c r="AM79" i="17"/>
  <c r="AL79" i="17"/>
  <c r="AK79" i="17"/>
  <c r="AJ79" i="17"/>
  <c r="AI79" i="17"/>
  <c r="AH79" i="17"/>
  <c r="AG79" i="17"/>
  <c r="AF79" i="17"/>
  <c r="AE79" i="17"/>
  <c r="AD79" i="17"/>
  <c r="AC79" i="17"/>
  <c r="AB79" i="17"/>
  <c r="AA79" i="17"/>
  <c r="Z79" i="17"/>
  <c r="Y79" i="17"/>
  <c r="X79" i="17"/>
  <c r="W79" i="17"/>
  <c r="V79" i="17"/>
  <c r="U79" i="17"/>
  <c r="T79" i="17"/>
  <c r="S79" i="17"/>
  <c r="R79" i="17"/>
  <c r="Q79" i="17"/>
  <c r="P79" i="17"/>
  <c r="O79" i="17"/>
  <c r="N79" i="17"/>
  <c r="M79" i="17"/>
  <c r="L79" i="17"/>
  <c r="K79" i="17"/>
  <c r="J79" i="17"/>
  <c r="I79" i="17"/>
  <c r="H79" i="17"/>
  <c r="G79" i="17"/>
  <c r="F79" i="17"/>
  <c r="E79" i="17"/>
  <c r="D79" i="17"/>
  <c r="C79" i="17"/>
  <c r="CI77" i="17"/>
  <c r="CH77" i="17"/>
  <c r="CG77" i="17"/>
  <c r="CF77" i="17"/>
  <c r="CE77" i="17"/>
  <c r="CD77" i="17"/>
  <c r="CC77" i="17"/>
  <c r="CB77" i="17"/>
  <c r="CA77" i="17"/>
  <c r="BZ77" i="17"/>
  <c r="BY77" i="17"/>
  <c r="BX77" i="17"/>
  <c r="BW77" i="17"/>
  <c r="BV77" i="17"/>
  <c r="BU77" i="17"/>
  <c r="BT77" i="17"/>
  <c r="BS77" i="17"/>
  <c r="BR77" i="17"/>
  <c r="BQ77" i="17"/>
  <c r="BP77" i="17"/>
  <c r="BO77" i="17"/>
  <c r="BN77" i="17"/>
  <c r="BM77" i="17"/>
  <c r="BL77" i="17"/>
  <c r="BK77" i="17"/>
  <c r="BJ77" i="17"/>
  <c r="BI77" i="17"/>
  <c r="BH77" i="17"/>
  <c r="BG77" i="17"/>
  <c r="BF77" i="17"/>
  <c r="BE77" i="17"/>
  <c r="BD77" i="17"/>
  <c r="BC77" i="17"/>
  <c r="BB77" i="17"/>
  <c r="BA77" i="17"/>
  <c r="AZ77" i="17"/>
  <c r="AY77" i="17"/>
  <c r="AX77" i="17"/>
  <c r="AW77" i="17"/>
  <c r="AV77" i="17"/>
  <c r="AU77" i="17"/>
  <c r="AT77" i="17"/>
  <c r="AS77" i="17"/>
  <c r="AR77" i="17"/>
  <c r="AQ77" i="17"/>
  <c r="AP77" i="17"/>
  <c r="AO77" i="17"/>
  <c r="AN77" i="17"/>
  <c r="AM77" i="17"/>
  <c r="AL77" i="17"/>
  <c r="AK77" i="17"/>
  <c r="AJ77" i="17"/>
  <c r="AI77" i="17"/>
  <c r="AH77" i="17"/>
  <c r="AG77" i="17"/>
  <c r="AF77" i="17"/>
  <c r="AE77" i="17"/>
  <c r="AD77" i="17"/>
  <c r="AC77" i="17"/>
  <c r="AB77" i="17"/>
  <c r="AA77" i="17"/>
  <c r="Z77" i="17"/>
  <c r="Y77" i="17"/>
  <c r="X77" i="17"/>
  <c r="W77" i="17"/>
  <c r="V77" i="17"/>
  <c r="U77" i="17"/>
  <c r="T77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CI76" i="17"/>
  <c r="CH76" i="17"/>
  <c r="CG76" i="17"/>
  <c r="CF76" i="17"/>
  <c r="CE76" i="17"/>
  <c r="CD76" i="17"/>
  <c r="CC76" i="17"/>
  <c r="CB76" i="17"/>
  <c r="CA76" i="17"/>
  <c r="BZ76" i="17"/>
  <c r="BY76" i="17"/>
  <c r="BX76" i="17"/>
  <c r="BW76" i="17"/>
  <c r="BV76" i="17"/>
  <c r="BU76" i="17"/>
  <c r="BT76" i="17"/>
  <c r="BS76" i="17"/>
  <c r="BR76" i="17"/>
  <c r="BQ76" i="17"/>
  <c r="BP76" i="17"/>
  <c r="BO76" i="17"/>
  <c r="BN76" i="17"/>
  <c r="BM76" i="17"/>
  <c r="BL76" i="17"/>
  <c r="BK76" i="17"/>
  <c r="BJ76" i="17"/>
  <c r="BI76" i="17"/>
  <c r="BH76" i="17"/>
  <c r="BG76" i="17"/>
  <c r="BF76" i="17"/>
  <c r="BE76" i="17"/>
  <c r="BD76" i="17"/>
  <c r="BC76" i="17"/>
  <c r="BB76" i="17"/>
  <c r="BA76" i="17"/>
  <c r="AZ76" i="17"/>
  <c r="AY76" i="17"/>
  <c r="AX76" i="17"/>
  <c r="AW76" i="17"/>
  <c r="AV76" i="17"/>
  <c r="AU76" i="17"/>
  <c r="AT76" i="17"/>
  <c r="AS76" i="17"/>
  <c r="AR76" i="17"/>
  <c r="AQ76" i="17"/>
  <c r="AP76" i="17"/>
  <c r="AO76" i="17"/>
  <c r="AN76" i="17"/>
  <c r="AM76" i="17"/>
  <c r="AL76" i="17"/>
  <c r="AK76" i="17"/>
  <c r="AJ76" i="17"/>
  <c r="AI76" i="17"/>
  <c r="AH76" i="17"/>
  <c r="AG76" i="17"/>
  <c r="AF76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I76" i="17"/>
  <c r="H76" i="17"/>
  <c r="G76" i="17"/>
  <c r="F76" i="17"/>
  <c r="E76" i="17"/>
  <c r="D76" i="17"/>
  <c r="C76" i="17"/>
  <c r="CI74" i="17"/>
  <c r="CH74" i="17"/>
  <c r="CG74" i="17"/>
  <c r="CF74" i="17"/>
  <c r="CE74" i="17"/>
  <c r="CD74" i="17"/>
  <c r="CC74" i="17"/>
  <c r="CB74" i="17"/>
  <c r="CA74" i="17"/>
  <c r="BZ74" i="17"/>
  <c r="BY74" i="17"/>
  <c r="BX74" i="17"/>
  <c r="BW74" i="17"/>
  <c r="BV74" i="17"/>
  <c r="BU74" i="17"/>
  <c r="BT74" i="17"/>
  <c r="BS74" i="17"/>
  <c r="BR74" i="17"/>
  <c r="BQ74" i="17"/>
  <c r="BP74" i="17"/>
  <c r="BO74" i="17"/>
  <c r="BN74" i="17"/>
  <c r="BM74" i="17"/>
  <c r="BL74" i="17"/>
  <c r="BK74" i="17"/>
  <c r="BJ74" i="17"/>
  <c r="BI74" i="17"/>
  <c r="BH74" i="17"/>
  <c r="BG74" i="17"/>
  <c r="BF74" i="17"/>
  <c r="BE74" i="17"/>
  <c r="BD74" i="17"/>
  <c r="BC74" i="17"/>
  <c r="BB74" i="17"/>
  <c r="BA74" i="17"/>
  <c r="AZ74" i="17"/>
  <c r="AY74" i="17"/>
  <c r="AX74" i="17"/>
  <c r="AW74" i="17"/>
  <c r="AV74" i="17"/>
  <c r="AU74" i="17"/>
  <c r="AT74" i="17"/>
  <c r="AS74" i="17"/>
  <c r="AR74" i="17"/>
  <c r="AQ74" i="17"/>
  <c r="AP74" i="17"/>
  <c r="AO74" i="17"/>
  <c r="AN74" i="17"/>
  <c r="AM74" i="17"/>
  <c r="AL74" i="17"/>
  <c r="AK74" i="17"/>
  <c r="AJ74" i="17"/>
  <c r="AI74" i="17"/>
  <c r="AH74" i="17"/>
  <c r="AG74" i="17"/>
  <c r="AF74" i="17"/>
  <c r="AE74" i="17"/>
  <c r="AD74" i="17"/>
  <c r="AC74" i="17"/>
  <c r="AB74" i="17"/>
  <c r="AA74" i="17"/>
  <c r="Z74" i="17"/>
  <c r="Y74" i="17"/>
  <c r="X74" i="17"/>
  <c r="W74" i="17"/>
  <c r="V74" i="17"/>
  <c r="U74" i="17"/>
  <c r="T74" i="17"/>
  <c r="S74" i="17"/>
  <c r="R74" i="17"/>
  <c r="Q74" i="17"/>
  <c r="P74" i="17"/>
  <c r="O74" i="17"/>
  <c r="N74" i="17"/>
  <c r="M74" i="17"/>
  <c r="L74" i="17"/>
  <c r="K74" i="17"/>
  <c r="J74" i="17"/>
  <c r="I74" i="17"/>
  <c r="H74" i="17"/>
  <c r="G74" i="17"/>
  <c r="F74" i="17"/>
  <c r="E74" i="17"/>
  <c r="D74" i="17"/>
  <c r="C74" i="17"/>
  <c r="CI73" i="17"/>
  <c r="CH73" i="17"/>
  <c r="CG73" i="17"/>
  <c r="CF73" i="17"/>
  <c r="CE73" i="17"/>
  <c r="CD73" i="17"/>
  <c r="CC73" i="17"/>
  <c r="CB73" i="17"/>
  <c r="CA73" i="17"/>
  <c r="BZ73" i="17"/>
  <c r="BY73" i="17"/>
  <c r="BX73" i="17"/>
  <c r="BW73" i="17"/>
  <c r="BV73" i="17"/>
  <c r="BU73" i="17"/>
  <c r="BT73" i="17"/>
  <c r="BS73" i="17"/>
  <c r="BR73" i="17"/>
  <c r="BQ73" i="17"/>
  <c r="BP73" i="17"/>
  <c r="BO73" i="17"/>
  <c r="BN73" i="17"/>
  <c r="BM73" i="17"/>
  <c r="BL73" i="17"/>
  <c r="BK73" i="17"/>
  <c r="BJ73" i="17"/>
  <c r="BI73" i="17"/>
  <c r="BH73" i="17"/>
  <c r="BG73" i="17"/>
  <c r="BF73" i="17"/>
  <c r="BE73" i="17"/>
  <c r="BD73" i="17"/>
  <c r="BC73" i="17"/>
  <c r="BB73" i="17"/>
  <c r="BA73" i="17"/>
  <c r="AZ73" i="17"/>
  <c r="AY73" i="17"/>
  <c r="AX73" i="17"/>
  <c r="AW73" i="17"/>
  <c r="AV73" i="17"/>
  <c r="AU73" i="17"/>
  <c r="AT73" i="17"/>
  <c r="AS73" i="17"/>
  <c r="AR73" i="17"/>
  <c r="AQ73" i="17"/>
  <c r="AP73" i="17"/>
  <c r="AO73" i="17"/>
  <c r="AN73" i="17"/>
  <c r="AM73" i="17"/>
  <c r="AL73" i="17"/>
  <c r="AK73" i="17"/>
  <c r="AJ73" i="17"/>
  <c r="AI73" i="17"/>
  <c r="AH73" i="17"/>
  <c r="AG73" i="17"/>
  <c r="AF73" i="17"/>
  <c r="AE73" i="17"/>
  <c r="AD73" i="17"/>
  <c r="AC73" i="17"/>
  <c r="AB73" i="17"/>
  <c r="AA73" i="17"/>
  <c r="Z73" i="17"/>
  <c r="Y73" i="17"/>
  <c r="X73" i="17"/>
  <c r="W73" i="17"/>
  <c r="V73" i="17"/>
  <c r="U73" i="17"/>
  <c r="T73" i="17"/>
  <c r="S73" i="17"/>
  <c r="R73" i="17"/>
  <c r="Q73" i="17"/>
  <c r="P73" i="17"/>
  <c r="O73" i="17"/>
  <c r="N73" i="17"/>
  <c r="M73" i="17"/>
  <c r="L73" i="17"/>
  <c r="K73" i="17"/>
  <c r="J73" i="17"/>
  <c r="I73" i="17"/>
  <c r="H73" i="17"/>
  <c r="G73" i="17"/>
  <c r="F73" i="17"/>
  <c r="E73" i="17"/>
  <c r="D73" i="17"/>
  <c r="C73" i="17"/>
  <c r="CI71" i="17"/>
  <c r="CH71" i="17"/>
  <c r="CG71" i="17"/>
  <c r="CF71" i="17"/>
  <c r="CE71" i="17"/>
  <c r="CD71" i="17"/>
  <c r="CC71" i="17"/>
  <c r="CB71" i="17"/>
  <c r="CA71" i="17"/>
  <c r="BZ71" i="17"/>
  <c r="BY71" i="17"/>
  <c r="BX71" i="17"/>
  <c r="BW71" i="17"/>
  <c r="BV71" i="17"/>
  <c r="BU71" i="17"/>
  <c r="BT71" i="17"/>
  <c r="BS71" i="17"/>
  <c r="BR71" i="17"/>
  <c r="BQ71" i="17"/>
  <c r="BP71" i="17"/>
  <c r="BO71" i="17"/>
  <c r="BN71" i="17"/>
  <c r="BM71" i="17"/>
  <c r="BL71" i="17"/>
  <c r="BK71" i="17"/>
  <c r="BJ71" i="17"/>
  <c r="BI71" i="17"/>
  <c r="BH71" i="17"/>
  <c r="BG71" i="17"/>
  <c r="BF71" i="17"/>
  <c r="BE71" i="17"/>
  <c r="BD71" i="17"/>
  <c r="BC71" i="17"/>
  <c r="BB71" i="17"/>
  <c r="BA71" i="17"/>
  <c r="AZ71" i="17"/>
  <c r="AY71" i="17"/>
  <c r="AX71" i="17"/>
  <c r="AW71" i="17"/>
  <c r="AV71" i="17"/>
  <c r="AU71" i="17"/>
  <c r="AT71" i="17"/>
  <c r="AS71" i="17"/>
  <c r="AR71" i="17"/>
  <c r="AQ71" i="17"/>
  <c r="AP71" i="17"/>
  <c r="AO71" i="17"/>
  <c r="AN71" i="17"/>
  <c r="AM71" i="17"/>
  <c r="AL71" i="17"/>
  <c r="AK71" i="17"/>
  <c r="AJ71" i="17"/>
  <c r="AI71" i="17"/>
  <c r="AH71" i="17"/>
  <c r="AG71" i="17"/>
  <c r="AF71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CI70" i="17"/>
  <c r="CH70" i="17"/>
  <c r="CG70" i="17"/>
  <c r="CF70" i="17"/>
  <c r="CE70" i="17"/>
  <c r="CD70" i="17"/>
  <c r="CC70" i="17"/>
  <c r="CB70" i="17"/>
  <c r="CA70" i="17"/>
  <c r="BZ70" i="17"/>
  <c r="BY70" i="17"/>
  <c r="BX70" i="17"/>
  <c r="BW70" i="17"/>
  <c r="BV70" i="17"/>
  <c r="BU70" i="17"/>
  <c r="BT70" i="17"/>
  <c r="BS70" i="17"/>
  <c r="BR70" i="17"/>
  <c r="BQ70" i="17"/>
  <c r="BP70" i="17"/>
  <c r="BO70" i="17"/>
  <c r="BN70" i="17"/>
  <c r="BM70" i="17"/>
  <c r="BL70" i="17"/>
  <c r="BK70" i="17"/>
  <c r="BJ70" i="17"/>
  <c r="BI70" i="17"/>
  <c r="BH70" i="17"/>
  <c r="BG70" i="17"/>
  <c r="BF70" i="17"/>
  <c r="BE70" i="17"/>
  <c r="BD70" i="17"/>
  <c r="BC70" i="17"/>
  <c r="BB70" i="17"/>
  <c r="BA70" i="17"/>
  <c r="AZ70" i="17"/>
  <c r="AY70" i="17"/>
  <c r="AX70" i="17"/>
  <c r="AW70" i="17"/>
  <c r="AV70" i="17"/>
  <c r="AU70" i="17"/>
  <c r="AT70" i="17"/>
  <c r="AS70" i="17"/>
  <c r="AR70" i="17"/>
  <c r="AQ70" i="17"/>
  <c r="AP70" i="17"/>
  <c r="AO70" i="17"/>
  <c r="AN70" i="17"/>
  <c r="AM70" i="17"/>
  <c r="AL70" i="17"/>
  <c r="AK70" i="17"/>
  <c r="AJ70" i="17"/>
  <c r="AI70" i="17"/>
  <c r="AH70" i="17"/>
  <c r="AG70" i="17"/>
  <c r="AF70" i="17"/>
  <c r="AE70" i="17"/>
  <c r="AD70" i="17"/>
  <c r="AC70" i="17"/>
  <c r="AB70" i="17"/>
  <c r="AA70" i="17"/>
  <c r="Z70" i="17"/>
  <c r="Y70" i="17"/>
  <c r="X70" i="17"/>
  <c r="W70" i="17"/>
  <c r="V70" i="17"/>
  <c r="U70" i="17"/>
  <c r="T70" i="17"/>
  <c r="S70" i="17"/>
  <c r="R70" i="17"/>
  <c r="Q70" i="17"/>
  <c r="P70" i="17"/>
  <c r="O70" i="17"/>
  <c r="N70" i="17"/>
  <c r="M70" i="17"/>
  <c r="L70" i="17"/>
  <c r="K70" i="17"/>
  <c r="J70" i="17"/>
  <c r="I70" i="17"/>
  <c r="H70" i="17"/>
  <c r="G70" i="17"/>
  <c r="F70" i="17"/>
  <c r="E70" i="17"/>
  <c r="D70" i="17"/>
  <c r="C70" i="17"/>
  <c r="CI68" i="17"/>
  <c r="CH68" i="17"/>
  <c r="CG68" i="17"/>
  <c r="CF68" i="17"/>
  <c r="CE68" i="17"/>
  <c r="CD68" i="17"/>
  <c r="CC68" i="17"/>
  <c r="CB68" i="17"/>
  <c r="CA68" i="17"/>
  <c r="BZ68" i="17"/>
  <c r="BY68" i="17"/>
  <c r="BX68" i="17"/>
  <c r="BW68" i="17"/>
  <c r="BV68" i="17"/>
  <c r="BU68" i="17"/>
  <c r="BT68" i="17"/>
  <c r="BS68" i="17"/>
  <c r="BR68" i="17"/>
  <c r="BQ68" i="17"/>
  <c r="BP68" i="17"/>
  <c r="BO68" i="17"/>
  <c r="BN68" i="17"/>
  <c r="BM68" i="17"/>
  <c r="BL68" i="17"/>
  <c r="BK68" i="17"/>
  <c r="BJ68" i="17"/>
  <c r="BI68" i="17"/>
  <c r="BH68" i="17"/>
  <c r="BG68" i="17"/>
  <c r="BF68" i="17"/>
  <c r="BE68" i="17"/>
  <c r="BD68" i="17"/>
  <c r="BC68" i="17"/>
  <c r="BB68" i="17"/>
  <c r="BA68" i="17"/>
  <c r="AZ68" i="17"/>
  <c r="AY68" i="17"/>
  <c r="AX68" i="17"/>
  <c r="AW68" i="17"/>
  <c r="AV68" i="17"/>
  <c r="AU68" i="17"/>
  <c r="AT68" i="17"/>
  <c r="AS68" i="17"/>
  <c r="AR68" i="17"/>
  <c r="AQ68" i="17"/>
  <c r="AP68" i="17"/>
  <c r="AO68" i="17"/>
  <c r="AN68" i="17"/>
  <c r="AM68" i="17"/>
  <c r="AL68" i="17"/>
  <c r="AK68" i="17"/>
  <c r="AJ68" i="17"/>
  <c r="AI68" i="17"/>
  <c r="AH68" i="17"/>
  <c r="AG68" i="17"/>
  <c r="AF68" i="17"/>
  <c r="AE68" i="17"/>
  <c r="AD68" i="17"/>
  <c r="AC68" i="17"/>
  <c r="AB68" i="17"/>
  <c r="AA68" i="17"/>
  <c r="Z68" i="17"/>
  <c r="Y68" i="17"/>
  <c r="X68" i="17"/>
  <c r="W68" i="17"/>
  <c r="V68" i="17"/>
  <c r="U68" i="17"/>
  <c r="T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F68" i="17"/>
  <c r="E68" i="17"/>
  <c r="D68" i="17"/>
  <c r="C68" i="17"/>
  <c r="CI67" i="17"/>
  <c r="CH67" i="17"/>
  <c r="CG67" i="17"/>
  <c r="CF67" i="17"/>
  <c r="CE67" i="17"/>
  <c r="CD67" i="17"/>
  <c r="CC67" i="17"/>
  <c r="CB67" i="17"/>
  <c r="CA67" i="17"/>
  <c r="BZ67" i="17"/>
  <c r="BY67" i="17"/>
  <c r="BX67" i="17"/>
  <c r="BW67" i="17"/>
  <c r="BV67" i="17"/>
  <c r="BU67" i="17"/>
  <c r="BT67" i="17"/>
  <c r="BS67" i="17"/>
  <c r="BR67" i="17"/>
  <c r="BQ67" i="17"/>
  <c r="BP67" i="17"/>
  <c r="BO67" i="17"/>
  <c r="BN67" i="17"/>
  <c r="BM67" i="17"/>
  <c r="BL67" i="17"/>
  <c r="BK67" i="17"/>
  <c r="BJ67" i="17"/>
  <c r="BI67" i="17"/>
  <c r="BH67" i="17"/>
  <c r="BG67" i="17"/>
  <c r="BF67" i="17"/>
  <c r="BE67" i="17"/>
  <c r="BD67" i="17"/>
  <c r="BC67" i="17"/>
  <c r="BB67" i="17"/>
  <c r="BA67" i="17"/>
  <c r="AZ67" i="17"/>
  <c r="AY67" i="17"/>
  <c r="AX67" i="17"/>
  <c r="AW67" i="17"/>
  <c r="AV67" i="17"/>
  <c r="AU67" i="17"/>
  <c r="AT67" i="17"/>
  <c r="AS67" i="17"/>
  <c r="AR67" i="17"/>
  <c r="AQ67" i="17"/>
  <c r="AP67" i="17"/>
  <c r="AO67" i="17"/>
  <c r="AN67" i="17"/>
  <c r="AM67" i="17"/>
  <c r="AL67" i="17"/>
  <c r="AK67" i="17"/>
  <c r="AJ67" i="17"/>
  <c r="AI67" i="17"/>
  <c r="AH67" i="17"/>
  <c r="AG67" i="17"/>
  <c r="AF67" i="17"/>
  <c r="AE67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CI65" i="17"/>
  <c r="CH65" i="17"/>
  <c r="CG65" i="17"/>
  <c r="CF65" i="17"/>
  <c r="CE65" i="17"/>
  <c r="CD65" i="17"/>
  <c r="CC65" i="17"/>
  <c r="CB65" i="17"/>
  <c r="CA65" i="17"/>
  <c r="BZ65" i="17"/>
  <c r="BY65" i="17"/>
  <c r="BX65" i="17"/>
  <c r="BW65" i="17"/>
  <c r="BV65" i="17"/>
  <c r="BU65" i="17"/>
  <c r="BT65" i="17"/>
  <c r="BS65" i="17"/>
  <c r="BR65" i="17"/>
  <c r="BQ65" i="17"/>
  <c r="BP65" i="17"/>
  <c r="BO65" i="17"/>
  <c r="BN65" i="17"/>
  <c r="BM65" i="17"/>
  <c r="BL65" i="17"/>
  <c r="BK65" i="17"/>
  <c r="BJ65" i="17"/>
  <c r="BI65" i="17"/>
  <c r="BH65" i="17"/>
  <c r="BG65" i="17"/>
  <c r="BF65" i="17"/>
  <c r="BE65" i="17"/>
  <c r="BD65" i="17"/>
  <c r="BC65" i="17"/>
  <c r="BB65" i="17"/>
  <c r="BA65" i="17"/>
  <c r="AZ65" i="17"/>
  <c r="AY65" i="17"/>
  <c r="AX65" i="17"/>
  <c r="AW65" i="17"/>
  <c r="AV65" i="17"/>
  <c r="AU65" i="17"/>
  <c r="AT65" i="17"/>
  <c r="AS65" i="17"/>
  <c r="AR65" i="17"/>
  <c r="AQ65" i="17"/>
  <c r="AP65" i="17"/>
  <c r="AO65" i="17"/>
  <c r="AN65" i="17"/>
  <c r="AM65" i="17"/>
  <c r="AL65" i="17"/>
  <c r="AK65" i="17"/>
  <c r="AJ65" i="17"/>
  <c r="AI65" i="17"/>
  <c r="AH65" i="17"/>
  <c r="AG65" i="17"/>
  <c r="AF65" i="17"/>
  <c r="AE65" i="17"/>
  <c r="AD65" i="17"/>
  <c r="AC65" i="17"/>
  <c r="AB65" i="17"/>
  <c r="AA65" i="17"/>
  <c r="Z65" i="17"/>
  <c r="Y65" i="17"/>
  <c r="X65" i="17"/>
  <c r="W65" i="17"/>
  <c r="V65" i="17"/>
  <c r="U65" i="17"/>
  <c r="T65" i="17"/>
  <c r="S65" i="17"/>
  <c r="R65" i="17"/>
  <c r="Q65" i="17"/>
  <c r="P65" i="17"/>
  <c r="O65" i="17"/>
  <c r="N65" i="17"/>
  <c r="M65" i="17"/>
  <c r="L65" i="17"/>
  <c r="K65" i="17"/>
  <c r="J65" i="17"/>
  <c r="I65" i="17"/>
  <c r="H65" i="17"/>
  <c r="G65" i="17"/>
  <c r="F65" i="17"/>
  <c r="E65" i="17"/>
  <c r="D65" i="17"/>
  <c r="C65" i="17"/>
  <c r="CI64" i="17"/>
  <c r="CH64" i="17"/>
  <c r="CG64" i="17"/>
  <c r="CF64" i="17"/>
  <c r="CE64" i="17"/>
  <c r="CD64" i="17"/>
  <c r="CC64" i="17"/>
  <c r="CB64" i="17"/>
  <c r="CA64" i="17"/>
  <c r="BZ64" i="17"/>
  <c r="BY64" i="17"/>
  <c r="BX64" i="17"/>
  <c r="BW64" i="17"/>
  <c r="BV64" i="17"/>
  <c r="BU64" i="17"/>
  <c r="BT64" i="17"/>
  <c r="BS64" i="17"/>
  <c r="BR64" i="17"/>
  <c r="BQ64" i="17"/>
  <c r="BP64" i="17"/>
  <c r="BO64" i="17"/>
  <c r="BN64" i="17"/>
  <c r="BM64" i="17"/>
  <c r="BL64" i="17"/>
  <c r="BK64" i="17"/>
  <c r="BJ64" i="17"/>
  <c r="BI64" i="17"/>
  <c r="BH64" i="17"/>
  <c r="BG64" i="17"/>
  <c r="BF64" i="17"/>
  <c r="BE64" i="17"/>
  <c r="BD64" i="17"/>
  <c r="BC64" i="17"/>
  <c r="BB64" i="17"/>
  <c r="BA64" i="17"/>
  <c r="AZ64" i="17"/>
  <c r="AY64" i="17"/>
  <c r="AX64" i="17"/>
  <c r="AW64" i="17"/>
  <c r="AV64" i="17"/>
  <c r="AU64" i="17"/>
  <c r="AT64" i="17"/>
  <c r="AS64" i="17"/>
  <c r="AR64" i="17"/>
  <c r="AQ64" i="17"/>
  <c r="AP64" i="17"/>
  <c r="AO64" i="17"/>
  <c r="AN64" i="17"/>
  <c r="AM64" i="17"/>
  <c r="AL64" i="17"/>
  <c r="AK64" i="17"/>
  <c r="AJ64" i="17"/>
  <c r="AI64" i="17"/>
  <c r="AH64" i="17"/>
  <c r="AG64" i="17"/>
  <c r="AF64" i="17"/>
  <c r="AE64" i="17"/>
  <c r="AD64" i="17"/>
  <c r="AC64" i="17"/>
  <c r="AB64" i="17"/>
  <c r="AA64" i="17"/>
  <c r="Z64" i="17"/>
  <c r="Y64" i="17"/>
  <c r="X64" i="17"/>
  <c r="W64" i="17"/>
  <c r="V64" i="17"/>
  <c r="U64" i="17"/>
  <c r="T64" i="17"/>
  <c r="S64" i="17"/>
  <c r="R64" i="17"/>
  <c r="Q64" i="17"/>
  <c r="P64" i="17"/>
  <c r="O64" i="17"/>
  <c r="N64" i="17"/>
  <c r="M64" i="17"/>
  <c r="L64" i="17"/>
  <c r="K64" i="17"/>
  <c r="J64" i="17"/>
  <c r="I64" i="17"/>
  <c r="H64" i="17"/>
  <c r="G64" i="17"/>
  <c r="F64" i="17"/>
  <c r="E64" i="17"/>
  <c r="D64" i="17"/>
  <c r="C64" i="17"/>
  <c r="CI60" i="17"/>
  <c r="CH60" i="17"/>
  <c r="CG60" i="17"/>
  <c r="CF60" i="17"/>
  <c r="CE60" i="17"/>
  <c r="CD60" i="17"/>
  <c r="CC60" i="17"/>
  <c r="CB60" i="17"/>
  <c r="CA60" i="17"/>
  <c r="BZ60" i="17"/>
  <c r="BY60" i="17"/>
  <c r="BX60" i="17"/>
  <c r="BW60" i="17"/>
  <c r="BV60" i="17"/>
  <c r="BU60" i="17"/>
  <c r="BT60" i="17"/>
  <c r="BS60" i="17"/>
  <c r="BR60" i="17"/>
  <c r="BQ60" i="17"/>
  <c r="BP60" i="17"/>
  <c r="BO60" i="17"/>
  <c r="BN60" i="17"/>
  <c r="BM60" i="17"/>
  <c r="BL60" i="17"/>
  <c r="BK60" i="17"/>
  <c r="BJ60" i="17"/>
  <c r="BI60" i="17"/>
  <c r="BH60" i="17"/>
  <c r="BG60" i="17"/>
  <c r="BF60" i="17"/>
  <c r="BE60" i="17"/>
  <c r="BD60" i="17"/>
  <c r="BC60" i="17"/>
  <c r="BB60" i="17"/>
  <c r="BA60" i="17"/>
  <c r="AZ60" i="17"/>
  <c r="AY60" i="17"/>
  <c r="AX60" i="17"/>
  <c r="AW60" i="17"/>
  <c r="AV60" i="17"/>
  <c r="AU60" i="17"/>
  <c r="AT60" i="17"/>
  <c r="AS60" i="17"/>
  <c r="AR60" i="17"/>
  <c r="AQ60" i="17"/>
  <c r="AP60" i="17"/>
  <c r="AO60" i="17"/>
  <c r="AN60" i="17"/>
  <c r="AM60" i="17"/>
  <c r="AL60" i="17"/>
  <c r="AK60" i="17"/>
  <c r="AJ60" i="17"/>
  <c r="AI60" i="17"/>
  <c r="AH60" i="17"/>
  <c r="AG60" i="17"/>
  <c r="AF60" i="17"/>
  <c r="AE60" i="17"/>
  <c r="AD60" i="17"/>
  <c r="AC60" i="17"/>
  <c r="AB60" i="17"/>
  <c r="AA60" i="17"/>
  <c r="Z60" i="17"/>
  <c r="Y60" i="17"/>
  <c r="X60" i="17"/>
  <c r="W60" i="17"/>
  <c r="V60" i="17"/>
  <c r="U60" i="17"/>
  <c r="T60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CI59" i="17"/>
  <c r="CH59" i="17"/>
  <c r="CG59" i="17"/>
  <c r="CF59" i="17"/>
  <c r="CE59" i="17"/>
  <c r="CD59" i="17"/>
  <c r="CC59" i="17"/>
  <c r="CB59" i="17"/>
  <c r="CA59" i="17"/>
  <c r="BZ59" i="17"/>
  <c r="BY59" i="17"/>
  <c r="BX59" i="17"/>
  <c r="BW59" i="17"/>
  <c r="BV59" i="17"/>
  <c r="BU59" i="17"/>
  <c r="BT59" i="17"/>
  <c r="BS59" i="17"/>
  <c r="BR59" i="17"/>
  <c r="BQ59" i="17"/>
  <c r="BP59" i="17"/>
  <c r="BO59" i="17"/>
  <c r="BN59" i="17"/>
  <c r="BM59" i="17"/>
  <c r="BL59" i="17"/>
  <c r="BK59" i="17"/>
  <c r="BJ59" i="17"/>
  <c r="BI59" i="17"/>
  <c r="BH59" i="17"/>
  <c r="BG59" i="17"/>
  <c r="BF59" i="17"/>
  <c r="BE59" i="17"/>
  <c r="BD59" i="17"/>
  <c r="BC59" i="17"/>
  <c r="BB59" i="17"/>
  <c r="BA59" i="17"/>
  <c r="AZ59" i="17"/>
  <c r="AY59" i="17"/>
  <c r="AX59" i="17"/>
  <c r="AW59" i="17"/>
  <c r="AV59" i="17"/>
  <c r="AU59" i="17"/>
  <c r="AT59" i="17"/>
  <c r="AS59" i="17"/>
  <c r="AR59" i="17"/>
  <c r="AQ59" i="17"/>
  <c r="AP59" i="17"/>
  <c r="AO59" i="17"/>
  <c r="AN59" i="17"/>
  <c r="AM59" i="17"/>
  <c r="AL59" i="17"/>
  <c r="AK59" i="17"/>
  <c r="AJ59" i="17"/>
  <c r="AI59" i="17"/>
  <c r="AH59" i="17"/>
  <c r="AG59" i="17"/>
  <c r="AF59" i="17"/>
  <c r="AE59" i="17"/>
  <c r="AD59" i="17"/>
  <c r="AC59" i="17"/>
  <c r="AB59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CI57" i="17"/>
  <c r="CH57" i="17"/>
  <c r="CG57" i="17"/>
  <c r="CF57" i="17"/>
  <c r="CE57" i="17"/>
  <c r="CD57" i="17"/>
  <c r="CC57" i="17"/>
  <c r="CB57" i="17"/>
  <c r="CA57" i="17"/>
  <c r="BZ57" i="17"/>
  <c r="BY57" i="17"/>
  <c r="BX57" i="17"/>
  <c r="BW57" i="17"/>
  <c r="BV57" i="17"/>
  <c r="BU57" i="17"/>
  <c r="BT57" i="17"/>
  <c r="BS57" i="17"/>
  <c r="BR57" i="17"/>
  <c r="BQ57" i="17"/>
  <c r="BP57" i="17"/>
  <c r="BO57" i="17"/>
  <c r="BN57" i="17"/>
  <c r="BM57" i="17"/>
  <c r="BL57" i="17"/>
  <c r="BK57" i="17"/>
  <c r="BJ57" i="17"/>
  <c r="BI57" i="17"/>
  <c r="BH57" i="17"/>
  <c r="BG57" i="17"/>
  <c r="BF57" i="17"/>
  <c r="BE57" i="17"/>
  <c r="BD57" i="17"/>
  <c r="BC57" i="17"/>
  <c r="BB57" i="17"/>
  <c r="BA57" i="17"/>
  <c r="AZ57" i="17"/>
  <c r="AY57" i="17"/>
  <c r="AX57" i="17"/>
  <c r="AW57" i="17"/>
  <c r="AV57" i="17"/>
  <c r="AU57" i="17"/>
  <c r="AT57" i="17"/>
  <c r="AS57" i="17"/>
  <c r="AR57" i="17"/>
  <c r="AQ57" i="17"/>
  <c r="AP57" i="17"/>
  <c r="AO57" i="17"/>
  <c r="AN57" i="17"/>
  <c r="AM57" i="17"/>
  <c r="AL57" i="17"/>
  <c r="AK57" i="17"/>
  <c r="AJ57" i="17"/>
  <c r="AI57" i="17"/>
  <c r="AH57" i="17"/>
  <c r="AG57" i="17"/>
  <c r="AF57" i="17"/>
  <c r="AE57" i="17"/>
  <c r="AD57" i="17"/>
  <c r="AC57" i="17"/>
  <c r="AB57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CI56" i="17"/>
  <c r="CH56" i="17"/>
  <c r="CG56" i="17"/>
  <c r="CF56" i="17"/>
  <c r="CE56" i="17"/>
  <c r="CD56" i="17"/>
  <c r="CC56" i="17"/>
  <c r="CB56" i="17"/>
  <c r="CA56" i="17"/>
  <c r="BZ56" i="17"/>
  <c r="BY56" i="17"/>
  <c r="BX56" i="17"/>
  <c r="BW56" i="17"/>
  <c r="BV56" i="17"/>
  <c r="BU56" i="17"/>
  <c r="BT56" i="17"/>
  <c r="BS56" i="17"/>
  <c r="BR56" i="17"/>
  <c r="BQ56" i="17"/>
  <c r="BP56" i="17"/>
  <c r="BO56" i="17"/>
  <c r="BN56" i="17"/>
  <c r="BM56" i="17"/>
  <c r="BL56" i="17"/>
  <c r="BK56" i="17"/>
  <c r="BJ56" i="17"/>
  <c r="BI56" i="17"/>
  <c r="BH56" i="17"/>
  <c r="BG56" i="17"/>
  <c r="BF56" i="17"/>
  <c r="BE56" i="17"/>
  <c r="BD56" i="17"/>
  <c r="BC56" i="17"/>
  <c r="BB56" i="17"/>
  <c r="BA56" i="17"/>
  <c r="AZ56" i="17"/>
  <c r="AY56" i="17"/>
  <c r="AX56" i="17"/>
  <c r="AW56" i="17"/>
  <c r="AV56" i="17"/>
  <c r="AU56" i="17"/>
  <c r="AT56" i="17"/>
  <c r="AS56" i="17"/>
  <c r="AR56" i="17"/>
  <c r="AQ56" i="17"/>
  <c r="AP56" i="17"/>
  <c r="AO56" i="17"/>
  <c r="AN56" i="17"/>
  <c r="AM56" i="17"/>
  <c r="AL56" i="17"/>
  <c r="AK56" i="17"/>
  <c r="AJ56" i="17"/>
  <c r="AI56" i="17"/>
  <c r="AH56" i="17"/>
  <c r="AG56" i="17"/>
  <c r="AF56" i="17"/>
  <c r="AE56" i="17"/>
  <c r="AD56" i="17"/>
  <c r="AC56" i="17"/>
  <c r="AB56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CI54" i="17"/>
  <c r="CH54" i="17"/>
  <c r="CG54" i="17"/>
  <c r="CF54" i="17"/>
  <c r="CE54" i="17"/>
  <c r="CD54" i="17"/>
  <c r="CC54" i="17"/>
  <c r="CB54" i="17"/>
  <c r="CA54" i="17"/>
  <c r="BZ54" i="17"/>
  <c r="BY54" i="17"/>
  <c r="BX54" i="17"/>
  <c r="BW54" i="17"/>
  <c r="BV54" i="17"/>
  <c r="BU54" i="17"/>
  <c r="BT54" i="17"/>
  <c r="BS54" i="17"/>
  <c r="BR54" i="17"/>
  <c r="BQ54" i="17"/>
  <c r="BP54" i="17"/>
  <c r="BO54" i="17"/>
  <c r="BN54" i="17"/>
  <c r="BM54" i="17"/>
  <c r="BL54" i="17"/>
  <c r="BK54" i="17"/>
  <c r="BJ54" i="17"/>
  <c r="BI54" i="17"/>
  <c r="BH54" i="17"/>
  <c r="BG54" i="17"/>
  <c r="BF54" i="17"/>
  <c r="BE54" i="17"/>
  <c r="BD54" i="17"/>
  <c r="BC54" i="17"/>
  <c r="BB54" i="17"/>
  <c r="BA54" i="17"/>
  <c r="AZ54" i="17"/>
  <c r="AY54" i="17"/>
  <c r="AX54" i="17"/>
  <c r="AW54" i="17"/>
  <c r="AV54" i="17"/>
  <c r="AU54" i="17"/>
  <c r="AT54" i="17"/>
  <c r="AS54" i="17"/>
  <c r="AR54" i="17"/>
  <c r="AQ54" i="17"/>
  <c r="AP54" i="17"/>
  <c r="AO54" i="17"/>
  <c r="AN54" i="17"/>
  <c r="AM54" i="17"/>
  <c r="AL54" i="17"/>
  <c r="AK54" i="17"/>
  <c r="AJ54" i="17"/>
  <c r="AI54" i="17"/>
  <c r="AH54" i="17"/>
  <c r="AG54" i="17"/>
  <c r="AF54" i="17"/>
  <c r="AE54" i="17"/>
  <c r="AD54" i="17"/>
  <c r="AC54" i="17"/>
  <c r="AB54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CI53" i="17"/>
  <c r="CH53" i="17"/>
  <c r="CG53" i="17"/>
  <c r="CF53" i="17"/>
  <c r="CE53" i="17"/>
  <c r="CD53" i="17"/>
  <c r="CC53" i="17"/>
  <c r="CB53" i="17"/>
  <c r="CA53" i="17"/>
  <c r="BZ53" i="17"/>
  <c r="BY53" i="17"/>
  <c r="BX53" i="17"/>
  <c r="BW53" i="17"/>
  <c r="BV53" i="17"/>
  <c r="BU53" i="17"/>
  <c r="BT53" i="17"/>
  <c r="BS53" i="17"/>
  <c r="BR53" i="17"/>
  <c r="BQ53" i="17"/>
  <c r="BP53" i="17"/>
  <c r="BO53" i="17"/>
  <c r="BN53" i="17"/>
  <c r="BM53" i="17"/>
  <c r="BL53" i="17"/>
  <c r="BK53" i="17"/>
  <c r="BJ53" i="17"/>
  <c r="BI53" i="17"/>
  <c r="BH53" i="17"/>
  <c r="BG53" i="17"/>
  <c r="BF53" i="17"/>
  <c r="BE53" i="17"/>
  <c r="BD53" i="17"/>
  <c r="BC53" i="17"/>
  <c r="BB53" i="17"/>
  <c r="BA53" i="17"/>
  <c r="AZ53" i="17"/>
  <c r="AY53" i="17"/>
  <c r="AX53" i="17"/>
  <c r="AW53" i="17"/>
  <c r="AV53" i="17"/>
  <c r="AU53" i="17"/>
  <c r="AT53" i="17"/>
  <c r="AS53" i="17"/>
  <c r="AR53" i="17"/>
  <c r="AQ53" i="17"/>
  <c r="AP53" i="17"/>
  <c r="AO53" i="17"/>
  <c r="AN53" i="17"/>
  <c r="AM53" i="17"/>
  <c r="AL53" i="17"/>
  <c r="AK53" i="17"/>
  <c r="AJ53" i="17"/>
  <c r="AI53" i="17"/>
  <c r="AH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CI51" i="17"/>
  <c r="CH51" i="17"/>
  <c r="CG51" i="17"/>
  <c r="CF51" i="17"/>
  <c r="CE51" i="17"/>
  <c r="CD51" i="17"/>
  <c r="CC51" i="17"/>
  <c r="CB51" i="17"/>
  <c r="CA51" i="17"/>
  <c r="BZ51" i="17"/>
  <c r="BY51" i="17"/>
  <c r="BX51" i="17"/>
  <c r="BW51" i="17"/>
  <c r="BV51" i="17"/>
  <c r="BU51" i="17"/>
  <c r="BT51" i="17"/>
  <c r="BS51" i="17"/>
  <c r="BR51" i="17"/>
  <c r="BQ51" i="17"/>
  <c r="BP51" i="17"/>
  <c r="BO51" i="17"/>
  <c r="BN51" i="17"/>
  <c r="BM51" i="17"/>
  <c r="BL51" i="17"/>
  <c r="BK51" i="17"/>
  <c r="BJ51" i="17"/>
  <c r="BI51" i="17"/>
  <c r="BH51" i="17"/>
  <c r="BG51" i="17"/>
  <c r="BF51" i="17"/>
  <c r="BE51" i="17"/>
  <c r="BD51" i="17"/>
  <c r="BC51" i="17"/>
  <c r="BB51" i="17"/>
  <c r="BA51" i="17"/>
  <c r="AZ51" i="17"/>
  <c r="AY51" i="17"/>
  <c r="AX51" i="17"/>
  <c r="AW51" i="17"/>
  <c r="AV51" i="17"/>
  <c r="AU51" i="17"/>
  <c r="AT51" i="17"/>
  <c r="AS51" i="17"/>
  <c r="AR51" i="17"/>
  <c r="AQ51" i="17"/>
  <c r="AP51" i="17"/>
  <c r="AO51" i="17"/>
  <c r="AN51" i="17"/>
  <c r="AM51" i="17"/>
  <c r="AL51" i="17"/>
  <c r="AK51" i="17"/>
  <c r="AJ51" i="17"/>
  <c r="AI51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CI50" i="17"/>
  <c r="CH50" i="17"/>
  <c r="CG50" i="17"/>
  <c r="CF50" i="17"/>
  <c r="CE50" i="17"/>
  <c r="CD50" i="17"/>
  <c r="CC50" i="17"/>
  <c r="CB50" i="17"/>
  <c r="CA50" i="17"/>
  <c r="BZ50" i="17"/>
  <c r="BY50" i="17"/>
  <c r="BX50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BK50" i="17"/>
  <c r="BJ50" i="17"/>
  <c r="BI50" i="17"/>
  <c r="BH50" i="17"/>
  <c r="BG50" i="17"/>
  <c r="BF50" i="17"/>
  <c r="BE50" i="17"/>
  <c r="BD50" i="17"/>
  <c r="BC50" i="17"/>
  <c r="BB50" i="17"/>
  <c r="BA50" i="17"/>
  <c r="AZ50" i="17"/>
  <c r="AY50" i="17"/>
  <c r="AX50" i="17"/>
  <c r="AW50" i="17"/>
  <c r="AV50" i="17"/>
  <c r="AU50" i="17"/>
  <c r="AT50" i="17"/>
  <c r="AS50" i="17"/>
  <c r="AR50" i="17"/>
  <c r="AQ50" i="17"/>
  <c r="AP50" i="17"/>
  <c r="AO50" i="17"/>
  <c r="AN50" i="17"/>
  <c r="AM50" i="17"/>
  <c r="AL50" i="17"/>
  <c r="AK50" i="17"/>
  <c r="AJ50" i="17"/>
  <c r="AI50" i="17"/>
  <c r="AH50" i="17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CI48" i="17"/>
  <c r="CH48" i="17"/>
  <c r="CG48" i="17"/>
  <c r="CF48" i="17"/>
  <c r="CE48" i="17"/>
  <c r="CD48" i="17"/>
  <c r="CC48" i="17"/>
  <c r="CB48" i="17"/>
  <c r="CA48" i="17"/>
  <c r="BZ48" i="17"/>
  <c r="BY48" i="17"/>
  <c r="BX48" i="17"/>
  <c r="BW48" i="17"/>
  <c r="BV48" i="17"/>
  <c r="BU48" i="17"/>
  <c r="BT48" i="17"/>
  <c r="BS48" i="17"/>
  <c r="BR48" i="17"/>
  <c r="BQ48" i="17"/>
  <c r="BP48" i="17"/>
  <c r="BO48" i="17"/>
  <c r="BN48" i="17"/>
  <c r="BM48" i="17"/>
  <c r="BL48" i="17"/>
  <c r="BK48" i="17"/>
  <c r="BJ48" i="17"/>
  <c r="BI48" i="17"/>
  <c r="BH48" i="17"/>
  <c r="BG48" i="17"/>
  <c r="BF48" i="17"/>
  <c r="BE48" i="17"/>
  <c r="BD48" i="17"/>
  <c r="BC48" i="17"/>
  <c r="BB48" i="17"/>
  <c r="BA48" i="17"/>
  <c r="AZ48" i="17"/>
  <c r="AY48" i="17"/>
  <c r="AX48" i="17"/>
  <c r="AW48" i="17"/>
  <c r="AV48" i="17"/>
  <c r="AU48" i="17"/>
  <c r="AT48" i="17"/>
  <c r="AS48" i="17"/>
  <c r="AR48" i="17"/>
  <c r="AQ48" i="17"/>
  <c r="AP48" i="17"/>
  <c r="AO48" i="17"/>
  <c r="AN48" i="17"/>
  <c r="AM48" i="17"/>
  <c r="AL48" i="17"/>
  <c r="AK48" i="17"/>
  <c r="AJ48" i="17"/>
  <c r="AI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CI47" i="17"/>
  <c r="CH47" i="17"/>
  <c r="CG47" i="17"/>
  <c r="CF47" i="17"/>
  <c r="CE47" i="17"/>
  <c r="CD47" i="17"/>
  <c r="CC47" i="17"/>
  <c r="CB47" i="17"/>
  <c r="CA47" i="17"/>
  <c r="BZ47" i="17"/>
  <c r="BY47" i="17"/>
  <c r="BX47" i="17"/>
  <c r="BW47" i="17"/>
  <c r="BV47" i="17"/>
  <c r="BU47" i="17"/>
  <c r="BT47" i="17"/>
  <c r="BS47" i="17"/>
  <c r="BR47" i="17"/>
  <c r="BQ47" i="17"/>
  <c r="BP47" i="17"/>
  <c r="BO47" i="17"/>
  <c r="BN47" i="17"/>
  <c r="BM47" i="17"/>
  <c r="BL47" i="17"/>
  <c r="BK47" i="17"/>
  <c r="BJ47" i="17"/>
  <c r="BI47" i="17"/>
  <c r="BH47" i="17"/>
  <c r="BG47" i="17"/>
  <c r="BF47" i="17"/>
  <c r="BE47" i="17"/>
  <c r="BD47" i="17"/>
  <c r="BC47" i="17"/>
  <c r="BB47" i="17"/>
  <c r="BA47" i="17"/>
  <c r="AZ47" i="17"/>
  <c r="AY47" i="17"/>
  <c r="AX47" i="17"/>
  <c r="AW47" i="17"/>
  <c r="AV47" i="17"/>
  <c r="AU47" i="17"/>
  <c r="AT47" i="17"/>
  <c r="AS47" i="17"/>
  <c r="AR47" i="17"/>
  <c r="AQ47" i="17"/>
  <c r="AP47" i="17"/>
  <c r="AO47" i="17"/>
  <c r="AN47" i="17"/>
  <c r="AM47" i="17"/>
  <c r="AL47" i="17"/>
  <c r="AK47" i="17"/>
  <c r="AJ47" i="17"/>
  <c r="AI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CI45" i="17"/>
  <c r="CH45" i="17"/>
  <c r="CG45" i="17"/>
  <c r="CF45" i="17"/>
  <c r="CE45" i="17"/>
  <c r="CD45" i="17"/>
  <c r="CC45" i="17"/>
  <c r="CB45" i="17"/>
  <c r="CA45" i="17"/>
  <c r="BZ45" i="17"/>
  <c r="BY45" i="17"/>
  <c r="BX45" i="17"/>
  <c r="BW45" i="17"/>
  <c r="BV45" i="17"/>
  <c r="BU45" i="17"/>
  <c r="BT45" i="17"/>
  <c r="BS45" i="17"/>
  <c r="BR45" i="17"/>
  <c r="BQ45" i="17"/>
  <c r="BP45" i="17"/>
  <c r="BO45" i="17"/>
  <c r="BN45" i="17"/>
  <c r="BM45" i="17"/>
  <c r="BL45" i="17"/>
  <c r="BK45" i="17"/>
  <c r="BJ45" i="17"/>
  <c r="BI45" i="17"/>
  <c r="BH45" i="17"/>
  <c r="BG45" i="17"/>
  <c r="BF45" i="17"/>
  <c r="BE45" i="17"/>
  <c r="BD45" i="17"/>
  <c r="BC45" i="17"/>
  <c r="BB45" i="17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CI44" i="17"/>
  <c r="CH44" i="17"/>
  <c r="CG44" i="17"/>
  <c r="CF44" i="17"/>
  <c r="CE44" i="17"/>
  <c r="CD44" i="17"/>
  <c r="CC44" i="17"/>
  <c r="CB44" i="17"/>
  <c r="CA44" i="17"/>
  <c r="BZ44" i="17"/>
  <c r="BY44" i="17"/>
  <c r="BX44" i="17"/>
  <c r="BW44" i="17"/>
  <c r="BV44" i="17"/>
  <c r="BU44" i="17"/>
  <c r="BT44" i="17"/>
  <c r="BS44" i="17"/>
  <c r="BR44" i="17"/>
  <c r="BQ44" i="17"/>
  <c r="BP44" i="17"/>
  <c r="BO44" i="17"/>
  <c r="BN44" i="17"/>
  <c r="BM44" i="17"/>
  <c r="BL44" i="17"/>
  <c r="BK44" i="17"/>
  <c r="BJ44" i="17"/>
  <c r="BI44" i="17"/>
  <c r="BH44" i="17"/>
  <c r="BG44" i="17"/>
  <c r="BF44" i="17"/>
  <c r="BE44" i="17"/>
  <c r="BD44" i="17"/>
  <c r="BC44" i="17"/>
  <c r="BB44" i="17"/>
  <c r="BA44" i="17"/>
  <c r="AZ44" i="17"/>
  <c r="AY44" i="17"/>
  <c r="AX44" i="17"/>
  <c r="AW44" i="17"/>
  <c r="AV44" i="17"/>
  <c r="AU44" i="17"/>
  <c r="AT44" i="17"/>
  <c r="AS44" i="17"/>
  <c r="AR44" i="17"/>
  <c r="AQ44" i="17"/>
  <c r="AP44" i="17"/>
  <c r="AO44" i="17"/>
  <c r="AN44" i="17"/>
  <c r="AM44" i="17"/>
  <c r="AL44" i="17"/>
  <c r="AK44" i="17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CI40" i="17"/>
  <c r="CH40" i="17"/>
  <c r="CG40" i="17"/>
  <c r="CF40" i="17"/>
  <c r="CE40" i="17"/>
  <c r="CD40" i="17"/>
  <c r="CC40" i="17"/>
  <c r="CB40" i="17"/>
  <c r="CA40" i="17"/>
  <c r="BZ40" i="17"/>
  <c r="BY40" i="17"/>
  <c r="BX40" i="17"/>
  <c r="BW40" i="17"/>
  <c r="BV40" i="17"/>
  <c r="BU40" i="17"/>
  <c r="BT40" i="17"/>
  <c r="BS40" i="17"/>
  <c r="BR40" i="17"/>
  <c r="BQ40" i="17"/>
  <c r="BP40" i="17"/>
  <c r="BO40" i="17"/>
  <c r="BN40" i="17"/>
  <c r="BM40" i="17"/>
  <c r="BL40" i="17"/>
  <c r="BK40" i="17"/>
  <c r="BJ40" i="17"/>
  <c r="BI40" i="17"/>
  <c r="BH40" i="17"/>
  <c r="BG40" i="17"/>
  <c r="BF40" i="17"/>
  <c r="BE40" i="17"/>
  <c r="BD40" i="17"/>
  <c r="BC40" i="17"/>
  <c r="BB40" i="17"/>
  <c r="BA40" i="17"/>
  <c r="AZ40" i="17"/>
  <c r="AY40" i="17"/>
  <c r="AX40" i="17"/>
  <c r="AW40" i="17"/>
  <c r="AV40" i="17"/>
  <c r="AU40" i="17"/>
  <c r="AT40" i="17"/>
  <c r="AS40" i="17"/>
  <c r="AR40" i="17"/>
  <c r="AQ40" i="17"/>
  <c r="AP40" i="17"/>
  <c r="AO40" i="17"/>
  <c r="AN40" i="17"/>
  <c r="AM40" i="17"/>
  <c r="AL40" i="17"/>
  <c r="AK40" i="17"/>
  <c r="AJ40" i="17"/>
  <c r="AI40" i="17"/>
  <c r="AH40" i="17"/>
  <c r="AG40" i="17"/>
  <c r="AF40" i="17"/>
  <c r="AE40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CI39" i="17"/>
  <c r="CH39" i="17"/>
  <c r="CG39" i="17"/>
  <c r="CF39" i="17"/>
  <c r="CE39" i="17"/>
  <c r="CD39" i="17"/>
  <c r="CC39" i="17"/>
  <c r="CB39" i="17"/>
  <c r="CA39" i="17"/>
  <c r="BZ39" i="17"/>
  <c r="BY39" i="17"/>
  <c r="BX39" i="17"/>
  <c r="BW39" i="17"/>
  <c r="BV39" i="17"/>
  <c r="BU39" i="17"/>
  <c r="BT39" i="17"/>
  <c r="BS39" i="17"/>
  <c r="BR39" i="17"/>
  <c r="BQ39" i="17"/>
  <c r="BP39" i="17"/>
  <c r="BO39" i="17"/>
  <c r="BN39" i="17"/>
  <c r="BM39" i="17"/>
  <c r="BL39" i="17"/>
  <c r="BK39" i="17"/>
  <c r="BJ39" i="17"/>
  <c r="BI39" i="17"/>
  <c r="BH39" i="17"/>
  <c r="BG39" i="17"/>
  <c r="BF39" i="17"/>
  <c r="BE39" i="17"/>
  <c r="BD39" i="17"/>
  <c r="BC39" i="17"/>
  <c r="BB39" i="17"/>
  <c r="BA39" i="17"/>
  <c r="AZ39" i="17"/>
  <c r="AY39" i="17"/>
  <c r="AX39" i="17"/>
  <c r="AW39" i="17"/>
  <c r="AV39" i="17"/>
  <c r="AU39" i="17"/>
  <c r="AT39" i="17"/>
  <c r="AS39" i="17"/>
  <c r="AR39" i="17"/>
  <c r="AQ39" i="17"/>
  <c r="AP39" i="17"/>
  <c r="AO39" i="17"/>
  <c r="AN39" i="17"/>
  <c r="AM39" i="17"/>
  <c r="AL39" i="17"/>
  <c r="AK39" i="17"/>
  <c r="AJ39" i="17"/>
  <c r="AI39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CI37" i="17"/>
  <c r="CH37" i="17"/>
  <c r="CG37" i="17"/>
  <c r="CF37" i="17"/>
  <c r="CE37" i="17"/>
  <c r="CD37" i="17"/>
  <c r="CC37" i="17"/>
  <c r="CB37" i="17"/>
  <c r="CA37" i="17"/>
  <c r="BZ37" i="17"/>
  <c r="BY37" i="17"/>
  <c r="BX37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BK37" i="17"/>
  <c r="BJ37" i="17"/>
  <c r="BI37" i="17"/>
  <c r="BH37" i="17"/>
  <c r="BG37" i="17"/>
  <c r="BF37" i="17"/>
  <c r="BE37" i="17"/>
  <c r="BD37" i="17"/>
  <c r="BC37" i="17"/>
  <c r="BB37" i="17"/>
  <c r="BA37" i="17"/>
  <c r="AZ37" i="17"/>
  <c r="AY37" i="17"/>
  <c r="AX37" i="17"/>
  <c r="AW37" i="17"/>
  <c r="AV37" i="17"/>
  <c r="AU37" i="17"/>
  <c r="AT37" i="17"/>
  <c r="AS37" i="17"/>
  <c r="AR37" i="17"/>
  <c r="AQ37" i="17"/>
  <c r="AP37" i="17"/>
  <c r="AO37" i="17"/>
  <c r="AN37" i="17"/>
  <c r="AM37" i="17"/>
  <c r="AL37" i="17"/>
  <c r="AK37" i="17"/>
  <c r="AJ37" i="17"/>
  <c r="AI37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CI36" i="17"/>
  <c r="CH36" i="17"/>
  <c r="CG36" i="17"/>
  <c r="CF36" i="17"/>
  <c r="CE36" i="17"/>
  <c r="CD36" i="17"/>
  <c r="CC36" i="17"/>
  <c r="CB36" i="17"/>
  <c r="CA36" i="17"/>
  <c r="BZ36" i="17"/>
  <c r="BY36" i="17"/>
  <c r="BX36" i="17"/>
  <c r="BW36" i="17"/>
  <c r="BV36" i="17"/>
  <c r="BU36" i="17"/>
  <c r="BT36" i="17"/>
  <c r="BS36" i="17"/>
  <c r="BR36" i="17"/>
  <c r="BQ36" i="17"/>
  <c r="BP36" i="17"/>
  <c r="BO36" i="17"/>
  <c r="BN36" i="17"/>
  <c r="BM36" i="17"/>
  <c r="BL36" i="17"/>
  <c r="BK36" i="17"/>
  <c r="BJ36" i="17"/>
  <c r="BI36" i="17"/>
  <c r="BH36" i="17"/>
  <c r="BG36" i="17"/>
  <c r="BF36" i="17"/>
  <c r="BE36" i="17"/>
  <c r="BD36" i="17"/>
  <c r="BC36" i="17"/>
  <c r="BB36" i="17"/>
  <c r="BA36" i="17"/>
  <c r="AZ36" i="17"/>
  <c r="AY36" i="17"/>
  <c r="AX36" i="17"/>
  <c r="AW36" i="17"/>
  <c r="AV36" i="17"/>
  <c r="AU36" i="17"/>
  <c r="AT36" i="17"/>
  <c r="AS36" i="17"/>
  <c r="AR36" i="17"/>
  <c r="AQ36" i="17"/>
  <c r="AP36" i="17"/>
  <c r="AO36" i="17"/>
  <c r="AN36" i="17"/>
  <c r="AM36" i="17"/>
  <c r="AL36" i="17"/>
  <c r="AK36" i="17"/>
  <c r="AJ36" i="17"/>
  <c r="AI36" i="17"/>
  <c r="AH36" i="17"/>
  <c r="AG36" i="17"/>
  <c r="AF36" i="17"/>
  <c r="AE36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CI34" i="17"/>
  <c r="CH34" i="17"/>
  <c r="CG34" i="17"/>
  <c r="CF34" i="17"/>
  <c r="CE34" i="17"/>
  <c r="CD34" i="17"/>
  <c r="CC34" i="17"/>
  <c r="CB34" i="17"/>
  <c r="CA34" i="17"/>
  <c r="BZ34" i="17"/>
  <c r="BY34" i="17"/>
  <c r="BX34" i="17"/>
  <c r="BW34" i="17"/>
  <c r="BV34" i="17"/>
  <c r="BU34" i="17"/>
  <c r="BT34" i="17"/>
  <c r="BS34" i="17"/>
  <c r="BR34" i="17"/>
  <c r="BQ34" i="17"/>
  <c r="BP34" i="17"/>
  <c r="BO34" i="17"/>
  <c r="BN34" i="17"/>
  <c r="BM34" i="17"/>
  <c r="BL34" i="17"/>
  <c r="BK34" i="17"/>
  <c r="BJ34" i="17"/>
  <c r="BI34" i="17"/>
  <c r="BH34" i="17"/>
  <c r="BG34" i="17"/>
  <c r="BF34" i="17"/>
  <c r="BE34" i="17"/>
  <c r="BD34" i="17"/>
  <c r="BC34" i="17"/>
  <c r="BB34" i="17"/>
  <c r="BA34" i="17"/>
  <c r="AZ34" i="17"/>
  <c r="AY34" i="17"/>
  <c r="AX34" i="17"/>
  <c r="AW34" i="17"/>
  <c r="AV34" i="17"/>
  <c r="AU34" i="17"/>
  <c r="AT34" i="17"/>
  <c r="AS34" i="17"/>
  <c r="AR34" i="17"/>
  <c r="AQ34" i="17"/>
  <c r="AP34" i="17"/>
  <c r="AO34" i="17"/>
  <c r="AN34" i="17"/>
  <c r="AM34" i="17"/>
  <c r="AL34" i="17"/>
  <c r="AK34" i="17"/>
  <c r="AJ34" i="17"/>
  <c r="AI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CI33" i="17"/>
  <c r="CH33" i="17"/>
  <c r="CG33" i="17"/>
  <c r="CF33" i="17"/>
  <c r="CE33" i="17"/>
  <c r="CD33" i="17"/>
  <c r="CC33" i="17"/>
  <c r="CB33" i="17"/>
  <c r="CA33" i="17"/>
  <c r="BZ33" i="17"/>
  <c r="BY33" i="17"/>
  <c r="BX33" i="17"/>
  <c r="BW33" i="17"/>
  <c r="BV33" i="17"/>
  <c r="BU33" i="17"/>
  <c r="BT33" i="17"/>
  <c r="BS33" i="17"/>
  <c r="BR33" i="17"/>
  <c r="BQ33" i="17"/>
  <c r="BP33" i="17"/>
  <c r="BO33" i="17"/>
  <c r="BN33" i="17"/>
  <c r="BM33" i="17"/>
  <c r="BL33" i="17"/>
  <c r="BK33" i="17"/>
  <c r="BJ33" i="17"/>
  <c r="BI33" i="17"/>
  <c r="BH33" i="17"/>
  <c r="BG33" i="17"/>
  <c r="BF33" i="17"/>
  <c r="BE33" i="17"/>
  <c r="BD33" i="17"/>
  <c r="BC33" i="17"/>
  <c r="BB33" i="17"/>
  <c r="BA33" i="17"/>
  <c r="AZ33" i="17"/>
  <c r="AY33" i="17"/>
  <c r="AX33" i="17"/>
  <c r="AW33" i="17"/>
  <c r="AV33" i="17"/>
  <c r="AU33" i="17"/>
  <c r="AT33" i="17"/>
  <c r="AS33" i="17"/>
  <c r="AR33" i="17"/>
  <c r="AQ33" i="17"/>
  <c r="AP33" i="17"/>
  <c r="AO33" i="17"/>
  <c r="AN33" i="17"/>
  <c r="AM33" i="17"/>
  <c r="AL33" i="17"/>
  <c r="AK33" i="17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CI31" i="17"/>
  <c r="CH31" i="17"/>
  <c r="CG31" i="17"/>
  <c r="CF31" i="17"/>
  <c r="CE31" i="17"/>
  <c r="CD31" i="17"/>
  <c r="CC31" i="17"/>
  <c r="CB31" i="17"/>
  <c r="CA31" i="17"/>
  <c r="BZ31" i="17"/>
  <c r="BY31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BK31" i="17"/>
  <c r="BJ31" i="17"/>
  <c r="BI31" i="17"/>
  <c r="BH31" i="17"/>
  <c r="BG31" i="17"/>
  <c r="BF31" i="17"/>
  <c r="BE31" i="17"/>
  <c r="BD31" i="17"/>
  <c r="BC31" i="17"/>
  <c r="BB31" i="17"/>
  <c r="BA31" i="17"/>
  <c r="AZ31" i="17"/>
  <c r="AY31" i="17"/>
  <c r="AX31" i="17"/>
  <c r="AW31" i="17"/>
  <c r="AV31" i="17"/>
  <c r="AU31" i="17"/>
  <c r="AT31" i="17"/>
  <c r="AS31" i="17"/>
  <c r="AR31" i="17"/>
  <c r="AQ31" i="17"/>
  <c r="AP31" i="17"/>
  <c r="AO31" i="17"/>
  <c r="AN31" i="17"/>
  <c r="AM31" i="17"/>
  <c r="AL31" i="17"/>
  <c r="AK31" i="17"/>
  <c r="AJ31" i="17"/>
  <c r="AI31" i="17"/>
  <c r="AH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CI30" i="17"/>
  <c r="CH30" i="17"/>
  <c r="CG30" i="17"/>
  <c r="CF30" i="17"/>
  <c r="CE30" i="17"/>
  <c r="CD30" i="17"/>
  <c r="CC30" i="17"/>
  <c r="CB30" i="17"/>
  <c r="CA30" i="17"/>
  <c r="BZ30" i="17"/>
  <c r="BY30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BK30" i="17"/>
  <c r="BJ30" i="17"/>
  <c r="BI30" i="17"/>
  <c r="BH30" i="17"/>
  <c r="BG30" i="17"/>
  <c r="BF30" i="17"/>
  <c r="BE30" i="17"/>
  <c r="BD30" i="17"/>
  <c r="BC30" i="17"/>
  <c r="BB30" i="17"/>
  <c r="BA30" i="17"/>
  <c r="AZ30" i="17"/>
  <c r="AY30" i="17"/>
  <c r="AX30" i="17"/>
  <c r="AW30" i="17"/>
  <c r="AV30" i="17"/>
  <c r="AU30" i="17"/>
  <c r="AT30" i="17"/>
  <c r="AS30" i="17"/>
  <c r="AR30" i="17"/>
  <c r="AQ30" i="17"/>
  <c r="AP30" i="17"/>
  <c r="AO30" i="17"/>
  <c r="AN30" i="17"/>
  <c r="AM30" i="17"/>
  <c r="AL30" i="17"/>
  <c r="AK30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CI28" i="17"/>
  <c r="CH28" i="17"/>
  <c r="CG28" i="17"/>
  <c r="CF28" i="17"/>
  <c r="CE28" i="17"/>
  <c r="CD28" i="17"/>
  <c r="CC28" i="17"/>
  <c r="CB28" i="17"/>
  <c r="CA28" i="17"/>
  <c r="BZ28" i="17"/>
  <c r="BY28" i="17"/>
  <c r="BX28" i="17"/>
  <c r="BW28" i="17"/>
  <c r="BV28" i="17"/>
  <c r="BU28" i="17"/>
  <c r="BT28" i="17"/>
  <c r="BS28" i="17"/>
  <c r="BR28" i="17"/>
  <c r="BQ28" i="17"/>
  <c r="BP28" i="17"/>
  <c r="BO28" i="17"/>
  <c r="BN28" i="17"/>
  <c r="BM28" i="17"/>
  <c r="BL28" i="17"/>
  <c r="BK28" i="17"/>
  <c r="BJ28" i="17"/>
  <c r="BI28" i="17"/>
  <c r="BH28" i="17"/>
  <c r="BG28" i="17"/>
  <c r="BF28" i="17"/>
  <c r="BE28" i="17"/>
  <c r="BD28" i="17"/>
  <c r="BC28" i="17"/>
  <c r="BB28" i="17"/>
  <c r="BA28" i="17"/>
  <c r="AZ28" i="17"/>
  <c r="AY28" i="17"/>
  <c r="AX28" i="17"/>
  <c r="AW28" i="17"/>
  <c r="AV28" i="17"/>
  <c r="AU28" i="17"/>
  <c r="AT28" i="17"/>
  <c r="AS28" i="17"/>
  <c r="AR28" i="17"/>
  <c r="AQ28" i="17"/>
  <c r="AP28" i="17"/>
  <c r="AO28" i="17"/>
  <c r="AN28" i="17"/>
  <c r="AM28" i="17"/>
  <c r="AL28" i="17"/>
  <c r="AK28" i="17"/>
  <c r="AJ28" i="17"/>
  <c r="AI28" i="17"/>
  <c r="AH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CI27" i="17"/>
  <c r="CH27" i="17"/>
  <c r="CG27" i="17"/>
  <c r="CF27" i="17"/>
  <c r="CE27" i="17"/>
  <c r="CD27" i="17"/>
  <c r="CC27" i="17"/>
  <c r="CB27" i="17"/>
  <c r="CA27" i="17"/>
  <c r="BZ27" i="17"/>
  <c r="BY27" i="17"/>
  <c r="BX27" i="17"/>
  <c r="BW27" i="17"/>
  <c r="BV27" i="17"/>
  <c r="BU27" i="17"/>
  <c r="BT27" i="17"/>
  <c r="BS27" i="17"/>
  <c r="BR27" i="17"/>
  <c r="BQ27" i="17"/>
  <c r="BP27" i="17"/>
  <c r="BO27" i="17"/>
  <c r="BN27" i="17"/>
  <c r="BM27" i="17"/>
  <c r="BL27" i="17"/>
  <c r="BK27" i="17"/>
  <c r="BJ27" i="17"/>
  <c r="BI27" i="17"/>
  <c r="BH27" i="17"/>
  <c r="BG27" i="17"/>
  <c r="BF27" i="17"/>
  <c r="BE27" i="17"/>
  <c r="BD27" i="17"/>
  <c r="BC27" i="17"/>
  <c r="BB27" i="17"/>
  <c r="BA27" i="17"/>
  <c r="AZ27" i="17"/>
  <c r="AY27" i="17"/>
  <c r="AX27" i="17"/>
  <c r="AW27" i="17"/>
  <c r="AV27" i="17"/>
  <c r="AU27" i="17"/>
  <c r="AT27" i="17"/>
  <c r="AS27" i="17"/>
  <c r="AR27" i="17"/>
  <c r="AQ27" i="17"/>
  <c r="AP27" i="17"/>
  <c r="AO27" i="17"/>
  <c r="AN27" i="17"/>
  <c r="AM27" i="17"/>
  <c r="AL27" i="17"/>
  <c r="AK27" i="17"/>
  <c r="AJ27" i="17"/>
  <c r="AI27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CI25" i="17"/>
  <c r="CH25" i="17"/>
  <c r="CG25" i="17"/>
  <c r="CF25" i="17"/>
  <c r="CE25" i="17"/>
  <c r="CD25" i="17"/>
  <c r="CC25" i="17"/>
  <c r="CB25" i="17"/>
  <c r="CA25" i="17"/>
  <c r="BZ25" i="17"/>
  <c r="BY25" i="17"/>
  <c r="BX25" i="17"/>
  <c r="BW25" i="17"/>
  <c r="BV25" i="17"/>
  <c r="BU25" i="17"/>
  <c r="BT25" i="17"/>
  <c r="BS25" i="17"/>
  <c r="BR25" i="17"/>
  <c r="BQ25" i="17"/>
  <c r="BP25" i="17"/>
  <c r="BO25" i="17"/>
  <c r="BN25" i="17"/>
  <c r="BM25" i="17"/>
  <c r="BL25" i="17"/>
  <c r="BK25" i="17"/>
  <c r="BJ25" i="17"/>
  <c r="BI25" i="17"/>
  <c r="BH25" i="17"/>
  <c r="BG25" i="17"/>
  <c r="BF25" i="17"/>
  <c r="BE25" i="17"/>
  <c r="BD25" i="17"/>
  <c r="BC25" i="17"/>
  <c r="BB25" i="17"/>
  <c r="BA25" i="17"/>
  <c r="AZ25" i="17"/>
  <c r="AY25" i="17"/>
  <c r="AX25" i="17"/>
  <c r="AW25" i="17"/>
  <c r="AV25" i="17"/>
  <c r="AU25" i="17"/>
  <c r="AT25" i="17"/>
  <c r="AS25" i="17"/>
  <c r="AR25" i="17"/>
  <c r="AQ25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CI24" i="17"/>
  <c r="CH24" i="17"/>
  <c r="CG24" i="17"/>
  <c r="CF24" i="17"/>
  <c r="CE24" i="17"/>
  <c r="CD24" i="17"/>
  <c r="CC24" i="17"/>
  <c r="CB24" i="17"/>
  <c r="CA24" i="17"/>
  <c r="BZ24" i="17"/>
  <c r="BY24" i="17"/>
  <c r="BX24" i="17"/>
  <c r="BW24" i="17"/>
  <c r="BV24" i="17"/>
  <c r="BU24" i="17"/>
  <c r="BT24" i="17"/>
  <c r="BS24" i="17"/>
  <c r="BR24" i="17"/>
  <c r="BQ24" i="17"/>
  <c r="BP24" i="17"/>
  <c r="BO24" i="17"/>
  <c r="BN24" i="17"/>
  <c r="BM24" i="17"/>
  <c r="BL24" i="17"/>
  <c r="BK24" i="17"/>
  <c r="BJ24" i="17"/>
  <c r="BI24" i="17"/>
  <c r="BH24" i="17"/>
  <c r="BG24" i="17"/>
  <c r="BF24" i="17"/>
  <c r="BE24" i="17"/>
  <c r="BD24" i="17"/>
  <c r="BC24" i="17"/>
  <c r="BB24" i="17"/>
  <c r="BA24" i="17"/>
  <c r="AZ24" i="17"/>
  <c r="AY24" i="17"/>
  <c r="AX24" i="17"/>
  <c r="AW24" i="17"/>
  <c r="AV24" i="17"/>
  <c r="AU24" i="17"/>
  <c r="AT24" i="17"/>
  <c r="AS24" i="17"/>
  <c r="AR24" i="17"/>
  <c r="AQ24" i="17"/>
  <c r="AP24" i="17"/>
  <c r="AO24" i="17"/>
  <c r="AN24" i="17"/>
  <c r="AM24" i="17"/>
  <c r="AL24" i="17"/>
  <c r="AK24" i="17"/>
  <c r="AJ24" i="17"/>
  <c r="AI24" i="17"/>
  <c r="AH24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W20" i="17"/>
  <c r="BV20" i="17"/>
  <c r="BU20" i="17"/>
  <c r="BT20" i="17"/>
  <c r="BS20" i="17"/>
  <c r="BR20" i="17"/>
  <c r="BQ20" i="17"/>
  <c r="BP20" i="17"/>
  <c r="BO20" i="17"/>
  <c r="BN20" i="17"/>
  <c r="BM20" i="17"/>
  <c r="BL20" i="17"/>
  <c r="BK20" i="17"/>
  <c r="BJ20" i="17"/>
  <c r="BI20" i="17"/>
  <c r="BH20" i="17"/>
  <c r="BG20" i="17"/>
  <c r="BF20" i="17"/>
  <c r="BE20" i="17"/>
  <c r="BD20" i="17"/>
  <c r="BC20" i="17"/>
  <c r="BB20" i="17"/>
  <c r="BA20" i="17"/>
  <c r="AZ20" i="17"/>
  <c r="AY20" i="17"/>
  <c r="AX20" i="17"/>
  <c r="AW20" i="17"/>
  <c r="AV20" i="17"/>
  <c r="AU20" i="17"/>
  <c r="AT20" i="17"/>
  <c r="AS20" i="17"/>
  <c r="AR20" i="17"/>
  <c r="AQ20" i="17"/>
  <c r="AP20" i="17"/>
  <c r="AO20" i="17"/>
  <c r="AN20" i="17"/>
  <c r="AM20" i="17"/>
  <c r="AL20" i="17"/>
  <c r="AK20" i="17"/>
  <c r="AJ20" i="17"/>
  <c r="AI20" i="17"/>
  <c r="AH20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CI19" i="17"/>
  <c r="CH19" i="17"/>
  <c r="CG19" i="17"/>
  <c r="CF19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BK19" i="17"/>
  <c r="BJ19" i="17"/>
  <c r="BI19" i="17"/>
  <c r="BH19" i="17"/>
  <c r="BG19" i="17"/>
  <c r="BF19" i="17"/>
  <c r="BE19" i="17"/>
  <c r="BD19" i="17"/>
  <c r="BC19" i="17"/>
  <c r="BB19" i="17"/>
  <c r="BA19" i="17"/>
  <c r="AZ19" i="17"/>
  <c r="AY19" i="17"/>
  <c r="AX19" i="17"/>
  <c r="AW19" i="17"/>
  <c r="AV19" i="17"/>
  <c r="AU19" i="17"/>
  <c r="AT19" i="17"/>
  <c r="AS19" i="17"/>
  <c r="AR19" i="17"/>
  <c r="AQ19" i="17"/>
  <c r="AP19" i="17"/>
  <c r="AO19" i="17"/>
  <c r="AN19" i="17"/>
  <c r="AM19" i="17"/>
  <c r="AL19" i="17"/>
  <c r="AK19" i="17"/>
  <c r="AJ19" i="17"/>
  <c r="AI19" i="17"/>
  <c r="AH19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BK17" i="17"/>
  <c r="BJ17" i="17"/>
  <c r="BI17" i="17"/>
  <c r="BH17" i="17"/>
  <c r="BG17" i="17"/>
  <c r="BF17" i="17"/>
  <c r="BE17" i="17"/>
  <c r="BD17" i="17"/>
  <c r="BC17" i="17"/>
  <c r="BB17" i="17"/>
  <c r="BA17" i="17"/>
  <c r="AZ17" i="17"/>
  <c r="AY17" i="17"/>
  <c r="AX17" i="17"/>
  <c r="AW17" i="17"/>
  <c r="AV17" i="17"/>
  <c r="AU17" i="17"/>
  <c r="AT17" i="17"/>
  <c r="AS17" i="17"/>
  <c r="AR17" i="17"/>
  <c r="AQ17" i="17"/>
  <c r="AP17" i="17"/>
  <c r="AO17" i="17"/>
  <c r="AN17" i="17"/>
  <c r="AM17" i="17"/>
  <c r="AL17" i="17"/>
  <c r="AK17" i="17"/>
  <c r="AJ17" i="17"/>
  <c r="AI17" i="17"/>
  <c r="AH17" i="17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BK16" i="17"/>
  <c r="BJ16" i="17"/>
  <c r="BI16" i="17"/>
  <c r="BH16" i="17"/>
  <c r="BG16" i="17"/>
  <c r="BF16" i="17"/>
  <c r="BE16" i="17"/>
  <c r="BD16" i="17"/>
  <c r="BC16" i="17"/>
  <c r="BB16" i="17"/>
  <c r="BA16" i="17"/>
  <c r="AZ16" i="17"/>
  <c r="AY16" i="17"/>
  <c r="AX16" i="17"/>
  <c r="AW16" i="17"/>
  <c r="AV16" i="17"/>
  <c r="AU16" i="17"/>
  <c r="AT16" i="17"/>
  <c r="AS16" i="17"/>
  <c r="AR16" i="17"/>
  <c r="AQ16" i="17"/>
  <c r="AP16" i="17"/>
  <c r="AO16" i="17"/>
  <c r="AN16" i="17"/>
  <c r="AM16" i="17"/>
  <c r="AL16" i="17"/>
  <c r="AK16" i="17"/>
  <c r="AJ16" i="17"/>
  <c r="AI16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CI14" i="17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BK14" i="17"/>
  <c r="BJ14" i="17"/>
  <c r="BI14" i="17"/>
  <c r="BH14" i="17"/>
  <c r="BG14" i="17"/>
  <c r="BF14" i="17"/>
  <c r="BE14" i="17"/>
  <c r="BD14" i="17"/>
  <c r="BC14" i="17"/>
  <c r="BB14" i="17"/>
  <c r="BA14" i="17"/>
  <c r="AZ14" i="17"/>
  <c r="AY14" i="17"/>
  <c r="AX14" i="17"/>
  <c r="AW14" i="17"/>
  <c r="AV14" i="17"/>
  <c r="AU14" i="17"/>
  <c r="AT14" i="17"/>
  <c r="AS14" i="17"/>
  <c r="AR14" i="17"/>
  <c r="AQ14" i="17"/>
  <c r="AP14" i="17"/>
  <c r="AO14" i="17"/>
  <c r="AN14" i="17"/>
  <c r="AM14" i="17"/>
  <c r="AL14" i="17"/>
  <c r="AK14" i="17"/>
  <c r="AJ14" i="17"/>
  <c r="AI14" i="17"/>
  <c r="AH14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CI13" i="17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BN13" i="17"/>
  <c r="BM13" i="17"/>
  <c r="BL13" i="17"/>
  <c r="BK13" i="17"/>
  <c r="BJ13" i="17"/>
  <c r="BI13" i="17"/>
  <c r="BH13" i="17"/>
  <c r="BG13" i="17"/>
  <c r="BF13" i="17"/>
  <c r="BE13" i="17"/>
  <c r="BD13" i="17"/>
  <c r="BC13" i="17"/>
  <c r="BB13" i="17"/>
  <c r="BA13" i="17"/>
  <c r="AZ13" i="17"/>
  <c r="AY13" i="17"/>
  <c r="AX13" i="17"/>
  <c r="AW13" i="17"/>
  <c r="AV13" i="17"/>
  <c r="AU13" i="17"/>
  <c r="AT13" i="17"/>
  <c r="AS13" i="17"/>
  <c r="AR13" i="17"/>
  <c r="AQ13" i="17"/>
  <c r="AP13" i="17"/>
  <c r="AO13" i="17"/>
  <c r="AN13" i="17"/>
  <c r="AM13" i="17"/>
  <c r="AL13" i="17"/>
  <c r="AK13" i="17"/>
  <c r="AJ13" i="17"/>
  <c r="AI13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BK11" i="17"/>
  <c r="BJ11" i="17"/>
  <c r="BI11" i="17"/>
  <c r="BH11" i="17"/>
  <c r="BG11" i="17"/>
  <c r="BF11" i="17"/>
  <c r="BE11" i="17"/>
  <c r="BD11" i="17"/>
  <c r="BC11" i="17"/>
  <c r="BB11" i="17"/>
  <c r="BA11" i="17"/>
  <c r="AZ11" i="17"/>
  <c r="AY11" i="17"/>
  <c r="AX11" i="17"/>
  <c r="AW11" i="17"/>
  <c r="AV11" i="17"/>
  <c r="AU11" i="17"/>
  <c r="AT11" i="17"/>
  <c r="AS11" i="17"/>
  <c r="AR11" i="17"/>
  <c r="AQ11" i="17"/>
  <c r="AP11" i="17"/>
  <c r="AO11" i="17"/>
  <c r="AN11" i="17"/>
  <c r="AM11" i="17"/>
  <c r="AL11" i="17"/>
  <c r="AK11" i="17"/>
  <c r="AJ11" i="17"/>
  <c r="AI11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CI10" i="17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BK10" i="17"/>
  <c r="BJ10" i="17"/>
  <c r="BI10" i="17"/>
  <c r="BH10" i="17"/>
  <c r="BG10" i="17"/>
  <c r="BF10" i="17"/>
  <c r="BE10" i="17"/>
  <c r="BD10" i="17"/>
  <c r="BC10" i="17"/>
  <c r="BB10" i="17"/>
  <c r="BA10" i="17"/>
  <c r="AZ10" i="17"/>
  <c r="AY10" i="17"/>
  <c r="AX10" i="17"/>
  <c r="AW10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CI8" i="17"/>
  <c r="CH8" i="17"/>
  <c r="CG8" i="17"/>
  <c r="CF8" i="17"/>
  <c r="CE8" i="17"/>
  <c r="CD8" i="17"/>
  <c r="CC8" i="17"/>
  <c r="CB8" i="17"/>
  <c r="CA8" i="17"/>
  <c r="BZ8" i="17"/>
  <c r="BY8" i="17"/>
  <c r="BX8" i="17"/>
  <c r="BW8" i="17"/>
  <c r="BV8" i="17"/>
  <c r="BU8" i="17"/>
  <c r="BT8" i="17"/>
  <c r="BS8" i="17"/>
  <c r="BR8" i="17"/>
  <c r="BQ8" i="17"/>
  <c r="BP8" i="17"/>
  <c r="BO8" i="17"/>
  <c r="BN8" i="17"/>
  <c r="BM8" i="17"/>
  <c r="BL8" i="17"/>
  <c r="BK8" i="17"/>
  <c r="BJ8" i="17"/>
  <c r="BI8" i="17"/>
  <c r="BH8" i="17"/>
  <c r="BG8" i="17"/>
  <c r="BF8" i="17"/>
  <c r="BE8" i="17"/>
  <c r="BD8" i="17"/>
  <c r="BC8" i="17"/>
  <c r="BB8" i="17"/>
  <c r="BA8" i="17"/>
  <c r="AZ8" i="17"/>
  <c r="AY8" i="17"/>
  <c r="AX8" i="17"/>
  <c r="AW8" i="17"/>
  <c r="AV8" i="17"/>
  <c r="AU8" i="17"/>
  <c r="AT8" i="17"/>
  <c r="AS8" i="17"/>
  <c r="AR8" i="17"/>
  <c r="AQ8" i="17"/>
  <c r="AP8" i="17"/>
  <c r="AO8" i="17"/>
  <c r="AN8" i="17"/>
  <c r="AM8" i="17"/>
  <c r="AL8" i="17"/>
  <c r="AK8" i="17"/>
  <c r="AJ8" i="17"/>
  <c r="AI8" i="17"/>
  <c r="AH8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BK7" i="17"/>
  <c r="BJ7" i="17"/>
  <c r="BI7" i="17"/>
  <c r="BH7" i="17"/>
  <c r="BG7" i="17"/>
  <c r="BF7" i="17"/>
  <c r="BE7" i="17"/>
  <c r="BD7" i="17"/>
  <c r="BC7" i="17"/>
  <c r="BB7" i="17"/>
  <c r="BA7" i="17"/>
  <c r="AZ7" i="17"/>
  <c r="AY7" i="17"/>
  <c r="AX7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CI5" i="17"/>
  <c r="CH5" i="17"/>
  <c r="CG5" i="17"/>
  <c r="CF5" i="17"/>
  <c r="CE5" i="17"/>
  <c r="CD5" i="17"/>
  <c r="CC5" i="17"/>
  <c r="CB5" i="17"/>
  <c r="CA5" i="17"/>
  <c r="BZ5" i="17"/>
  <c r="BY5" i="17"/>
  <c r="BX5" i="17"/>
  <c r="BW5" i="17"/>
  <c r="BV5" i="17"/>
  <c r="BU5" i="17"/>
  <c r="BT5" i="17"/>
  <c r="BS5" i="17"/>
  <c r="BR5" i="17"/>
  <c r="BQ5" i="17"/>
  <c r="BP5" i="17"/>
  <c r="BO5" i="17"/>
  <c r="BN5" i="17"/>
  <c r="BM5" i="17"/>
  <c r="BL5" i="17"/>
  <c r="BK5" i="17"/>
  <c r="BJ5" i="17"/>
  <c r="BI5" i="17"/>
  <c r="BH5" i="17"/>
  <c r="BG5" i="17"/>
  <c r="BF5" i="17"/>
  <c r="BE5" i="17"/>
  <c r="BD5" i="17"/>
  <c r="BC5" i="17"/>
  <c r="BB5" i="17"/>
  <c r="BA5" i="17"/>
  <c r="AZ5" i="17"/>
  <c r="AY5" i="17"/>
  <c r="AX5" i="17"/>
  <c r="AW5" i="17"/>
  <c r="AV5" i="17"/>
  <c r="AU5" i="17"/>
  <c r="AT5" i="17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CI4" i="17"/>
  <c r="CH4" i="17"/>
  <c r="CG4" i="17"/>
  <c r="CF4" i="17"/>
  <c r="CE4" i="17"/>
  <c r="CD4" i="17"/>
  <c r="CC4" i="17"/>
  <c r="CB4" i="17"/>
  <c r="CA4" i="17"/>
  <c r="BZ4" i="17"/>
  <c r="BY4" i="17"/>
  <c r="BX4" i="17"/>
  <c r="BW4" i="17"/>
  <c r="BV4" i="17"/>
  <c r="BU4" i="17"/>
  <c r="BT4" i="17"/>
  <c r="BS4" i="17"/>
  <c r="BR4" i="17"/>
  <c r="BQ4" i="17"/>
  <c r="BP4" i="17"/>
  <c r="BO4" i="17"/>
  <c r="BN4" i="17"/>
  <c r="BM4" i="17"/>
  <c r="BL4" i="17"/>
  <c r="BK4" i="17"/>
  <c r="BJ4" i="17"/>
  <c r="BI4" i="17"/>
  <c r="BH4" i="17"/>
  <c r="BG4" i="17"/>
  <c r="BF4" i="17"/>
  <c r="BE4" i="17"/>
  <c r="BD4" i="17"/>
  <c r="BC4" i="17"/>
  <c r="BB4" i="17"/>
  <c r="BA4" i="17"/>
  <c r="AZ4" i="17"/>
  <c r="AY4" i="17"/>
  <c r="AX4" i="17"/>
  <c r="AW4" i="17"/>
  <c r="AV4" i="17"/>
  <c r="AU4" i="17"/>
  <c r="AT4" i="17"/>
  <c r="AS4" i="17"/>
  <c r="AR4" i="17"/>
  <c r="AQ4" i="17"/>
  <c r="AP4" i="17"/>
  <c r="AO4" i="17"/>
  <c r="AN4" i="17"/>
  <c r="AM4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E36" i="16"/>
  <c r="E37" i="16" s="1"/>
  <c r="D36" i="16"/>
  <c r="D37" i="16" s="1"/>
  <c r="J35" i="16"/>
  <c r="I35" i="16"/>
  <c r="J34" i="16"/>
  <c r="I34" i="16"/>
  <c r="J32" i="16"/>
  <c r="I32" i="16"/>
  <c r="J31" i="16"/>
  <c r="I31" i="16"/>
  <c r="J30" i="16"/>
  <c r="I30" i="16"/>
  <c r="J29" i="16"/>
  <c r="I29" i="16"/>
  <c r="J16" i="16"/>
  <c r="I16" i="16"/>
  <c r="E12" i="16"/>
  <c r="D12" i="16"/>
  <c r="J11" i="16"/>
  <c r="I11" i="16"/>
  <c r="J10" i="16"/>
  <c r="I10" i="16"/>
  <c r="J8" i="16"/>
  <c r="I8" i="16"/>
  <c r="J7" i="16"/>
  <c r="I7" i="16"/>
  <c r="J6" i="16"/>
  <c r="I6" i="16"/>
  <c r="J5" i="16"/>
  <c r="I5" i="16"/>
  <c r="K42" i="15"/>
  <c r="J42" i="15"/>
  <c r="I42" i="15"/>
  <c r="H42" i="15"/>
  <c r="G42" i="15"/>
  <c r="F42" i="15"/>
  <c r="E42" i="15"/>
  <c r="D42" i="15"/>
  <c r="P36" i="15"/>
  <c r="O36" i="15"/>
  <c r="N36" i="15"/>
  <c r="M36" i="15"/>
  <c r="L34" i="15"/>
  <c r="K34" i="15"/>
  <c r="J34" i="15"/>
  <c r="I34" i="15"/>
  <c r="H34" i="15"/>
  <c r="G34" i="15"/>
  <c r="F34" i="15"/>
  <c r="E34" i="15"/>
  <c r="D34" i="15"/>
  <c r="P33" i="15"/>
  <c r="O33" i="15"/>
  <c r="P31" i="15"/>
  <c r="O31" i="15"/>
  <c r="K30" i="15"/>
  <c r="J30" i="15"/>
  <c r="I30" i="15"/>
  <c r="H30" i="15"/>
  <c r="G30" i="15"/>
  <c r="F30" i="15"/>
  <c r="E30" i="15"/>
  <c r="D30" i="15"/>
  <c r="P29" i="15"/>
  <c r="O29" i="15"/>
  <c r="P28" i="15"/>
  <c r="O28" i="15"/>
  <c r="P27" i="15"/>
  <c r="O27" i="15"/>
  <c r="P26" i="15"/>
  <c r="O26" i="15"/>
  <c r="K24" i="15"/>
  <c r="J24" i="15"/>
  <c r="I24" i="15"/>
  <c r="H24" i="15"/>
  <c r="G24" i="15"/>
  <c r="F24" i="15"/>
  <c r="E24" i="15"/>
  <c r="D24" i="15"/>
  <c r="P23" i="15"/>
  <c r="O23" i="15"/>
  <c r="N23" i="15"/>
  <c r="M23" i="15"/>
  <c r="P22" i="15"/>
  <c r="O22" i="15"/>
  <c r="N22" i="15"/>
  <c r="M22" i="15"/>
  <c r="P21" i="15"/>
  <c r="O21" i="15"/>
  <c r="N21" i="15"/>
  <c r="M21" i="15"/>
  <c r="P20" i="15"/>
  <c r="P24" i="15" s="1"/>
  <c r="O20" i="15"/>
  <c r="N20" i="15"/>
  <c r="N24" i="15" s="1"/>
  <c r="M20" i="15"/>
  <c r="M24" i="15" s="1"/>
  <c r="P17" i="15"/>
  <c r="O17" i="15"/>
  <c r="N17" i="15"/>
  <c r="M17" i="15"/>
  <c r="P16" i="15"/>
  <c r="O16" i="15"/>
  <c r="N16" i="15"/>
  <c r="M16" i="15"/>
  <c r="P15" i="15"/>
  <c r="O15" i="15"/>
  <c r="N15" i="15"/>
  <c r="M15" i="15"/>
  <c r="P14" i="15"/>
  <c r="O14" i="15"/>
  <c r="O42" i="15" s="1"/>
  <c r="N14" i="15"/>
  <c r="N42" i="15" s="1"/>
  <c r="M14" i="15"/>
  <c r="M42" i="15" s="1"/>
  <c r="K12" i="15"/>
  <c r="K43" i="15" s="1"/>
  <c r="J12" i="15"/>
  <c r="J43" i="15" s="1"/>
  <c r="I12" i="15"/>
  <c r="I43" i="15" s="1"/>
  <c r="H12" i="15"/>
  <c r="H43" i="15" s="1"/>
  <c r="G12" i="15"/>
  <c r="G43" i="15" s="1"/>
  <c r="F12" i="15"/>
  <c r="F43" i="15" s="1"/>
  <c r="E12" i="15"/>
  <c r="E43" i="15" s="1"/>
  <c r="D12" i="15"/>
  <c r="D43" i="15" s="1"/>
  <c r="P11" i="15"/>
  <c r="O11" i="15"/>
  <c r="N11" i="15"/>
  <c r="M11" i="15"/>
  <c r="P10" i="15"/>
  <c r="O10" i="15"/>
  <c r="N10" i="15"/>
  <c r="M10" i="15"/>
  <c r="P9" i="15"/>
  <c r="O9" i="15"/>
  <c r="N9" i="15"/>
  <c r="M9" i="15"/>
  <c r="P8" i="15"/>
  <c r="O8" i="15"/>
  <c r="N8" i="15"/>
  <c r="M8" i="15"/>
  <c r="P7" i="15"/>
  <c r="O7" i="15"/>
  <c r="N7" i="15"/>
  <c r="M7" i="15"/>
  <c r="P6" i="15"/>
  <c r="O6" i="15"/>
  <c r="N6" i="15"/>
  <c r="M6" i="15"/>
  <c r="P5" i="15"/>
  <c r="P12" i="15" s="1"/>
  <c r="O5" i="15"/>
  <c r="O12" i="15" s="1"/>
  <c r="N5" i="15"/>
  <c r="N12" i="15" s="1"/>
  <c r="N43" i="15" s="1"/>
  <c r="M5" i="15"/>
  <c r="M12" i="15" s="1"/>
  <c r="M43" i="15" s="1"/>
  <c r="D37" i="14"/>
  <c r="E36" i="14"/>
  <c r="E37" i="14" s="1"/>
  <c r="D36" i="14"/>
  <c r="K35" i="14"/>
  <c r="J35" i="14"/>
  <c r="I35" i="14"/>
  <c r="K34" i="14"/>
  <c r="J34" i="14"/>
  <c r="I34" i="14"/>
  <c r="K32" i="14"/>
  <c r="J32" i="14"/>
  <c r="I32" i="14"/>
  <c r="K31" i="14"/>
  <c r="J31" i="14"/>
  <c r="I31" i="14"/>
  <c r="K30" i="14"/>
  <c r="J30" i="14"/>
  <c r="I30" i="14"/>
  <c r="K29" i="14"/>
  <c r="J29" i="14"/>
  <c r="I29" i="14"/>
  <c r="K16" i="14"/>
  <c r="J16" i="14"/>
  <c r="I16" i="14"/>
  <c r="E12" i="14"/>
  <c r="D12" i="14"/>
  <c r="K11" i="14"/>
  <c r="J11" i="14"/>
  <c r="I11" i="14"/>
  <c r="K10" i="14"/>
  <c r="J10" i="14"/>
  <c r="I10" i="14"/>
  <c r="K8" i="14"/>
  <c r="J8" i="14"/>
  <c r="I8" i="14"/>
  <c r="K7" i="14"/>
  <c r="J7" i="14"/>
  <c r="I7" i="14"/>
  <c r="K6" i="14"/>
  <c r="J6" i="14"/>
  <c r="I6" i="14"/>
  <c r="K5" i="14"/>
  <c r="J5" i="14"/>
  <c r="I5" i="14"/>
  <c r="R36" i="13"/>
  <c r="Q36" i="13"/>
  <c r="P36" i="13"/>
  <c r="O36" i="13"/>
  <c r="N36" i="13"/>
  <c r="M36" i="13"/>
  <c r="K34" i="13"/>
  <c r="J34" i="13"/>
  <c r="I34" i="13"/>
  <c r="H34" i="13"/>
  <c r="G34" i="13"/>
  <c r="F34" i="13"/>
  <c r="E34" i="13"/>
  <c r="D34" i="13"/>
  <c r="R33" i="13"/>
  <c r="Q33" i="13"/>
  <c r="P33" i="13"/>
  <c r="R31" i="13"/>
  <c r="Q31" i="13"/>
  <c r="P31" i="13"/>
  <c r="L30" i="13"/>
  <c r="K30" i="13"/>
  <c r="J30" i="13"/>
  <c r="I30" i="13"/>
  <c r="H30" i="13"/>
  <c r="G30" i="13"/>
  <c r="F30" i="13"/>
  <c r="E30" i="13"/>
  <c r="D30" i="13"/>
  <c r="R29" i="13"/>
  <c r="Q29" i="13"/>
  <c r="P29" i="13"/>
  <c r="O29" i="13"/>
  <c r="N29" i="13"/>
  <c r="M29" i="13"/>
  <c r="R28" i="13"/>
  <c r="Q28" i="13"/>
  <c r="P28" i="13"/>
  <c r="O28" i="13"/>
  <c r="N28" i="13"/>
  <c r="M28" i="13"/>
  <c r="R27" i="13"/>
  <c r="Q27" i="13"/>
  <c r="P27" i="13"/>
  <c r="O27" i="13"/>
  <c r="N27" i="13"/>
  <c r="M27" i="13"/>
  <c r="R26" i="13"/>
  <c r="Q26" i="13"/>
  <c r="P26" i="13"/>
  <c r="O26" i="13"/>
  <c r="N26" i="13"/>
  <c r="M26" i="13"/>
  <c r="O24" i="13"/>
  <c r="N24" i="13"/>
  <c r="M24" i="13"/>
  <c r="K24" i="13"/>
  <c r="J24" i="13"/>
  <c r="I24" i="13"/>
  <c r="H24" i="13"/>
  <c r="G24" i="13"/>
  <c r="F24" i="13"/>
  <c r="E24" i="13"/>
  <c r="D24" i="13"/>
  <c r="R23" i="13"/>
  <c r="Q23" i="13"/>
  <c r="P23" i="13"/>
  <c r="O23" i="13"/>
  <c r="N23" i="13"/>
  <c r="M23" i="13"/>
  <c r="R22" i="13"/>
  <c r="Q22" i="13"/>
  <c r="P22" i="13"/>
  <c r="O22" i="13"/>
  <c r="N22" i="13"/>
  <c r="M22" i="13"/>
  <c r="R21" i="13"/>
  <c r="Q21" i="13"/>
  <c r="P21" i="13"/>
  <c r="O21" i="13"/>
  <c r="N21" i="13"/>
  <c r="M21" i="13"/>
  <c r="R20" i="13"/>
  <c r="Q20" i="13"/>
  <c r="P20" i="13"/>
  <c r="O20" i="13"/>
  <c r="N20" i="13"/>
  <c r="M20" i="13"/>
  <c r="O18" i="13"/>
  <c r="N18" i="13"/>
  <c r="M18" i="13"/>
  <c r="R17" i="13"/>
  <c r="Q17" i="13"/>
  <c r="P17" i="13"/>
  <c r="O17" i="13"/>
  <c r="N17" i="13"/>
  <c r="M17" i="13"/>
  <c r="R16" i="13"/>
  <c r="Q16" i="13"/>
  <c r="P16" i="13"/>
  <c r="O16" i="13"/>
  <c r="N16" i="13"/>
  <c r="M16" i="13"/>
  <c r="R15" i="13"/>
  <c r="Q15" i="13"/>
  <c r="P15" i="13"/>
  <c r="O15" i="13"/>
  <c r="N15" i="13"/>
  <c r="M15" i="13"/>
  <c r="R14" i="13"/>
  <c r="Q14" i="13"/>
  <c r="P14" i="13"/>
  <c r="O14" i="13"/>
  <c r="N14" i="13"/>
  <c r="M14" i="13"/>
  <c r="K12" i="13"/>
  <c r="K35" i="13" s="1"/>
  <c r="J12" i="13"/>
  <c r="J35" i="13" s="1"/>
  <c r="I12" i="13"/>
  <c r="I35" i="13" s="1"/>
  <c r="H12" i="13"/>
  <c r="H35" i="13" s="1"/>
  <c r="G12" i="13"/>
  <c r="G35" i="13" s="1"/>
  <c r="F12" i="13"/>
  <c r="F35" i="13" s="1"/>
  <c r="E12" i="13"/>
  <c r="E35" i="13" s="1"/>
  <c r="D12" i="13"/>
  <c r="D35" i="13" s="1"/>
  <c r="R11" i="13"/>
  <c r="Q11" i="13"/>
  <c r="P11" i="13"/>
  <c r="O11" i="13"/>
  <c r="N11" i="13"/>
  <c r="M11" i="13"/>
  <c r="R10" i="13"/>
  <c r="Q10" i="13"/>
  <c r="P10" i="13"/>
  <c r="O10" i="13"/>
  <c r="N10" i="13"/>
  <c r="M10" i="13"/>
  <c r="R9" i="13"/>
  <c r="Q9" i="13"/>
  <c r="P9" i="13"/>
  <c r="O9" i="13"/>
  <c r="N9" i="13"/>
  <c r="M9" i="13"/>
  <c r="R8" i="13"/>
  <c r="Q8" i="13"/>
  <c r="P8" i="13"/>
  <c r="O8" i="13"/>
  <c r="N8" i="13"/>
  <c r="M8" i="13"/>
  <c r="R7" i="13"/>
  <c r="Q7" i="13"/>
  <c r="P7" i="13"/>
  <c r="O7" i="13"/>
  <c r="N7" i="13"/>
  <c r="M7" i="13"/>
  <c r="R6" i="13"/>
  <c r="Q6" i="13"/>
  <c r="P6" i="13"/>
  <c r="O6" i="13"/>
  <c r="N6" i="13"/>
  <c r="M6" i="13"/>
  <c r="R5" i="13"/>
  <c r="Q5" i="13"/>
  <c r="P5" i="13"/>
  <c r="O5" i="13"/>
  <c r="N5" i="13"/>
  <c r="M5" i="13"/>
  <c r="G39" i="12"/>
  <c r="G40" i="12" s="1"/>
  <c r="F39" i="12"/>
  <c r="F40" i="12" s="1"/>
  <c r="E39" i="12"/>
  <c r="E40" i="12" s="1"/>
  <c r="D39" i="12"/>
  <c r="D40" i="12" s="1"/>
  <c r="V38" i="12"/>
  <c r="U38" i="12"/>
  <c r="T38" i="12"/>
  <c r="S38" i="12"/>
  <c r="R38" i="12"/>
  <c r="Q38" i="12"/>
  <c r="O38" i="12"/>
  <c r="N38" i="12"/>
  <c r="M38" i="12"/>
  <c r="L38" i="12"/>
  <c r="K38" i="12"/>
  <c r="J38" i="12"/>
  <c r="O37" i="12"/>
  <c r="N37" i="12"/>
  <c r="M37" i="12"/>
  <c r="L37" i="12"/>
  <c r="K37" i="12"/>
  <c r="J37" i="12"/>
  <c r="V35" i="12"/>
  <c r="U35" i="12"/>
  <c r="T35" i="12"/>
  <c r="S35" i="12"/>
  <c r="R35" i="12"/>
  <c r="Q35" i="12"/>
  <c r="V34" i="12"/>
  <c r="U34" i="12"/>
  <c r="T34" i="12"/>
  <c r="S34" i="12"/>
  <c r="R34" i="12"/>
  <c r="Q34" i="12"/>
  <c r="O34" i="12"/>
  <c r="N34" i="12"/>
  <c r="M34" i="12"/>
  <c r="L34" i="12"/>
  <c r="K34" i="12"/>
  <c r="J34" i="12"/>
  <c r="V33" i="12"/>
  <c r="U33" i="12"/>
  <c r="T33" i="12"/>
  <c r="S33" i="12"/>
  <c r="R33" i="12"/>
  <c r="Q33" i="12"/>
  <c r="O32" i="12"/>
  <c r="N32" i="12"/>
  <c r="M32" i="12"/>
  <c r="L32" i="12"/>
  <c r="K32" i="12"/>
  <c r="J32" i="12"/>
  <c r="V31" i="12"/>
  <c r="U31" i="12"/>
  <c r="T31" i="12"/>
  <c r="S31" i="12"/>
  <c r="R31" i="12"/>
  <c r="Q31" i="12"/>
  <c r="V30" i="12"/>
  <c r="U30" i="12"/>
  <c r="T30" i="12"/>
  <c r="S30" i="12"/>
  <c r="R30" i="12"/>
  <c r="Q30" i="12"/>
  <c r="O30" i="12"/>
  <c r="N30" i="12"/>
  <c r="M30" i="12"/>
  <c r="L30" i="12"/>
  <c r="K30" i="12"/>
  <c r="J30" i="12"/>
  <c r="V29" i="12"/>
  <c r="U29" i="12"/>
  <c r="T29" i="12"/>
  <c r="S29" i="12"/>
  <c r="R29" i="12"/>
  <c r="Q29" i="12"/>
  <c r="O29" i="12"/>
  <c r="N29" i="12"/>
  <c r="M29" i="12"/>
  <c r="L29" i="12"/>
  <c r="K29" i="12"/>
  <c r="J29" i="12"/>
  <c r="V28" i="12"/>
  <c r="U28" i="12"/>
  <c r="T28" i="12"/>
  <c r="S28" i="12"/>
  <c r="R28" i="12"/>
  <c r="Q28" i="12"/>
  <c r="O28" i="12"/>
  <c r="N28" i="12"/>
  <c r="M28" i="12"/>
  <c r="L28" i="12"/>
  <c r="K28" i="12"/>
  <c r="J28" i="12"/>
  <c r="G12" i="12"/>
  <c r="F12" i="12"/>
  <c r="E12" i="12"/>
  <c r="D12" i="12"/>
  <c r="V11" i="12"/>
  <c r="U11" i="12"/>
  <c r="T11" i="12"/>
  <c r="S11" i="12"/>
  <c r="R11" i="12"/>
  <c r="Q11" i="12"/>
  <c r="O11" i="12"/>
  <c r="N11" i="12"/>
  <c r="M11" i="12"/>
  <c r="L11" i="12"/>
  <c r="K11" i="12"/>
  <c r="J11" i="12"/>
  <c r="V10" i="12"/>
  <c r="U10" i="12"/>
  <c r="T10" i="12"/>
  <c r="S10" i="12"/>
  <c r="R10" i="12"/>
  <c r="Q10" i="12"/>
  <c r="O10" i="12"/>
  <c r="N10" i="12"/>
  <c r="M10" i="12"/>
  <c r="L10" i="12"/>
  <c r="K10" i="12"/>
  <c r="J10" i="12"/>
  <c r="O8" i="12"/>
  <c r="N8" i="12"/>
  <c r="M8" i="12"/>
  <c r="L8" i="12"/>
  <c r="K8" i="12"/>
  <c r="J8" i="12"/>
  <c r="O7" i="12"/>
  <c r="N7" i="12"/>
  <c r="M7" i="12"/>
  <c r="L7" i="12"/>
  <c r="K7" i="12"/>
  <c r="J7" i="12"/>
  <c r="O6" i="12"/>
  <c r="N6" i="12"/>
  <c r="M6" i="12"/>
  <c r="L6" i="12"/>
  <c r="K6" i="12"/>
  <c r="J6" i="12"/>
  <c r="O5" i="12"/>
  <c r="N5" i="12"/>
  <c r="M5" i="12"/>
  <c r="L5" i="12"/>
  <c r="K5" i="12"/>
  <c r="J5" i="12"/>
  <c r="K37" i="11"/>
  <c r="J37" i="11"/>
  <c r="I37" i="11"/>
  <c r="H37" i="11"/>
  <c r="G37" i="11"/>
  <c r="F37" i="11"/>
  <c r="E37" i="11"/>
  <c r="D37" i="11"/>
  <c r="Z35" i="11"/>
  <c r="Y35" i="11"/>
  <c r="X35" i="11"/>
  <c r="W35" i="11"/>
  <c r="V35" i="11"/>
  <c r="U35" i="11"/>
  <c r="S35" i="11"/>
  <c r="R35" i="11"/>
  <c r="Q35" i="11"/>
  <c r="P35" i="11"/>
  <c r="O35" i="11"/>
  <c r="N35" i="11"/>
  <c r="Z33" i="11"/>
  <c r="Y33" i="11"/>
  <c r="X33" i="11"/>
  <c r="W33" i="11"/>
  <c r="V33" i="11"/>
  <c r="U33" i="11"/>
  <c r="S33" i="11"/>
  <c r="R33" i="11"/>
  <c r="Q33" i="11"/>
  <c r="P33" i="11"/>
  <c r="O33" i="11"/>
  <c r="N33" i="11"/>
  <c r="Z32" i="11"/>
  <c r="Y32" i="11"/>
  <c r="X32" i="11"/>
  <c r="W32" i="11"/>
  <c r="V32" i="11"/>
  <c r="U32" i="11"/>
  <c r="S32" i="11"/>
  <c r="R32" i="11"/>
  <c r="Q32" i="11"/>
  <c r="P32" i="11"/>
  <c r="O32" i="11"/>
  <c r="N32" i="11"/>
  <c r="Z30" i="11"/>
  <c r="Y30" i="11"/>
  <c r="X30" i="11"/>
  <c r="W30" i="11"/>
  <c r="V30" i="11"/>
  <c r="U30" i="11"/>
  <c r="AC29" i="11"/>
  <c r="K29" i="11"/>
  <c r="J29" i="11"/>
  <c r="I29" i="11"/>
  <c r="H29" i="11"/>
  <c r="G29" i="11"/>
  <c r="F29" i="11"/>
  <c r="E29" i="11"/>
  <c r="D29" i="11"/>
  <c r="Z28" i="11"/>
  <c r="Y28" i="11"/>
  <c r="X28" i="11"/>
  <c r="W28" i="11"/>
  <c r="V28" i="11"/>
  <c r="U28" i="11"/>
  <c r="S28" i="11"/>
  <c r="R28" i="11"/>
  <c r="Q28" i="11"/>
  <c r="P28" i="11"/>
  <c r="O28" i="11"/>
  <c r="N28" i="11"/>
  <c r="Z27" i="11"/>
  <c r="Y27" i="11"/>
  <c r="X27" i="11"/>
  <c r="W27" i="11"/>
  <c r="V27" i="11"/>
  <c r="U27" i="11"/>
  <c r="S27" i="11"/>
  <c r="R27" i="11"/>
  <c r="Q27" i="11"/>
  <c r="P27" i="11"/>
  <c r="O27" i="11"/>
  <c r="N27" i="11"/>
  <c r="Z26" i="11"/>
  <c r="Y26" i="11"/>
  <c r="X26" i="11"/>
  <c r="W26" i="11"/>
  <c r="V26" i="11"/>
  <c r="U26" i="11"/>
  <c r="S26" i="11"/>
  <c r="R26" i="11"/>
  <c r="Q26" i="11"/>
  <c r="P26" i="11"/>
  <c r="O26" i="11"/>
  <c r="N26" i="11"/>
  <c r="Z25" i="11"/>
  <c r="Z29" i="11" s="1"/>
  <c r="Y25" i="11"/>
  <c r="Y29" i="11" s="1"/>
  <c r="X25" i="11"/>
  <c r="X29" i="11" s="1"/>
  <c r="W25" i="11"/>
  <c r="W29" i="11" s="1"/>
  <c r="V25" i="11"/>
  <c r="V29" i="11" s="1"/>
  <c r="U25" i="11"/>
  <c r="U29" i="11" s="1"/>
  <c r="S25" i="11"/>
  <c r="S29" i="11" s="1"/>
  <c r="R25" i="11"/>
  <c r="R29" i="11" s="1"/>
  <c r="Q25" i="11"/>
  <c r="Q29" i="11" s="1"/>
  <c r="P25" i="11"/>
  <c r="P29" i="11" s="1"/>
  <c r="O25" i="11"/>
  <c r="O29" i="11" s="1"/>
  <c r="N25" i="11"/>
  <c r="N29" i="11" s="1"/>
  <c r="K23" i="11"/>
  <c r="J23" i="11"/>
  <c r="I23" i="11"/>
  <c r="H23" i="11"/>
  <c r="G23" i="11"/>
  <c r="F23" i="11"/>
  <c r="E23" i="11"/>
  <c r="D23" i="11"/>
  <c r="Z22" i="11"/>
  <c r="Y22" i="11"/>
  <c r="X22" i="11"/>
  <c r="W22" i="11"/>
  <c r="V22" i="11"/>
  <c r="U22" i="11"/>
  <c r="S22" i="11"/>
  <c r="R22" i="11"/>
  <c r="Q22" i="11"/>
  <c r="P22" i="11"/>
  <c r="O22" i="11"/>
  <c r="N22" i="11"/>
  <c r="Z21" i="11"/>
  <c r="Y21" i="11"/>
  <c r="X21" i="11"/>
  <c r="W21" i="11"/>
  <c r="V21" i="11"/>
  <c r="U21" i="11"/>
  <c r="S21" i="11"/>
  <c r="R21" i="11"/>
  <c r="Q21" i="11"/>
  <c r="P21" i="11"/>
  <c r="O21" i="11"/>
  <c r="N21" i="11"/>
  <c r="Z20" i="11"/>
  <c r="Z23" i="11" s="1"/>
  <c r="Y20" i="11"/>
  <c r="Y23" i="11" s="1"/>
  <c r="X20" i="11"/>
  <c r="X23" i="11" s="1"/>
  <c r="W20" i="11"/>
  <c r="W23" i="11" s="1"/>
  <c r="V20" i="11"/>
  <c r="V23" i="11" s="1"/>
  <c r="U20" i="11"/>
  <c r="U23" i="11" s="1"/>
  <c r="S20" i="11"/>
  <c r="S23" i="11" s="1"/>
  <c r="R20" i="11"/>
  <c r="R23" i="11" s="1"/>
  <c r="Q20" i="11"/>
  <c r="Q23" i="11" s="1"/>
  <c r="P20" i="11"/>
  <c r="P23" i="11" s="1"/>
  <c r="O20" i="11"/>
  <c r="O23" i="11" s="1"/>
  <c r="N20" i="11"/>
  <c r="N23" i="11" s="1"/>
  <c r="AC18" i="11"/>
  <c r="S18" i="11"/>
  <c r="R18" i="11"/>
  <c r="Q18" i="11"/>
  <c r="P18" i="11"/>
  <c r="O18" i="11"/>
  <c r="N18" i="11"/>
  <c r="AC17" i="11"/>
  <c r="S17" i="11"/>
  <c r="R17" i="11"/>
  <c r="Q17" i="11"/>
  <c r="P17" i="11"/>
  <c r="O17" i="11"/>
  <c r="N17" i="11"/>
  <c r="AC16" i="11"/>
  <c r="S16" i="11"/>
  <c r="R16" i="11"/>
  <c r="Q16" i="11"/>
  <c r="P16" i="11"/>
  <c r="O16" i="11"/>
  <c r="N16" i="11"/>
  <c r="AC15" i="11"/>
  <c r="Z15" i="11"/>
  <c r="Y15" i="11"/>
  <c r="X15" i="11"/>
  <c r="W15" i="11"/>
  <c r="V15" i="11"/>
  <c r="U15" i="11"/>
  <c r="S15" i="11"/>
  <c r="R15" i="11"/>
  <c r="Q15" i="11"/>
  <c r="P15" i="11"/>
  <c r="O15" i="11"/>
  <c r="N15" i="11"/>
  <c r="AC14" i="11"/>
  <c r="Z14" i="11"/>
  <c r="Y14" i="11"/>
  <c r="X14" i="11"/>
  <c r="W14" i="11"/>
  <c r="V14" i="11"/>
  <c r="U14" i="11"/>
  <c r="S14" i="11"/>
  <c r="R14" i="11"/>
  <c r="Q14" i="11"/>
  <c r="P14" i="11"/>
  <c r="O14" i="11"/>
  <c r="N14" i="11"/>
  <c r="AC13" i="11"/>
  <c r="AC12" i="11"/>
  <c r="K12" i="11"/>
  <c r="K38" i="11" s="1"/>
  <c r="J12" i="11"/>
  <c r="J38" i="11" s="1"/>
  <c r="I12" i="11"/>
  <c r="I38" i="11" s="1"/>
  <c r="H12" i="11"/>
  <c r="H38" i="11" s="1"/>
  <c r="G12" i="11"/>
  <c r="G38" i="11" s="1"/>
  <c r="F12" i="11"/>
  <c r="F38" i="11" s="1"/>
  <c r="E12" i="11"/>
  <c r="E38" i="11" s="1"/>
  <c r="D12" i="11"/>
  <c r="D38" i="11" s="1"/>
  <c r="AC11" i="11"/>
  <c r="Z11" i="11"/>
  <c r="Y11" i="11"/>
  <c r="X11" i="11"/>
  <c r="W11" i="11"/>
  <c r="V11" i="11"/>
  <c r="U11" i="11"/>
  <c r="S11" i="11"/>
  <c r="R11" i="11"/>
  <c r="Q11" i="11"/>
  <c r="P11" i="11"/>
  <c r="O11" i="11"/>
  <c r="N11" i="11"/>
  <c r="AC10" i="11"/>
  <c r="S10" i="11"/>
  <c r="R10" i="11"/>
  <c r="Q10" i="11"/>
  <c r="P10" i="11"/>
  <c r="O10" i="11"/>
  <c r="N10" i="11"/>
  <c r="AC9" i="11"/>
  <c r="Z9" i="11"/>
  <c r="Y9" i="11"/>
  <c r="X9" i="11"/>
  <c r="W9" i="11"/>
  <c r="V9" i="11"/>
  <c r="U9" i="11"/>
  <c r="S9" i="11"/>
  <c r="R9" i="11"/>
  <c r="Q9" i="11"/>
  <c r="P9" i="11"/>
  <c r="O9" i="11"/>
  <c r="N9" i="11"/>
  <c r="AC8" i="11"/>
  <c r="Z8" i="11"/>
  <c r="Y8" i="11"/>
  <c r="X8" i="11"/>
  <c r="W8" i="11"/>
  <c r="V8" i="11"/>
  <c r="U8" i="11"/>
  <c r="S8" i="11"/>
  <c r="R8" i="11"/>
  <c r="Q8" i="11"/>
  <c r="P8" i="11"/>
  <c r="O8" i="11"/>
  <c r="N8" i="11"/>
  <c r="AC7" i="11"/>
  <c r="Z7" i="11"/>
  <c r="Y7" i="11"/>
  <c r="X7" i="11"/>
  <c r="W7" i="11"/>
  <c r="V7" i="11"/>
  <c r="U7" i="11"/>
  <c r="S7" i="11"/>
  <c r="R7" i="11"/>
  <c r="Q7" i="11"/>
  <c r="P7" i="11"/>
  <c r="O7" i="11"/>
  <c r="N7" i="11"/>
  <c r="AC6" i="11"/>
  <c r="Z6" i="11"/>
  <c r="Y6" i="11"/>
  <c r="X6" i="11"/>
  <c r="W6" i="11"/>
  <c r="V6" i="11"/>
  <c r="U6" i="11"/>
  <c r="S6" i="11"/>
  <c r="R6" i="11"/>
  <c r="Q6" i="11"/>
  <c r="P6" i="11"/>
  <c r="O6" i="11"/>
  <c r="N6" i="11"/>
  <c r="AC5" i="11"/>
  <c r="Z5" i="11"/>
  <c r="Y5" i="11"/>
  <c r="X5" i="11"/>
  <c r="W5" i="11"/>
  <c r="V5" i="11"/>
  <c r="U5" i="11"/>
  <c r="S5" i="11"/>
  <c r="R5" i="11"/>
  <c r="Q5" i="11"/>
  <c r="P5" i="11"/>
  <c r="O5" i="11"/>
  <c r="N5" i="11"/>
  <c r="AS81" i="10"/>
  <c r="D81" i="10"/>
  <c r="C81" i="10"/>
  <c r="B81" i="10"/>
  <c r="A81" i="10"/>
  <c r="D80" i="10"/>
  <c r="B80" i="10"/>
  <c r="A80" i="10"/>
  <c r="D79" i="10"/>
  <c r="B79" i="10"/>
  <c r="A79" i="10"/>
  <c r="B78" i="10"/>
  <c r="A78" i="10"/>
  <c r="D77" i="10"/>
  <c r="B77" i="10"/>
  <c r="A77" i="10"/>
  <c r="D76" i="10"/>
  <c r="B76" i="10"/>
  <c r="A76" i="10"/>
  <c r="D75" i="10"/>
  <c r="B75" i="10"/>
  <c r="A75" i="10"/>
  <c r="D74" i="10"/>
  <c r="B74" i="10"/>
  <c r="A74" i="10"/>
  <c r="D73" i="10"/>
  <c r="B73" i="10"/>
  <c r="A73" i="10"/>
  <c r="AT72" i="10"/>
  <c r="D72" i="10"/>
  <c r="B72" i="10"/>
  <c r="A72" i="10"/>
  <c r="D71" i="10"/>
  <c r="B71" i="10"/>
  <c r="A71" i="10"/>
  <c r="D70" i="10"/>
  <c r="B70" i="10"/>
  <c r="A70" i="10"/>
  <c r="D69" i="10"/>
  <c r="B69" i="10"/>
  <c r="A69" i="10"/>
  <c r="D68" i="10"/>
  <c r="B68" i="10"/>
  <c r="A68" i="10"/>
  <c r="D67" i="10"/>
  <c r="B67" i="10"/>
  <c r="A67" i="10"/>
  <c r="D66" i="10"/>
  <c r="B66" i="10"/>
  <c r="A66" i="10"/>
  <c r="D65" i="10"/>
  <c r="B65" i="10"/>
  <c r="A65" i="10"/>
  <c r="D64" i="10"/>
  <c r="B64" i="10"/>
  <c r="A64" i="10"/>
  <c r="D63" i="10"/>
  <c r="B63" i="10"/>
  <c r="A63" i="10"/>
  <c r="D62" i="10"/>
  <c r="B62" i="10"/>
  <c r="A62" i="10"/>
  <c r="D61" i="10"/>
  <c r="B61" i="10"/>
  <c r="A61" i="10"/>
  <c r="D60" i="10"/>
  <c r="B60" i="10"/>
  <c r="A60" i="10"/>
  <c r="AO59" i="10"/>
  <c r="D59" i="10"/>
  <c r="B59" i="10"/>
  <c r="A59" i="10"/>
  <c r="AT58" i="10"/>
  <c r="W58" i="10"/>
  <c r="D58" i="10"/>
  <c r="B58" i="10"/>
  <c r="A58" i="10"/>
  <c r="D57" i="10"/>
  <c r="B57" i="10"/>
  <c r="A57" i="10"/>
  <c r="D56" i="10"/>
  <c r="B56" i="10"/>
  <c r="A56" i="10"/>
  <c r="AS55" i="10"/>
  <c r="AM55" i="10"/>
  <c r="AL55" i="10"/>
  <c r="D55" i="10"/>
  <c r="B55" i="10"/>
  <c r="A55" i="10"/>
  <c r="AP54" i="10"/>
  <c r="D54" i="10"/>
  <c r="B54" i="10"/>
  <c r="A54" i="10"/>
  <c r="D53" i="10"/>
  <c r="AQ53" i="10" s="1"/>
  <c r="B53" i="10"/>
  <c r="A53" i="10"/>
  <c r="AS52" i="10"/>
  <c r="AP52" i="10"/>
  <c r="D52" i="10"/>
  <c r="B52" i="10"/>
  <c r="A52" i="10"/>
  <c r="AS51" i="10"/>
  <c r="AO51" i="10"/>
  <c r="AI51" i="10"/>
  <c r="D51" i="10"/>
  <c r="B51" i="10"/>
  <c r="A51" i="10"/>
  <c r="AM50" i="10"/>
  <c r="D50" i="10"/>
  <c r="B50" i="10"/>
  <c r="A50" i="10"/>
  <c r="AO49" i="10"/>
  <c r="D49" i="10"/>
  <c r="B49" i="10"/>
  <c r="A49" i="10"/>
  <c r="AO48" i="10"/>
  <c r="D48" i="10"/>
  <c r="B48" i="10"/>
  <c r="A48" i="10"/>
  <c r="AQ47" i="10"/>
  <c r="AM47" i="10"/>
  <c r="AL47" i="10"/>
  <c r="D47" i="10"/>
  <c r="B47" i="10"/>
  <c r="A47" i="10"/>
  <c r="D46" i="10"/>
  <c r="B46" i="10"/>
  <c r="A46" i="10"/>
  <c r="D45" i="10"/>
  <c r="B45" i="10"/>
  <c r="A45" i="10"/>
  <c r="AS44" i="10"/>
  <c r="AP44" i="10"/>
  <c r="D44" i="10"/>
  <c r="B44" i="10"/>
  <c r="A44" i="10"/>
  <c r="AQ43" i="10"/>
  <c r="AM43" i="10"/>
  <c r="AL43" i="10"/>
  <c r="D43" i="10"/>
  <c r="B43" i="10"/>
  <c r="A43" i="10"/>
  <c r="AQ42" i="10"/>
  <c r="D42" i="10"/>
  <c r="B42" i="10"/>
  <c r="A42" i="10"/>
  <c r="D41" i="10"/>
  <c r="B41" i="10"/>
  <c r="A41" i="10"/>
  <c r="D40" i="10"/>
  <c r="B40" i="10"/>
  <c r="A40" i="10"/>
  <c r="AT39" i="10"/>
  <c r="AQ39" i="10"/>
  <c r="AO39" i="10"/>
  <c r="AM39" i="10"/>
  <c r="AH39" i="10"/>
  <c r="AG39" i="10"/>
  <c r="D39" i="10"/>
  <c r="B39" i="10"/>
  <c r="A39" i="10"/>
  <c r="AT38" i="10"/>
  <c r="AQ38" i="10"/>
  <c r="N38" i="10"/>
  <c r="D38" i="10"/>
  <c r="B38" i="10"/>
  <c r="A38" i="10"/>
  <c r="AV37" i="10"/>
  <c r="AQ37" i="10"/>
  <c r="AO37" i="10"/>
  <c r="AG37" i="10"/>
  <c r="AE37" i="10"/>
  <c r="D37" i="10"/>
  <c r="B37" i="10"/>
  <c r="A37" i="10"/>
  <c r="AW36" i="10"/>
  <c r="AP36" i="10"/>
  <c r="AK36" i="10"/>
  <c r="AG36" i="10"/>
  <c r="U36" i="10"/>
  <c r="D36" i="10"/>
  <c r="B36" i="10"/>
  <c r="A36" i="10"/>
  <c r="AT35" i="10"/>
  <c r="AQ35" i="10"/>
  <c r="AP35" i="10"/>
  <c r="AO35" i="10"/>
  <c r="AL35" i="10"/>
  <c r="AK35" i="10"/>
  <c r="AI35" i="10"/>
  <c r="V35" i="10"/>
  <c r="Q35" i="10"/>
  <c r="D35" i="10"/>
  <c r="B35" i="10"/>
  <c r="A35" i="10"/>
  <c r="AQ34" i="10"/>
  <c r="AL34" i="10"/>
  <c r="AH34" i="10"/>
  <c r="D34" i="10"/>
  <c r="B34" i="10"/>
  <c r="A34" i="10"/>
  <c r="AS33" i="10"/>
  <c r="AQ33" i="10"/>
  <c r="AK33" i="10"/>
  <c r="AI33" i="10"/>
  <c r="AG33" i="10"/>
  <c r="X33" i="10"/>
  <c r="L33" i="10"/>
  <c r="D33" i="10"/>
  <c r="B33" i="10"/>
  <c r="A33" i="10"/>
  <c r="AO32" i="10"/>
  <c r="AH32" i="10"/>
  <c r="D32" i="10"/>
  <c r="B32" i="10"/>
  <c r="A32" i="10"/>
  <c r="AT31" i="10"/>
  <c r="AS31" i="10"/>
  <c r="AQ31" i="10"/>
  <c r="AO31" i="10"/>
  <c r="AM31" i="10"/>
  <c r="AL31" i="10"/>
  <c r="AH31" i="10"/>
  <c r="AG31" i="10"/>
  <c r="AC31" i="10"/>
  <c r="U31" i="10"/>
  <c r="S31" i="10"/>
  <c r="O31" i="10"/>
  <c r="D31" i="10"/>
  <c r="B31" i="10"/>
  <c r="A31" i="10"/>
  <c r="AT30" i="10"/>
  <c r="AM30" i="10"/>
  <c r="AI30" i="10"/>
  <c r="AE30" i="10"/>
  <c r="T30" i="10"/>
  <c r="D30" i="10"/>
  <c r="B30" i="10"/>
  <c r="A30" i="10"/>
  <c r="AS29" i="10"/>
  <c r="AQ29" i="10"/>
  <c r="AK29" i="10"/>
  <c r="AA29" i="10"/>
  <c r="X29" i="10"/>
  <c r="T29" i="10"/>
  <c r="P29" i="10"/>
  <c r="D29" i="10"/>
  <c r="B29" i="10"/>
  <c r="A29" i="10"/>
  <c r="AV28" i="10"/>
  <c r="AP28" i="10"/>
  <c r="AK28" i="10"/>
  <c r="AG28" i="10"/>
  <c r="V28" i="10"/>
  <c r="T28" i="10"/>
  <c r="D28" i="10"/>
  <c r="B28" i="10"/>
  <c r="A28" i="10"/>
  <c r="AW27" i="10"/>
  <c r="AT27" i="10"/>
  <c r="AS27" i="10"/>
  <c r="AP27" i="10"/>
  <c r="AO27" i="10"/>
  <c r="AM27" i="10"/>
  <c r="AK27" i="10"/>
  <c r="AG27" i="10"/>
  <c r="Z27" i="10"/>
  <c r="U27" i="10"/>
  <c r="S27" i="10"/>
  <c r="N27" i="10"/>
  <c r="D27" i="10"/>
  <c r="B27" i="10"/>
  <c r="A27" i="10"/>
  <c r="AP26" i="10"/>
  <c r="AL26" i="10"/>
  <c r="AE26" i="10"/>
  <c r="V26" i="10"/>
  <c r="L26" i="10"/>
  <c r="D26" i="10"/>
  <c r="B26" i="10"/>
  <c r="A26" i="10"/>
  <c r="AS25" i="10"/>
  <c r="AQ25" i="10"/>
  <c r="AK25" i="10"/>
  <c r="AA25" i="10"/>
  <c r="X25" i="10"/>
  <c r="U25" i="10"/>
  <c r="P25" i="10"/>
  <c r="M25" i="10"/>
  <c r="D25" i="10"/>
  <c r="B25" i="10"/>
  <c r="A25" i="10"/>
  <c r="AO24" i="10"/>
  <c r="D24" i="10"/>
  <c r="B24" i="10"/>
  <c r="A24" i="10"/>
  <c r="AS23" i="10"/>
  <c r="AQ23" i="10"/>
  <c r="AP23" i="10"/>
  <c r="AM23" i="10"/>
  <c r="AL23" i="10"/>
  <c r="AK23" i="10"/>
  <c r="AC23" i="10"/>
  <c r="W23" i="10"/>
  <c r="V23" i="10"/>
  <c r="O23" i="10"/>
  <c r="N23" i="10"/>
  <c r="D23" i="10"/>
  <c r="B23" i="10"/>
  <c r="A23" i="10"/>
  <c r="AP22" i="10"/>
  <c r="T22" i="10"/>
  <c r="D22" i="10"/>
  <c r="B22" i="10"/>
  <c r="A22" i="10"/>
  <c r="AO21" i="10"/>
  <c r="U21" i="10"/>
  <c r="T21" i="10"/>
  <c r="D21" i="10"/>
  <c r="B21" i="10"/>
  <c r="A21" i="10"/>
  <c r="AV20" i="10"/>
  <c r="AO20" i="10"/>
  <c r="Z20" i="10"/>
  <c r="U20" i="10"/>
  <c r="N20" i="10"/>
  <c r="D20" i="10"/>
  <c r="B20" i="10"/>
  <c r="A20" i="10"/>
  <c r="AT19" i="10"/>
  <c r="AS19" i="10"/>
  <c r="AQ19" i="10"/>
  <c r="AO19" i="10"/>
  <c r="AM19" i="10"/>
  <c r="AL19" i="10"/>
  <c r="AI19" i="10"/>
  <c r="AC19" i="10"/>
  <c r="W19" i="10"/>
  <c r="U19" i="10"/>
  <c r="S19" i="10"/>
  <c r="Q19" i="10"/>
  <c r="N19" i="10"/>
  <c r="M19" i="10"/>
  <c r="D19" i="10"/>
  <c r="B19" i="10"/>
  <c r="A19" i="10"/>
  <c r="AQ18" i="10"/>
  <c r="AP18" i="10"/>
  <c r="AB18" i="10"/>
  <c r="W18" i="10"/>
  <c r="V18" i="10"/>
  <c r="L18" i="10"/>
  <c r="D18" i="10"/>
  <c r="B18" i="10"/>
  <c r="A18" i="10"/>
  <c r="D17" i="10"/>
  <c r="B17" i="10"/>
  <c r="A17" i="10"/>
  <c r="AS16" i="10"/>
  <c r="AP16" i="10"/>
  <c r="AO16" i="10"/>
  <c r="AK16" i="10"/>
  <c r="V16" i="10"/>
  <c r="U16" i="10"/>
  <c r="N16" i="10"/>
  <c r="M16" i="10"/>
  <c r="D16" i="10"/>
  <c r="B16" i="10"/>
  <c r="A16" i="10"/>
  <c r="AT15" i="10"/>
  <c r="AS15" i="10"/>
  <c r="AP15" i="10"/>
  <c r="AO15" i="10"/>
  <c r="AM15" i="10"/>
  <c r="AK15" i="10"/>
  <c r="AI15" i="10"/>
  <c r="AE15" i="10"/>
  <c r="V15" i="10"/>
  <c r="U15" i="10"/>
  <c r="S15" i="10"/>
  <c r="O15" i="10"/>
  <c r="N15" i="10"/>
  <c r="M15" i="10"/>
  <c r="D15" i="10"/>
  <c r="B15" i="10"/>
  <c r="A15" i="10"/>
  <c r="D14" i="10"/>
  <c r="B14" i="10"/>
  <c r="A14" i="10"/>
  <c r="AS13" i="10"/>
  <c r="AQ13" i="10"/>
  <c r="AI13" i="10"/>
  <c r="X13" i="10"/>
  <c r="U13" i="10"/>
  <c r="P13" i="10"/>
  <c r="M13" i="10"/>
  <c r="D13" i="10"/>
  <c r="B13" i="10"/>
  <c r="A13" i="10"/>
  <c r="AW12" i="10"/>
  <c r="AL12" i="10"/>
  <c r="V12" i="10"/>
  <c r="Q12" i="10"/>
  <c r="L12" i="10"/>
  <c r="D12" i="10"/>
  <c r="B12" i="10"/>
  <c r="A12" i="10"/>
  <c r="AT11" i="10"/>
  <c r="AQ11" i="10"/>
  <c r="AP11" i="10"/>
  <c r="AO11" i="10"/>
  <c r="AL11" i="10"/>
  <c r="AK11" i="10"/>
  <c r="AH11" i="10"/>
  <c r="AE11" i="10"/>
  <c r="AD11" i="10"/>
  <c r="AA11" i="10"/>
  <c r="W11" i="10"/>
  <c r="V11" i="10"/>
  <c r="U11" i="10"/>
  <c r="Q11" i="10"/>
  <c r="O11" i="10"/>
  <c r="N11" i="10"/>
  <c r="D11" i="10"/>
  <c r="B11" i="10"/>
  <c r="A11" i="10"/>
  <c r="AH10" i="10"/>
  <c r="W10" i="10"/>
  <c r="L10" i="10"/>
  <c r="D10" i="10"/>
  <c r="B10" i="10"/>
  <c r="A10" i="10"/>
  <c r="AW9" i="10"/>
  <c r="AQ9" i="10"/>
  <c r="AM9" i="10"/>
  <c r="AK9" i="10"/>
  <c r="AB9" i="10"/>
  <c r="AA9" i="10"/>
  <c r="X9" i="10"/>
  <c r="U9" i="10"/>
  <c r="S9" i="10"/>
  <c r="Q9" i="10"/>
  <c r="M9" i="10"/>
  <c r="L9" i="10"/>
  <c r="D9" i="10"/>
  <c r="B9" i="10"/>
  <c r="A9" i="10"/>
  <c r="D8" i="10"/>
  <c r="AS8" i="10" s="1"/>
  <c r="B8" i="10"/>
  <c r="A8" i="10"/>
  <c r="AT7" i="10"/>
  <c r="AS7" i="10"/>
  <c r="AQ7" i="10"/>
  <c r="AO7" i="10"/>
  <c r="AM7" i="10"/>
  <c r="AL7" i="10"/>
  <c r="AH7" i="10"/>
  <c r="AG7" i="10"/>
  <c r="AE7" i="10"/>
  <c r="AA7" i="10"/>
  <c r="Z7" i="10"/>
  <c r="W7" i="10"/>
  <c r="U7" i="10"/>
  <c r="S7" i="10"/>
  <c r="Q7" i="10"/>
  <c r="N7" i="10"/>
  <c r="M7" i="10"/>
  <c r="D7" i="10"/>
  <c r="B7" i="10"/>
  <c r="A7" i="10"/>
  <c r="D6" i="10"/>
  <c r="B6" i="10"/>
  <c r="A6" i="10"/>
  <c r="AS5" i="10"/>
  <c r="AQ5" i="10"/>
  <c r="AK5" i="10"/>
  <c r="AA5" i="10"/>
  <c r="X5" i="10"/>
  <c r="U5" i="10"/>
  <c r="P5" i="10"/>
  <c r="M5" i="10"/>
  <c r="D5" i="10"/>
  <c r="B5" i="10"/>
  <c r="A5" i="10"/>
  <c r="AL4" i="10"/>
  <c r="V4" i="10"/>
  <c r="L4" i="10"/>
  <c r="D4" i="10"/>
  <c r="B4" i="10"/>
  <c r="A4" i="10"/>
  <c r="AW3" i="10"/>
  <c r="AT3" i="10"/>
  <c r="AS3" i="10"/>
  <c r="AP3" i="10"/>
  <c r="AO3" i="10"/>
  <c r="AM3" i="10"/>
  <c r="AK3" i="10"/>
  <c r="AI3" i="10"/>
  <c r="AE3" i="10"/>
  <c r="AD3" i="10"/>
  <c r="AC3" i="10"/>
  <c r="Z3" i="10"/>
  <c r="W3" i="10"/>
  <c r="V3" i="10"/>
  <c r="U3" i="10"/>
  <c r="S3" i="10"/>
  <c r="Q3" i="10"/>
  <c r="O3" i="10"/>
  <c r="N3" i="10"/>
  <c r="M3" i="10"/>
  <c r="D3" i="10"/>
  <c r="B3" i="10"/>
  <c r="A3" i="10"/>
  <c r="D80" i="9"/>
  <c r="C80" i="9"/>
  <c r="B80" i="9"/>
  <c r="A80" i="9"/>
  <c r="D79" i="9"/>
  <c r="B79" i="9"/>
  <c r="A79" i="9"/>
  <c r="D78" i="9"/>
  <c r="B78" i="9"/>
  <c r="A78" i="9"/>
  <c r="B77" i="9"/>
  <c r="A77" i="9"/>
  <c r="D76" i="9"/>
  <c r="B76" i="9"/>
  <c r="A76" i="9"/>
  <c r="D75" i="9"/>
  <c r="B75" i="9"/>
  <c r="A75" i="9"/>
  <c r="D74" i="9"/>
  <c r="B74" i="9"/>
  <c r="A74" i="9"/>
  <c r="D73" i="9"/>
  <c r="B73" i="9"/>
  <c r="A73" i="9"/>
  <c r="D72" i="9"/>
  <c r="B72" i="9"/>
  <c r="A72" i="9"/>
  <c r="D71" i="9"/>
  <c r="B71" i="9"/>
  <c r="A71" i="9"/>
  <c r="D70" i="9"/>
  <c r="B70" i="9"/>
  <c r="A70" i="9"/>
  <c r="D69" i="9"/>
  <c r="B69" i="9"/>
  <c r="A69" i="9"/>
  <c r="D68" i="9"/>
  <c r="B68" i="9"/>
  <c r="A68" i="9"/>
  <c r="D67" i="9"/>
  <c r="B67" i="9"/>
  <c r="A67" i="9"/>
  <c r="D66" i="9"/>
  <c r="B66" i="9"/>
  <c r="A66" i="9"/>
  <c r="D65" i="9"/>
  <c r="B65" i="9"/>
  <c r="A65" i="9"/>
  <c r="D64" i="9"/>
  <c r="B64" i="9"/>
  <c r="A64" i="9"/>
  <c r="D63" i="9"/>
  <c r="B63" i="9"/>
  <c r="A63" i="9"/>
  <c r="D62" i="9"/>
  <c r="B62" i="9"/>
  <c r="A62" i="9"/>
  <c r="D61" i="9"/>
  <c r="B61" i="9"/>
  <c r="A61" i="9"/>
  <c r="D60" i="9"/>
  <c r="B60" i="9"/>
  <c r="A60" i="9"/>
  <c r="D59" i="9"/>
  <c r="B59" i="9"/>
  <c r="A59" i="9"/>
  <c r="D58" i="9"/>
  <c r="B58" i="9"/>
  <c r="A58" i="9"/>
  <c r="D57" i="9"/>
  <c r="B57" i="9"/>
  <c r="A57" i="9"/>
  <c r="D56" i="9"/>
  <c r="B56" i="9"/>
  <c r="A56" i="9"/>
  <c r="D55" i="9"/>
  <c r="B55" i="9"/>
  <c r="A55" i="9"/>
  <c r="D54" i="9"/>
  <c r="B54" i="9"/>
  <c r="A54" i="9"/>
  <c r="D53" i="9"/>
  <c r="B53" i="9"/>
  <c r="A53" i="9"/>
  <c r="D52" i="9"/>
  <c r="B52" i="9"/>
  <c r="A52" i="9"/>
  <c r="D51" i="9"/>
  <c r="B51" i="9"/>
  <c r="A51" i="9"/>
  <c r="D50" i="9"/>
  <c r="B50" i="9"/>
  <c r="A50" i="9"/>
  <c r="D49" i="9"/>
  <c r="B49" i="9"/>
  <c r="A49" i="9"/>
  <c r="D48" i="9"/>
  <c r="B48" i="9"/>
  <c r="A48" i="9"/>
  <c r="D47" i="9"/>
  <c r="B47" i="9"/>
  <c r="A47" i="9"/>
  <c r="D46" i="9"/>
  <c r="B46" i="9"/>
  <c r="A46" i="9"/>
  <c r="D45" i="9"/>
  <c r="B45" i="9"/>
  <c r="A45" i="9"/>
  <c r="D44" i="9"/>
  <c r="B44" i="9"/>
  <c r="A44" i="9"/>
  <c r="D43" i="9"/>
  <c r="B43" i="9"/>
  <c r="A43" i="9"/>
  <c r="D42" i="9"/>
  <c r="B42" i="9"/>
  <c r="A42" i="9"/>
  <c r="D41" i="9"/>
  <c r="B41" i="9"/>
  <c r="A41" i="9"/>
  <c r="D40" i="9"/>
  <c r="B40" i="9"/>
  <c r="A40" i="9"/>
  <c r="D39" i="9"/>
  <c r="B39" i="9"/>
  <c r="A39" i="9"/>
  <c r="D38" i="9"/>
  <c r="B38" i="9"/>
  <c r="A38" i="9"/>
  <c r="D37" i="9"/>
  <c r="B37" i="9"/>
  <c r="A37" i="9"/>
  <c r="D36" i="9"/>
  <c r="B36" i="9"/>
  <c r="A36" i="9"/>
  <c r="D35" i="9"/>
  <c r="B35" i="9"/>
  <c r="A35" i="9"/>
  <c r="D34" i="9"/>
  <c r="B34" i="9"/>
  <c r="A34" i="9"/>
  <c r="D33" i="9"/>
  <c r="B33" i="9"/>
  <c r="A33" i="9"/>
  <c r="D32" i="9"/>
  <c r="B32" i="9"/>
  <c r="A32" i="9"/>
  <c r="D31" i="9"/>
  <c r="B31" i="9"/>
  <c r="A31" i="9"/>
  <c r="D30" i="9"/>
  <c r="B30" i="9"/>
  <c r="A30" i="9"/>
  <c r="D29" i="9"/>
  <c r="B29" i="9"/>
  <c r="A29" i="9"/>
  <c r="D28" i="9"/>
  <c r="B28" i="9"/>
  <c r="A28" i="9"/>
  <c r="D27" i="9"/>
  <c r="B27" i="9"/>
  <c r="A27" i="9"/>
  <c r="D26" i="9"/>
  <c r="B26" i="9"/>
  <c r="A26" i="9"/>
  <c r="D25" i="9"/>
  <c r="B25" i="9"/>
  <c r="A25" i="9"/>
  <c r="D24" i="9"/>
  <c r="B24" i="9"/>
  <c r="A24" i="9"/>
  <c r="D23" i="9"/>
  <c r="B23" i="9"/>
  <c r="A23" i="9"/>
  <c r="D22" i="9"/>
  <c r="B22" i="9"/>
  <c r="A22" i="9"/>
  <c r="D21" i="9"/>
  <c r="B21" i="9"/>
  <c r="A21" i="9"/>
  <c r="D20" i="9"/>
  <c r="B20" i="9"/>
  <c r="A20" i="9"/>
  <c r="D19" i="9"/>
  <c r="B19" i="9"/>
  <c r="A19" i="9"/>
  <c r="D18" i="9"/>
  <c r="B18" i="9"/>
  <c r="A18" i="9"/>
  <c r="D17" i="9"/>
  <c r="B17" i="9"/>
  <c r="A17" i="9"/>
  <c r="D16" i="9"/>
  <c r="B16" i="9"/>
  <c r="A16" i="9"/>
  <c r="D15" i="9"/>
  <c r="B15" i="9"/>
  <c r="A15" i="9"/>
  <c r="D14" i="9"/>
  <c r="B14" i="9"/>
  <c r="A14" i="9"/>
  <c r="D13" i="9"/>
  <c r="B13" i="9"/>
  <c r="A13" i="9"/>
  <c r="D12" i="9"/>
  <c r="B12" i="9"/>
  <c r="A12" i="9"/>
  <c r="D11" i="9"/>
  <c r="B11" i="9"/>
  <c r="A11" i="9"/>
  <c r="D10" i="9"/>
  <c r="B10" i="9"/>
  <c r="A10" i="9"/>
  <c r="D9" i="9"/>
  <c r="B9" i="9"/>
  <c r="A9" i="9"/>
  <c r="D8" i="9"/>
  <c r="B8" i="9"/>
  <c r="A8" i="9"/>
  <c r="D7" i="9"/>
  <c r="B7" i="9"/>
  <c r="A7" i="9"/>
  <c r="D6" i="9"/>
  <c r="B6" i="9"/>
  <c r="A6" i="9"/>
  <c r="D5" i="9"/>
  <c r="B5" i="9"/>
  <c r="A5" i="9"/>
  <c r="D4" i="9"/>
  <c r="B4" i="9"/>
  <c r="A4" i="9"/>
  <c r="D3" i="9"/>
  <c r="B3" i="9"/>
  <c r="A3" i="9"/>
  <c r="D2" i="9"/>
  <c r="B2" i="9"/>
  <c r="A2" i="9"/>
  <c r="R1" i="9"/>
  <c r="Q1" i="9"/>
  <c r="P1" i="9"/>
  <c r="O1" i="9"/>
  <c r="N1" i="9"/>
  <c r="M1" i="9"/>
  <c r="L1" i="9"/>
  <c r="K1" i="9"/>
  <c r="J1" i="9"/>
  <c r="I1" i="9"/>
  <c r="H1" i="9"/>
  <c r="G1" i="9"/>
  <c r="F1" i="9"/>
  <c r="D80" i="8"/>
  <c r="B80" i="8"/>
  <c r="A80" i="8"/>
  <c r="D79" i="8"/>
  <c r="B79" i="8"/>
  <c r="A79" i="8"/>
  <c r="B78" i="8"/>
  <c r="A78" i="8"/>
  <c r="D77" i="8"/>
  <c r="B77" i="8"/>
  <c r="A77" i="8"/>
  <c r="D76" i="8"/>
  <c r="B76" i="8"/>
  <c r="A76" i="8"/>
  <c r="D75" i="8"/>
  <c r="B75" i="8"/>
  <c r="A75" i="8"/>
  <c r="D74" i="8"/>
  <c r="B74" i="8"/>
  <c r="A74" i="8"/>
  <c r="D73" i="8"/>
  <c r="B73" i="8"/>
  <c r="A73" i="8"/>
  <c r="D72" i="8"/>
  <c r="B72" i="8"/>
  <c r="A72" i="8"/>
  <c r="D71" i="8"/>
  <c r="B71" i="8"/>
  <c r="A71" i="8"/>
  <c r="D70" i="8"/>
  <c r="B70" i="8"/>
  <c r="A70" i="8"/>
  <c r="D69" i="8"/>
  <c r="B69" i="8"/>
  <c r="A69" i="8"/>
  <c r="D68" i="8"/>
  <c r="B68" i="8"/>
  <c r="A68" i="8"/>
  <c r="D67" i="8"/>
  <c r="B67" i="8"/>
  <c r="A67" i="8"/>
  <c r="D66" i="8"/>
  <c r="B66" i="8"/>
  <c r="A66" i="8"/>
  <c r="D65" i="8"/>
  <c r="B65" i="8"/>
  <c r="A65" i="8"/>
  <c r="D64" i="8"/>
  <c r="B64" i="8"/>
  <c r="A64" i="8"/>
  <c r="D63" i="8"/>
  <c r="B63" i="8"/>
  <c r="A63" i="8"/>
  <c r="D62" i="8"/>
  <c r="B62" i="8"/>
  <c r="A62" i="8"/>
  <c r="D61" i="8"/>
  <c r="B61" i="8"/>
  <c r="A61" i="8"/>
  <c r="D60" i="8"/>
  <c r="B60" i="8"/>
  <c r="A60" i="8"/>
  <c r="D59" i="8"/>
  <c r="B59" i="8"/>
  <c r="A59" i="8"/>
  <c r="D58" i="8"/>
  <c r="B58" i="8"/>
  <c r="A58" i="8"/>
  <c r="D57" i="8"/>
  <c r="B57" i="8"/>
  <c r="A57" i="8"/>
  <c r="D56" i="8"/>
  <c r="B56" i="8"/>
  <c r="A56" i="8"/>
  <c r="D55" i="8"/>
  <c r="B55" i="8"/>
  <c r="A55" i="8"/>
  <c r="D54" i="8"/>
  <c r="B54" i="8"/>
  <c r="A54" i="8"/>
  <c r="D53" i="8"/>
  <c r="B53" i="8"/>
  <c r="A53" i="8"/>
  <c r="D52" i="8"/>
  <c r="B52" i="8"/>
  <c r="A52" i="8"/>
  <c r="D51" i="8"/>
  <c r="B51" i="8"/>
  <c r="A51" i="8"/>
  <c r="D50" i="8"/>
  <c r="B50" i="8"/>
  <c r="A50" i="8"/>
  <c r="D49" i="8"/>
  <c r="B49" i="8"/>
  <c r="A49" i="8"/>
  <c r="D48" i="8"/>
  <c r="B48" i="8"/>
  <c r="A48" i="8"/>
  <c r="D47" i="8"/>
  <c r="B47" i="8"/>
  <c r="A47" i="8"/>
  <c r="D46" i="8"/>
  <c r="B46" i="8"/>
  <c r="A46" i="8"/>
  <c r="D45" i="8"/>
  <c r="B45" i="8"/>
  <c r="A45" i="8"/>
  <c r="D44" i="8"/>
  <c r="B44" i="8"/>
  <c r="A44" i="8"/>
  <c r="D43" i="8"/>
  <c r="B43" i="8"/>
  <c r="A43" i="8"/>
  <c r="D42" i="8"/>
  <c r="B42" i="8"/>
  <c r="A42" i="8"/>
  <c r="D41" i="8"/>
  <c r="B41" i="8"/>
  <c r="A41" i="8"/>
  <c r="D40" i="8"/>
  <c r="B40" i="8"/>
  <c r="A40" i="8"/>
  <c r="D39" i="8"/>
  <c r="B39" i="8"/>
  <c r="A39" i="8"/>
  <c r="D38" i="8"/>
  <c r="B38" i="8"/>
  <c r="A38" i="8"/>
  <c r="D37" i="8"/>
  <c r="B37" i="8"/>
  <c r="A37" i="8"/>
  <c r="D36" i="8"/>
  <c r="B36" i="8"/>
  <c r="A36" i="8"/>
  <c r="D35" i="8"/>
  <c r="B35" i="8"/>
  <c r="A35" i="8"/>
  <c r="D34" i="8"/>
  <c r="B34" i="8"/>
  <c r="A34" i="8"/>
  <c r="D33" i="8"/>
  <c r="B33" i="8"/>
  <c r="A33" i="8"/>
  <c r="D32" i="8"/>
  <c r="B32" i="8"/>
  <c r="A32" i="8"/>
  <c r="D31" i="8"/>
  <c r="B31" i="8"/>
  <c r="A31" i="8"/>
  <c r="D30" i="8"/>
  <c r="B30" i="8"/>
  <c r="A30" i="8"/>
  <c r="D29" i="8"/>
  <c r="B29" i="8"/>
  <c r="A29" i="8"/>
  <c r="D28" i="8"/>
  <c r="B28" i="8"/>
  <c r="A28" i="8"/>
  <c r="D27" i="8"/>
  <c r="B27" i="8"/>
  <c r="A27" i="8"/>
  <c r="D26" i="8"/>
  <c r="B26" i="8"/>
  <c r="A26" i="8"/>
  <c r="D25" i="8"/>
  <c r="B25" i="8"/>
  <c r="A25" i="8"/>
  <c r="D24" i="8"/>
  <c r="B24" i="8"/>
  <c r="A24" i="8"/>
  <c r="D23" i="8"/>
  <c r="B23" i="8"/>
  <c r="A23" i="8"/>
  <c r="D22" i="8"/>
  <c r="B22" i="8"/>
  <c r="A22" i="8"/>
  <c r="D21" i="8"/>
  <c r="B21" i="8"/>
  <c r="A21" i="8"/>
  <c r="D20" i="8"/>
  <c r="B20" i="8"/>
  <c r="A20" i="8"/>
  <c r="D19" i="8"/>
  <c r="B19" i="8"/>
  <c r="A19" i="8"/>
  <c r="D18" i="8"/>
  <c r="B18" i="8"/>
  <c r="A18" i="8"/>
  <c r="D17" i="8"/>
  <c r="B17" i="8"/>
  <c r="A17" i="8"/>
  <c r="D16" i="8"/>
  <c r="B16" i="8"/>
  <c r="A16" i="8"/>
  <c r="D15" i="8"/>
  <c r="B15" i="8"/>
  <c r="A15" i="8"/>
  <c r="D14" i="8"/>
  <c r="B14" i="8"/>
  <c r="A14" i="8"/>
  <c r="D13" i="8"/>
  <c r="B13" i="8"/>
  <c r="A13" i="8"/>
  <c r="D12" i="8"/>
  <c r="B12" i="8"/>
  <c r="A12" i="8"/>
  <c r="D11" i="8"/>
  <c r="B11" i="8"/>
  <c r="A11" i="8"/>
  <c r="D10" i="8"/>
  <c r="B10" i="8"/>
  <c r="A10" i="8"/>
  <c r="D9" i="8"/>
  <c r="B9" i="8"/>
  <c r="A9" i="8"/>
  <c r="D8" i="8"/>
  <c r="B8" i="8"/>
  <c r="A8" i="8"/>
  <c r="D7" i="8"/>
  <c r="B7" i="8"/>
  <c r="A7" i="8"/>
  <c r="D6" i="8"/>
  <c r="B6" i="8"/>
  <c r="A6" i="8"/>
  <c r="D5" i="8"/>
  <c r="B5" i="8"/>
  <c r="A5" i="8"/>
  <c r="D4" i="8"/>
  <c r="B4" i="8"/>
  <c r="A4" i="8"/>
  <c r="D3" i="8"/>
  <c r="B3" i="8"/>
  <c r="A3" i="8"/>
  <c r="BP80" i="7"/>
  <c r="D80" i="7"/>
  <c r="B80" i="7"/>
  <c r="A80" i="7"/>
  <c r="BP79" i="7"/>
  <c r="D79" i="7"/>
  <c r="B79" i="7"/>
  <c r="A79" i="7"/>
  <c r="BP78" i="7"/>
  <c r="B78" i="7"/>
  <c r="A78" i="7"/>
  <c r="BP77" i="7"/>
  <c r="D77" i="7"/>
  <c r="B77" i="7"/>
  <c r="A77" i="7"/>
  <c r="BP76" i="7"/>
  <c r="D76" i="7"/>
  <c r="B76" i="7"/>
  <c r="A76" i="7"/>
  <c r="BP75" i="7"/>
  <c r="D75" i="7"/>
  <c r="B75" i="7"/>
  <c r="A75" i="7"/>
  <c r="BP74" i="7"/>
  <c r="D74" i="7"/>
  <c r="B74" i="7"/>
  <c r="A74" i="7"/>
  <c r="BP73" i="7"/>
  <c r="D73" i="7"/>
  <c r="B73" i="7"/>
  <c r="A73" i="7"/>
  <c r="BP72" i="7"/>
  <c r="D72" i="7"/>
  <c r="B72" i="7"/>
  <c r="A72" i="7"/>
  <c r="BP71" i="7"/>
  <c r="D71" i="7"/>
  <c r="B71" i="7"/>
  <c r="A71" i="7"/>
  <c r="BP70" i="7"/>
  <c r="D70" i="7"/>
  <c r="B70" i="7"/>
  <c r="A70" i="7"/>
  <c r="BP69" i="7"/>
  <c r="D69" i="7"/>
  <c r="B69" i="7"/>
  <c r="A69" i="7"/>
  <c r="BP68" i="7"/>
  <c r="D68" i="7"/>
  <c r="B68" i="7"/>
  <c r="A68" i="7"/>
  <c r="BP67" i="7"/>
  <c r="D67" i="7"/>
  <c r="B67" i="7"/>
  <c r="A67" i="7"/>
  <c r="BP66" i="7"/>
  <c r="D66" i="7"/>
  <c r="B66" i="7"/>
  <c r="A66" i="7"/>
  <c r="BP65" i="7"/>
  <c r="D65" i="7"/>
  <c r="B65" i="7"/>
  <c r="A65" i="7"/>
  <c r="BP64" i="7"/>
  <c r="D64" i="7"/>
  <c r="B64" i="7"/>
  <c r="A64" i="7"/>
  <c r="BP63" i="7"/>
  <c r="D63" i="7"/>
  <c r="B63" i="7"/>
  <c r="A63" i="7"/>
  <c r="BP62" i="7"/>
  <c r="D62" i="7"/>
  <c r="B62" i="7"/>
  <c r="A62" i="7"/>
  <c r="BP61" i="7"/>
  <c r="D61" i="7"/>
  <c r="B61" i="7"/>
  <c r="A61" i="7"/>
  <c r="BP60" i="7"/>
  <c r="D60" i="7"/>
  <c r="B60" i="7"/>
  <c r="A60" i="7"/>
  <c r="BP59" i="7"/>
  <c r="D59" i="7"/>
  <c r="B59" i="7"/>
  <c r="A59" i="7"/>
  <c r="BP58" i="7"/>
  <c r="D58" i="7"/>
  <c r="B58" i="7"/>
  <c r="A58" i="7"/>
  <c r="BP57" i="7"/>
  <c r="D57" i="7"/>
  <c r="B57" i="7"/>
  <c r="A57" i="7"/>
  <c r="BP56" i="7"/>
  <c r="D56" i="7"/>
  <c r="B56" i="7"/>
  <c r="A56" i="7"/>
  <c r="BP55" i="7"/>
  <c r="D55" i="7"/>
  <c r="B55" i="7"/>
  <c r="A55" i="7"/>
  <c r="BP54" i="7"/>
  <c r="D54" i="7"/>
  <c r="B54" i="7"/>
  <c r="A54" i="7"/>
  <c r="BP53" i="7"/>
  <c r="D53" i="7"/>
  <c r="B53" i="7"/>
  <c r="A53" i="7"/>
  <c r="BP52" i="7"/>
  <c r="D52" i="7"/>
  <c r="B52" i="7"/>
  <c r="A52" i="7"/>
  <c r="BP51" i="7"/>
  <c r="D51" i="7"/>
  <c r="B51" i="7"/>
  <c r="A51" i="7"/>
  <c r="BP50" i="7"/>
  <c r="D50" i="7"/>
  <c r="B50" i="7"/>
  <c r="A50" i="7"/>
  <c r="BP49" i="7"/>
  <c r="D49" i="7"/>
  <c r="B49" i="7"/>
  <c r="A49" i="7"/>
  <c r="BP48" i="7"/>
  <c r="D48" i="7"/>
  <c r="B48" i="7"/>
  <c r="A48" i="7"/>
  <c r="BP47" i="7"/>
  <c r="D47" i="7"/>
  <c r="B47" i="7"/>
  <c r="A47" i="7"/>
  <c r="BP46" i="7"/>
  <c r="D46" i="7"/>
  <c r="B46" i="7"/>
  <c r="A46" i="7"/>
  <c r="BP45" i="7"/>
  <c r="D45" i="7"/>
  <c r="B45" i="7"/>
  <c r="A45" i="7"/>
  <c r="BP44" i="7"/>
  <c r="D44" i="7"/>
  <c r="B44" i="7"/>
  <c r="A44" i="7"/>
  <c r="BP43" i="7"/>
  <c r="D43" i="7"/>
  <c r="B43" i="7"/>
  <c r="A43" i="7"/>
  <c r="BP42" i="7"/>
  <c r="D42" i="7"/>
  <c r="B42" i="7"/>
  <c r="A42" i="7"/>
  <c r="BP41" i="7"/>
  <c r="D41" i="7"/>
  <c r="B41" i="7"/>
  <c r="A41" i="7"/>
  <c r="BP40" i="7"/>
  <c r="D40" i="7"/>
  <c r="B40" i="7"/>
  <c r="A40" i="7"/>
  <c r="BP39" i="7"/>
  <c r="D39" i="7"/>
  <c r="B39" i="7"/>
  <c r="A39" i="7"/>
  <c r="BP38" i="7"/>
  <c r="D38" i="7"/>
  <c r="B38" i="7"/>
  <c r="A38" i="7"/>
  <c r="BP37" i="7"/>
  <c r="D37" i="7"/>
  <c r="B37" i="7"/>
  <c r="A37" i="7"/>
  <c r="BP36" i="7"/>
  <c r="D36" i="7"/>
  <c r="B36" i="7"/>
  <c r="A36" i="7"/>
  <c r="BP35" i="7"/>
  <c r="D35" i="7"/>
  <c r="B35" i="7"/>
  <c r="A35" i="7"/>
  <c r="BP34" i="7"/>
  <c r="D34" i="7"/>
  <c r="B34" i="7"/>
  <c r="A34" i="7"/>
  <c r="BP33" i="7"/>
  <c r="D33" i="7"/>
  <c r="B33" i="7"/>
  <c r="A33" i="7"/>
  <c r="BP32" i="7"/>
  <c r="D32" i="7"/>
  <c r="B32" i="7"/>
  <c r="A32" i="7"/>
  <c r="BP31" i="7"/>
  <c r="D31" i="7"/>
  <c r="B31" i="7"/>
  <c r="A31" i="7"/>
  <c r="BP30" i="7"/>
  <c r="D30" i="7"/>
  <c r="B30" i="7"/>
  <c r="A30" i="7"/>
  <c r="BP29" i="7"/>
  <c r="D29" i="7"/>
  <c r="B29" i="7"/>
  <c r="A29" i="7"/>
  <c r="BP28" i="7"/>
  <c r="D28" i="7"/>
  <c r="B28" i="7"/>
  <c r="A28" i="7"/>
  <c r="BP27" i="7"/>
  <c r="D27" i="7"/>
  <c r="B27" i="7"/>
  <c r="A27" i="7"/>
  <c r="BP26" i="7"/>
  <c r="D26" i="7"/>
  <c r="B26" i="7"/>
  <c r="A26" i="7"/>
  <c r="BP25" i="7"/>
  <c r="D25" i="7"/>
  <c r="B25" i="7"/>
  <c r="A25" i="7"/>
  <c r="BP24" i="7"/>
  <c r="D24" i="7"/>
  <c r="B24" i="7"/>
  <c r="A24" i="7"/>
  <c r="BP23" i="7"/>
  <c r="D23" i="7"/>
  <c r="B23" i="7"/>
  <c r="A23" i="7"/>
  <c r="BP22" i="7"/>
  <c r="D22" i="7"/>
  <c r="B22" i="7"/>
  <c r="A22" i="7"/>
  <c r="BP21" i="7"/>
  <c r="D21" i="7"/>
  <c r="B21" i="7"/>
  <c r="A21" i="7"/>
  <c r="BP20" i="7"/>
  <c r="D20" i="7"/>
  <c r="B20" i="7"/>
  <c r="A20" i="7"/>
  <c r="BP19" i="7"/>
  <c r="D19" i="7"/>
  <c r="B19" i="7"/>
  <c r="A19" i="7"/>
  <c r="BP18" i="7"/>
  <c r="D18" i="7"/>
  <c r="B18" i="7"/>
  <c r="A18" i="7"/>
  <c r="BP17" i="7"/>
  <c r="D17" i="7"/>
  <c r="B17" i="7"/>
  <c r="A17" i="7"/>
  <c r="BP16" i="7"/>
  <c r="D16" i="7"/>
  <c r="B16" i="7"/>
  <c r="A16" i="7"/>
  <c r="BP15" i="7"/>
  <c r="D15" i="7"/>
  <c r="B15" i="7"/>
  <c r="A15" i="7"/>
  <c r="BP14" i="7"/>
  <c r="D14" i="7"/>
  <c r="B14" i="7"/>
  <c r="A14" i="7"/>
  <c r="BP13" i="7"/>
  <c r="D13" i="7"/>
  <c r="B13" i="7"/>
  <c r="A13" i="7"/>
  <c r="BP12" i="7"/>
  <c r="D12" i="7"/>
  <c r="B12" i="7"/>
  <c r="A12" i="7"/>
  <c r="BP11" i="7"/>
  <c r="D11" i="7"/>
  <c r="B11" i="7"/>
  <c r="A11" i="7"/>
  <c r="BP10" i="7"/>
  <c r="D10" i="7"/>
  <c r="B10" i="7"/>
  <c r="A10" i="7"/>
  <c r="BP9" i="7"/>
  <c r="D9" i="7"/>
  <c r="B9" i="7"/>
  <c r="A9" i="7"/>
  <c r="BP8" i="7"/>
  <c r="D8" i="7"/>
  <c r="B8" i="7"/>
  <c r="A8" i="7"/>
  <c r="BP7" i="7"/>
  <c r="D7" i="7"/>
  <c r="B7" i="7"/>
  <c r="A7" i="7"/>
  <c r="BP6" i="7"/>
  <c r="D6" i="7"/>
  <c r="B6" i="7"/>
  <c r="A6" i="7"/>
  <c r="BP5" i="7"/>
  <c r="D5" i="7"/>
  <c r="B5" i="7"/>
  <c r="A5" i="7"/>
  <c r="BP4" i="7"/>
  <c r="D4" i="7"/>
  <c r="B4" i="7"/>
  <c r="A4" i="7"/>
  <c r="BP3" i="7"/>
  <c r="D3" i="7"/>
  <c r="B3" i="7"/>
  <c r="A3" i="7"/>
  <c r="BP1" i="7"/>
  <c r="BO1" i="7"/>
  <c r="BN1" i="7"/>
  <c r="BM1" i="7"/>
  <c r="BL1" i="7"/>
  <c r="BK1" i="7"/>
  <c r="BJ1" i="7"/>
  <c r="BI1" i="7"/>
  <c r="BH1" i="7"/>
  <c r="BG1" i="7"/>
  <c r="BF1" i="7"/>
  <c r="BE1" i="7"/>
  <c r="BD1" i="7"/>
  <c r="BC1" i="7"/>
  <c r="BB1" i="7"/>
  <c r="BA1" i="7"/>
  <c r="AZ1" i="7"/>
  <c r="AY1" i="7"/>
  <c r="AX1" i="7"/>
  <c r="AW1" i="7"/>
  <c r="AV1" i="7"/>
  <c r="AT1" i="7"/>
  <c r="AS1" i="7"/>
  <c r="AR1" i="7"/>
  <c r="AP1" i="7"/>
  <c r="AO1" i="7"/>
  <c r="AN1" i="7"/>
  <c r="AL1" i="7"/>
  <c r="AK1" i="7"/>
  <c r="AJ1" i="7"/>
  <c r="CJ82" i="5"/>
  <c r="BT82" i="5"/>
  <c r="BC82" i="5"/>
  <c r="AL82" i="5"/>
  <c r="U82" i="5"/>
  <c r="CJ81" i="5"/>
  <c r="BT81" i="5"/>
  <c r="BC81" i="5"/>
  <c r="AL81" i="5"/>
  <c r="U81" i="5"/>
  <c r="CJ80" i="5"/>
  <c r="BT80" i="5"/>
  <c r="BC80" i="5"/>
  <c r="AL80" i="5"/>
  <c r="U80" i="5"/>
  <c r="CJ79" i="5"/>
  <c r="BT79" i="5"/>
  <c r="BC79" i="5"/>
  <c r="AL79" i="5"/>
  <c r="U79" i="5"/>
  <c r="CJ78" i="5"/>
  <c r="BT78" i="5"/>
  <c r="BC78" i="5"/>
  <c r="AL78" i="5"/>
  <c r="U78" i="5"/>
  <c r="CJ77" i="5"/>
  <c r="BT77" i="5"/>
  <c r="BC77" i="5"/>
  <c r="AL77" i="5"/>
  <c r="U77" i="5"/>
  <c r="CJ76" i="5"/>
  <c r="BT76" i="5"/>
  <c r="BC76" i="5"/>
  <c r="AL76" i="5"/>
  <c r="U76" i="5"/>
  <c r="CJ75" i="5"/>
  <c r="BT75" i="5"/>
  <c r="BC75" i="5"/>
  <c r="AL75" i="5"/>
  <c r="U75" i="5"/>
  <c r="CJ74" i="5"/>
  <c r="BT74" i="5"/>
  <c r="BC74" i="5"/>
  <c r="AL74" i="5"/>
  <c r="U74" i="5"/>
  <c r="CJ73" i="5"/>
  <c r="BT73" i="5"/>
  <c r="BC73" i="5"/>
  <c r="AL73" i="5"/>
  <c r="U73" i="5"/>
  <c r="CJ72" i="5"/>
  <c r="BT72" i="5"/>
  <c r="BC72" i="5"/>
  <c r="AL72" i="5"/>
  <c r="U72" i="5"/>
  <c r="CJ71" i="5"/>
  <c r="BT71" i="5"/>
  <c r="BC71" i="5"/>
  <c r="AL71" i="5"/>
  <c r="U71" i="5"/>
  <c r="CJ70" i="5"/>
  <c r="BT70" i="5"/>
  <c r="BC70" i="5"/>
  <c r="AL70" i="5"/>
  <c r="U70" i="5"/>
  <c r="CJ69" i="5"/>
  <c r="BT69" i="5"/>
  <c r="BC69" i="5"/>
  <c r="AL69" i="5"/>
  <c r="U69" i="5"/>
  <c r="CJ68" i="5"/>
  <c r="BT68" i="5"/>
  <c r="BC68" i="5"/>
  <c r="AL68" i="5"/>
  <c r="U68" i="5"/>
  <c r="CJ67" i="5"/>
  <c r="BT67" i="5"/>
  <c r="BC67" i="5"/>
  <c r="AL67" i="5"/>
  <c r="U67" i="5"/>
  <c r="CJ66" i="5"/>
  <c r="BT66" i="5"/>
  <c r="BC66" i="5"/>
  <c r="AL66" i="5"/>
  <c r="U66" i="5"/>
  <c r="CJ65" i="5"/>
  <c r="BT65" i="5"/>
  <c r="BC65" i="5"/>
  <c r="AL65" i="5"/>
  <c r="U65" i="5"/>
  <c r="CJ64" i="5"/>
  <c r="BT64" i="5"/>
  <c r="BC64" i="5"/>
  <c r="AL64" i="5"/>
  <c r="U64" i="5"/>
  <c r="CJ63" i="5"/>
  <c r="BT63" i="5"/>
  <c r="BC63" i="5"/>
  <c r="AL63" i="5"/>
  <c r="U63" i="5"/>
  <c r="CJ62" i="5"/>
  <c r="BT62" i="5"/>
  <c r="BC62" i="5"/>
  <c r="AL62" i="5"/>
  <c r="U62" i="5"/>
  <c r="CJ61" i="5"/>
  <c r="BT61" i="5"/>
  <c r="BC61" i="5"/>
  <c r="AL61" i="5"/>
  <c r="U61" i="5"/>
  <c r="CJ60" i="5"/>
  <c r="BT60" i="5"/>
  <c r="BC60" i="5"/>
  <c r="AL60" i="5"/>
  <c r="U60" i="5"/>
  <c r="CJ59" i="5"/>
  <c r="BT59" i="5"/>
  <c r="BC59" i="5"/>
  <c r="AL59" i="5"/>
  <c r="U59" i="5"/>
  <c r="CJ58" i="5"/>
  <c r="BT58" i="5"/>
  <c r="BC58" i="5"/>
  <c r="AL58" i="5"/>
  <c r="U58" i="5"/>
  <c r="CJ57" i="5"/>
  <c r="BT57" i="5"/>
  <c r="BC57" i="5"/>
  <c r="AL57" i="5"/>
  <c r="U57" i="5"/>
  <c r="CJ56" i="5"/>
  <c r="BT56" i="5"/>
  <c r="BC56" i="5"/>
  <c r="AL56" i="5"/>
  <c r="U56" i="5"/>
  <c r="CJ55" i="5"/>
  <c r="BT55" i="5"/>
  <c r="BC55" i="5"/>
  <c r="AL55" i="5"/>
  <c r="U55" i="5"/>
  <c r="CJ54" i="5"/>
  <c r="BT54" i="5"/>
  <c r="BC54" i="5"/>
  <c r="AL54" i="5"/>
  <c r="U54" i="5"/>
  <c r="CJ53" i="5"/>
  <c r="BT53" i="5"/>
  <c r="BC53" i="5"/>
  <c r="AL53" i="5"/>
  <c r="U53" i="5"/>
  <c r="CI52" i="5"/>
  <c r="CF52" i="5"/>
  <c r="CA52" i="5"/>
  <c r="BS52" i="5"/>
  <c r="BP52" i="5"/>
  <c r="BK52" i="5"/>
  <c r="BH52" i="5"/>
  <c r="AY52" i="5"/>
  <c r="AU52" i="5"/>
  <c r="AQ52" i="5"/>
  <c r="AM52" i="5"/>
  <c r="AK52" i="5"/>
  <c r="AH52" i="5"/>
  <c r="AD52" i="5"/>
  <c r="Z52" i="5"/>
  <c r="T52" i="5"/>
  <c r="Q52" i="5"/>
  <c r="L52" i="5"/>
  <c r="I52" i="5"/>
  <c r="E52" i="5"/>
  <c r="CI51" i="5"/>
  <c r="CF51" i="5"/>
  <c r="CA51" i="5"/>
  <c r="BS51" i="5"/>
  <c r="BP51" i="5"/>
  <c r="BK51" i="5"/>
  <c r="BH51" i="5"/>
  <c r="AY51" i="5"/>
  <c r="AU51" i="5"/>
  <c r="AQ51" i="5"/>
  <c r="AM51" i="5"/>
  <c r="AK51" i="5"/>
  <c r="AH51" i="5"/>
  <c r="AD51" i="5"/>
  <c r="Z51" i="5"/>
  <c r="T51" i="5"/>
  <c r="Q51" i="5"/>
  <c r="L51" i="5"/>
  <c r="I51" i="5"/>
  <c r="E51" i="5"/>
  <c r="CH49" i="5"/>
  <c r="CG49" i="5"/>
  <c r="CE49" i="5"/>
  <c r="CD49" i="5"/>
  <c r="CC49" i="5"/>
  <c r="CB49" i="5"/>
  <c r="BZ49" i="5"/>
  <c r="BY49" i="5"/>
  <c r="BX49" i="5"/>
  <c r="BW49" i="5"/>
  <c r="BV49" i="5"/>
  <c r="BU49" i="5"/>
  <c r="BR49" i="5"/>
  <c r="BQ49" i="5"/>
  <c r="BO49" i="5"/>
  <c r="BN49" i="5"/>
  <c r="BM49" i="5"/>
  <c r="BL49" i="5"/>
  <c r="BJ49" i="5"/>
  <c r="BI49" i="5"/>
  <c r="BG49" i="5"/>
  <c r="BF49" i="5"/>
  <c r="BE49" i="5"/>
  <c r="BD49" i="5"/>
  <c r="BB49" i="5"/>
  <c r="BA49" i="5"/>
  <c r="AZ49" i="5"/>
  <c r="AX49" i="5"/>
  <c r="AW49" i="5"/>
  <c r="AV49" i="5"/>
  <c r="AT49" i="5"/>
  <c r="AS49" i="5"/>
  <c r="AR49" i="5"/>
  <c r="AP49" i="5"/>
  <c r="AO49" i="5"/>
  <c r="AN49" i="5"/>
  <c r="AJ49" i="5"/>
  <c r="AI49" i="5"/>
  <c r="AG49" i="5"/>
  <c r="AF49" i="5"/>
  <c r="AE49" i="5"/>
  <c r="AC49" i="5"/>
  <c r="AB49" i="5"/>
  <c r="AA49" i="5"/>
  <c r="Y49" i="5"/>
  <c r="X49" i="5"/>
  <c r="W49" i="5"/>
  <c r="V49" i="5"/>
  <c r="S49" i="5"/>
  <c r="R49" i="5"/>
  <c r="P49" i="5"/>
  <c r="O49" i="5"/>
  <c r="N49" i="5"/>
  <c r="M49" i="5"/>
  <c r="K49" i="5"/>
  <c r="J49" i="5"/>
  <c r="H49" i="5"/>
  <c r="G49" i="5"/>
  <c r="F49" i="5"/>
  <c r="CH48" i="5"/>
  <c r="CG48" i="5"/>
  <c r="CE48" i="5"/>
  <c r="CD48" i="5"/>
  <c r="CC48" i="5"/>
  <c r="CB48" i="5"/>
  <c r="BZ48" i="5"/>
  <c r="BY48" i="5"/>
  <c r="BX48" i="5"/>
  <c r="BW48" i="5"/>
  <c r="BV48" i="5"/>
  <c r="BU48" i="5"/>
  <c r="BR48" i="5"/>
  <c r="BQ48" i="5"/>
  <c r="BO48" i="5"/>
  <c r="BN48" i="5"/>
  <c r="BM48" i="5"/>
  <c r="BL48" i="5"/>
  <c r="BJ48" i="5"/>
  <c r="BI48" i="5"/>
  <c r="BG48" i="5"/>
  <c r="BF48" i="5"/>
  <c r="BE48" i="5"/>
  <c r="BD48" i="5"/>
  <c r="BB48" i="5"/>
  <c r="BA48" i="5"/>
  <c r="AZ48" i="5"/>
  <c r="AX48" i="5"/>
  <c r="AW48" i="5"/>
  <c r="AV48" i="5"/>
  <c r="AT48" i="5"/>
  <c r="AS48" i="5"/>
  <c r="AR48" i="5"/>
  <c r="AP48" i="5"/>
  <c r="AO48" i="5"/>
  <c r="AN48" i="5"/>
  <c r="AJ48" i="5"/>
  <c r="AI48" i="5"/>
  <c r="AG48" i="5"/>
  <c r="AF48" i="5"/>
  <c r="AE48" i="5"/>
  <c r="AC48" i="5"/>
  <c r="AB48" i="5"/>
  <c r="AA48" i="5"/>
  <c r="Y48" i="5"/>
  <c r="X48" i="5"/>
  <c r="W48" i="5"/>
  <c r="V48" i="5"/>
  <c r="S48" i="5"/>
  <c r="R48" i="5"/>
  <c r="P48" i="5"/>
  <c r="O48" i="5"/>
  <c r="N48" i="5"/>
  <c r="M48" i="5"/>
  <c r="K48" i="5"/>
  <c r="J48" i="5"/>
  <c r="H48" i="5"/>
  <c r="G48" i="5"/>
  <c r="F48" i="5"/>
  <c r="CH47" i="5"/>
  <c r="CG47" i="5"/>
  <c r="CE47" i="5"/>
  <c r="CD47" i="5"/>
  <c r="CC47" i="5"/>
  <c r="CB47" i="5"/>
  <c r="BZ47" i="5"/>
  <c r="BY47" i="5"/>
  <c r="BX47" i="5"/>
  <c r="BW47" i="5"/>
  <c r="BV47" i="5"/>
  <c r="BU47" i="5"/>
  <c r="BR47" i="5"/>
  <c r="BQ47" i="5"/>
  <c r="BO47" i="5"/>
  <c r="BN47" i="5"/>
  <c r="BM47" i="5"/>
  <c r="BL47" i="5"/>
  <c r="BJ47" i="5"/>
  <c r="BI47" i="5"/>
  <c r="BG47" i="5"/>
  <c r="BF47" i="5"/>
  <c r="BE47" i="5"/>
  <c r="BD47" i="5"/>
  <c r="BB47" i="5"/>
  <c r="BA47" i="5"/>
  <c r="AZ47" i="5"/>
  <c r="AX47" i="5"/>
  <c r="AW47" i="5"/>
  <c r="AV47" i="5"/>
  <c r="AT47" i="5"/>
  <c r="AS47" i="5"/>
  <c r="AR47" i="5"/>
  <c r="AP47" i="5"/>
  <c r="AO47" i="5"/>
  <c r="AN47" i="5"/>
  <c r="AJ47" i="5"/>
  <c r="AI47" i="5"/>
  <c r="AG47" i="5"/>
  <c r="AF47" i="5"/>
  <c r="AE47" i="5"/>
  <c r="AC47" i="5"/>
  <c r="AB47" i="5"/>
  <c r="AA47" i="5"/>
  <c r="Y47" i="5"/>
  <c r="X47" i="5"/>
  <c r="W47" i="5"/>
  <c r="V47" i="5"/>
  <c r="S47" i="5"/>
  <c r="R47" i="5"/>
  <c r="P47" i="5"/>
  <c r="O47" i="5"/>
  <c r="N47" i="5"/>
  <c r="M47" i="5"/>
  <c r="K47" i="5"/>
  <c r="J47" i="5"/>
  <c r="H47" i="5"/>
  <c r="G47" i="5"/>
  <c r="F47" i="5"/>
  <c r="CH46" i="5"/>
  <c r="CG46" i="5"/>
  <c r="CE46" i="5"/>
  <c r="CD46" i="5"/>
  <c r="CC46" i="5"/>
  <c r="CB46" i="5"/>
  <c r="BZ46" i="5"/>
  <c r="BY46" i="5"/>
  <c r="BX46" i="5"/>
  <c r="BW46" i="5"/>
  <c r="BV46" i="5"/>
  <c r="BU46" i="5"/>
  <c r="BR46" i="5"/>
  <c r="BQ46" i="5"/>
  <c r="BO46" i="5"/>
  <c r="BN46" i="5"/>
  <c r="BM46" i="5"/>
  <c r="BL46" i="5"/>
  <c r="BJ46" i="5"/>
  <c r="BI46" i="5"/>
  <c r="BG46" i="5"/>
  <c r="BF46" i="5"/>
  <c r="BE46" i="5"/>
  <c r="BD46" i="5"/>
  <c r="BB46" i="5"/>
  <c r="BA46" i="5"/>
  <c r="AZ46" i="5"/>
  <c r="AX46" i="5"/>
  <c r="AW46" i="5"/>
  <c r="AV46" i="5"/>
  <c r="AT46" i="5"/>
  <c r="AS46" i="5"/>
  <c r="AR46" i="5"/>
  <c r="AP46" i="5"/>
  <c r="AO46" i="5"/>
  <c r="AN46" i="5"/>
  <c r="AJ46" i="5"/>
  <c r="AI46" i="5"/>
  <c r="AG46" i="5"/>
  <c r="AF46" i="5"/>
  <c r="AE46" i="5"/>
  <c r="AC46" i="5"/>
  <c r="AB46" i="5"/>
  <c r="AA46" i="5"/>
  <c r="Y46" i="5"/>
  <c r="X46" i="5"/>
  <c r="W46" i="5"/>
  <c r="V46" i="5"/>
  <c r="S46" i="5"/>
  <c r="R46" i="5"/>
  <c r="P46" i="5"/>
  <c r="O46" i="5"/>
  <c r="N46" i="5"/>
  <c r="M46" i="5"/>
  <c r="K46" i="5"/>
  <c r="J46" i="5"/>
  <c r="H46" i="5"/>
  <c r="G46" i="5"/>
  <c r="F46" i="5"/>
  <c r="CH45" i="5"/>
  <c r="CG45" i="5"/>
  <c r="CE45" i="5"/>
  <c r="CD45" i="5"/>
  <c r="CC45" i="5"/>
  <c r="CB45" i="5"/>
  <c r="BZ45" i="5"/>
  <c r="BY45" i="5"/>
  <c r="BX45" i="5"/>
  <c r="BW45" i="5"/>
  <c r="BV45" i="5"/>
  <c r="BU45" i="5"/>
  <c r="BR45" i="5"/>
  <c r="BQ45" i="5"/>
  <c r="BO45" i="5"/>
  <c r="BN45" i="5"/>
  <c r="BM45" i="5"/>
  <c r="BL45" i="5"/>
  <c r="BJ45" i="5"/>
  <c r="BI45" i="5"/>
  <c r="BG45" i="5"/>
  <c r="BF45" i="5"/>
  <c r="BE45" i="5"/>
  <c r="BD45" i="5"/>
  <c r="BB45" i="5"/>
  <c r="BA45" i="5"/>
  <c r="AZ45" i="5"/>
  <c r="AX45" i="5"/>
  <c r="AW45" i="5"/>
  <c r="AV45" i="5"/>
  <c r="AT45" i="5"/>
  <c r="AS45" i="5"/>
  <c r="AR45" i="5"/>
  <c r="AP45" i="5"/>
  <c r="AO45" i="5"/>
  <c r="AN45" i="5"/>
  <c r="AJ45" i="5"/>
  <c r="AI45" i="5"/>
  <c r="AG45" i="5"/>
  <c r="AF45" i="5"/>
  <c r="AE45" i="5"/>
  <c r="AC45" i="5"/>
  <c r="AB45" i="5"/>
  <c r="AA45" i="5"/>
  <c r="Y45" i="5"/>
  <c r="X45" i="5"/>
  <c r="W45" i="5"/>
  <c r="V45" i="5"/>
  <c r="S45" i="5"/>
  <c r="R45" i="5"/>
  <c r="P45" i="5"/>
  <c r="O45" i="5"/>
  <c r="N45" i="5"/>
  <c r="M45" i="5"/>
  <c r="K45" i="5"/>
  <c r="J45" i="5"/>
  <c r="H45" i="5"/>
  <c r="G45" i="5"/>
  <c r="F45" i="5"/>
  <c r="CH44" i="5"/>
  <c r="CG44" i="5"/>
  <c r="CE44" i="5"/>
  <c r="CD44" i="5"/>
  <c r="CC44" i="5"/>
  <c r="CB44" i="5"/>
  <c r="BZ44" i="5"/>
  <c r="BY44" i="5"/>
  <c r="BX44" i="5"/>
  <c r="BW44" i="5"/>
  <c r="BV44" i="5"/>
  <c r="BU44" i="5"/>
  <c r="BR44" i="5"/>
  <c r="BQ44" i="5"/>
  <c r="BO44" i="5"/>
  <c r="BN44" i="5"/>
  <c r="BM44" i="5"/>
  <c r="BL44" i="5"/>
  <c r="BJ44" i="5"/>
  <c r="BI44" i="5"/>
  <c r="BG44" i="5"/>
  <c r="BF44" i="5"/>
  <c r="BE44" i="5"/>
  <c r="BD44" i="5"/>
  <c r="BB44" i="5"/>
  <c r="BA44" i="5"/>
  <c r="AZ44" i="5"/>
  <c r="AX44" i="5"/>
  <c r="AW44" i="5"/>
  <c r="AV44" i="5"/>
  <c r="AT44" i="5"/>
  <c r="AS44" i="5"/>
  <c r="AR44" i="5"/>
  <c r="AP44" i="5"/>
  <c r="AO44" i="5"/>
  <c r="AN44" i="5"/>
  <c r="AJ44" i="5"/>
  <c r="AI44" i="5"/>
  <c r="AG44" i="5"/>
  <c r="AF44" i="5"/>
  <c r="AE44" i="5"/>
  <c r="AC44" i="5"/>
  <c r="AB44" i="5"/>
  <c r="AA44" i="5"/>
  <c r="Y44" i="5"/>
  <c r="X44" i="5"/>
  <c r="W44" i="5"/>
  <c r="V44" i="5"/>
  <c r="S44" i="5"/>
  <c r="R44" i="5"/>
  <c r="P44" i="5"/>
  <c r="O44" i="5"/>
  <c r="N44" i="5"/>
  <c r="M44" i="5"/>
  <c r="K44" i="5"/>
  <c r="J44" i="5"/>
  <c r="H44" i="5"/>
  <c r="G44" i="5"/>
  <c r="F44" i="5"/>
  <c r="CH43" i="5"/>
  <c r="CG43" i="5"/>
  <c r="CE43" i="5"/>
  <c r="CD43" i="5"/>
  <c r="CC43" i="5"/>
  <c r="CB43" i="5"/>
  <c r="BZ43" i="5"/>
  <c r="BY43" i="5"/>
  <c r="BX43" i="5"/>
  <c r="BW43" i="5"/>
  <c r="BV43" i="5"/>
  <c r="BU43" i="5"/>
  <c r="BR43" i="5"/>
  <c r="BQ43" i="5"/>
  <c r="BO43" i="5"/>
  <c r="BN43" i="5"/>
  <c r="BM43" i="5"/>
  <c r="BL43" i="5"/>
  <c r="BJ43" i="5"/>
  <c r="BI43" i="5"/>
  <c r="BG43" i="5"/>
  <c r="BF43" i="5"/>
  <c r="BE43" i="5"/>
  <c r="BD43" i="5"/>
  <c r="BB43" i="5"/>
  <c r="BA43" i="5"/>
  <c r="AZ43" i="5"/>
  <c r="AX43" i="5"/>
  <c r="AW43" i="5"/>
  <c r="AV43" i="5"/>
  <c r="AT43" i="5"/>
  <c r="AS43" i="5"/>
  <c r="AR43" i="5"/>
  <c r="AP43" i="5"/>
  <c r="AO43" i="5"/>
  <c r="AN43" i="5"/>
  <c r="AJ43" i="5"/>
  <c r="AI43" i="5"/>
  <c r="AG43" i="5"/>
  <c r="AF43" i="5"/>
  <c r="AE43" i="5"/>
  <c r="AC43" i="5"/>
  <c r="AB43" i="5"/>
  <c r="AA43" i="5"/>
  <c r="Y43" i="5"/>
  <c r="X43" i="5"/>
  <c r="W43" i="5"/>
  <c r="V43" i="5"/>
  <c r="S43" i="5"/>
  <c r="R43" i="5"/>
  <c r="P43" i="5"/>
  <c r="O43" i="5"/>
  <c r="N43" i="5"/>
  <c r="M43" i="5"/>
  <c r="K43" i="5"/>
  <c r="J43" i="5"/>
  <c r="H43" i="5"/>
  <c r="G43" i="5"/>
  <c r="F43" i="5"/>
  <c r="CH42" i="5"/>
  <c r="CG42" i="5"/>
  <c r="CE42" i="5"/>
  <c r="CD42" i="5"/>
  <c r="CC42" i="5"/>
  <c r="CB42" i="5"/>
  <c r="BZ42" i="5"/>
  <c r="BY42" i="5"/>
  <c r="BX42" i="5"/>
  <c r="BW42" i="5"/>
  <c r="BV42" i="5"/>
  <c r="BU42" i="5"/>
  <c r="BR42" i="5"/>
  <c r="BQ42" i="5"/>
  <c r="BO42" i="5"/>
  <c r="BN42" i="5"/>
  <c r="BM42" i="5"/>
  <c r="BL42" i="5"/>
  <c r="BJ42" i="5"/>
  <c r="BI42" i="5"/>
  <c r="BG42" i="5"/>
  <c r="BF42" i="5"/>
  <c r="BE42" i="5"/>
  <c r="BD42" i="5"/>
  <c r="BB42" i="5"/>
  <c r="BA42" i="5"/>
  <c r="AZ42" i="5"/>
  <c r="AX42" i="5"/>
  <c r="AW42" i="5"/>
  <c r="AV42" i="5"/>
  <c r="AT42" i="5"/>
  <c r="AS42" i="5"/>
  <c r="AR42" i="5"/>
  <c r="AP42" i="5"/>
  <c r="AO42" i="5"/>
  <c r="AN42" i="5"/>
  <c r="AJ42" i="5"/>
  <c r="AI42" i="5"/>
  <c r="AG42" i="5"/>
  <c r="AF42" i="5"/>
  <c r="AE42" i="5"/>
  <c r="AC42" i="5"/>
  <c r="AB42" i="5"/>
  <c r="AA42" i="5"/>
  <c r="Y42" i="5"/>
  <c r="X42" i="5"/>
  <c r="W42" i="5"/>
  <c r="V42" i="5"/>
  <c r="S42" i="5"/>
  <c r="R42" i="5"/>
  <c r="P42" i="5"/>
  <c r="O42" i="5"/>
  <c r="N42" i="5"/>
  <c r="M42" i="5"/>
  <c r="K42" i="5"/>
  <c r="J42" i="5"/>
  <c r="H42" i="5"/>
  <c r="G42" i="5"/>
  <c r="F42" i="5"/>
  <c r="CH41" i="5"/>
  <c r="CG41" i="5"/>
  <c r="CE41" i="5"/>
  <c r="CD41" i="5"/>
  <c r="CC41" i="5"/>
  <c r="CB41" i="5"/>
  <c r="BZ41" i="5"/>
  <c r="BY41" i="5"/>
  <c r="BX41" i="5"/>
  <c r="BW41" i="5"/>
  <c r="BV41" i="5"/>
  <c r="BU41" i="5"/>
  <c r="BR41" i="5"/>
  <c r="BQ41" i="5"/>
  <c r="BO41" i="5"/>
  <c r="BN41" i="5"/>
  <c r="BM41" i="5"/>
  <c r="BL41" i="5"/>
  <c r="BJ41" i="5"/>
  <c r="BI41" i="5"/>
  <c r="BG41" i="5"/>
  <c r="BF41" i="5"/>
  <c r="BE41" i="5"/>
  <c r="BD41" i="5"/>
  <c r="BB41" i="5"/>
  <c r="BA41" i="5"/>
  <c r="AZ41" i="5"/>
  <c r="AX41" i="5"/>
  <c r="AW41" i="5"/>
  <c r="AV41" i="5"/>
  <c r="AT41" i="5"/>
  <c r="AS41" i="5"/>
  <c r="AR41" i="5"/>
  <c r="AP41" i="5"/>
  <c r="AO41" i="5"/>
  <c r="AN41" i="5"/>
  <c r="AJ41" i="5"/>
  <c r="AI41" i="5"/>
  <c r="AG41" i="5"/>
  <c r="AF41" i="5"/>
  <c r="AE41" i="5"/>
  <c r="AC41" i="5"/>
  <c r="AB41" i="5"/>
  <c r="AA41" i="5"/>
  <c r="Y41" i="5"/>
  <c r="X41" i="5"/>
  <c r="W41" i="5"/>
  <c r="V41" i="5"/>
  <c r="S41" i="5"/>
  <c r="R41" i="5"/>
  <c r="P41" i="5"/>
  <c r="O41" i="5"/>
  <c r="N41" i="5"/>
  <c r="M41" i="5"/>
  <c r="K41" i="5"/>
  <c r="J41" i="5"/>
  <c r="H41" i="5"/>
  <c r="G41" i="5"/>
  <c r="F41" i="5"/>
  <c r="CH40" i="5"/>
  <c r="CG40" i="5"/>
  <c r="CE40" i="5"/>
  <c r="CD40" i="5"/>
  <c r="CC40" i="5"/>
  <c r="CB40" i="5"/>
  <c r="BZ40" i="5"/>
  <c r="BY40" i="5"/>
  <c r="BX40" i="5"/>
  <c r="BW40" i="5"/>
  <c r="BV40" i="5"/>
  <c r="BU40" i="5"/>
  <c r="BR40" i="5"/>
  <c r="BQ40" i="5"/>
  <c r="BO40" i="5"/>
  <c r="BN40" i="5"/>
  <c r="BM40" i="5"/>
  <c r="BL40" i="5"/>
  <c r="BJ40" i="5"/>
  <c r="BI40" i="5"/>
  <c r="BG40" i="5"/>
  <c r="BF40" i="5"/>
  <c r="BE40" i="5"/>
  <c r="BD40" i="5"/>
  <c r="BB40" i="5"/>
  <c r="BA40" i="5"/>
  <c r="AZ40" i="5"/>
  <c r="AX40" i="5"/>
  <c r="AW40" i="5"/>
  <c r="AV40" i="5"/>
  <c r="AT40" i="5"/>
  <c r="AS40" i="5"/>
  <c r="AR40" i="5"/>
  <c r="AP40" i="5"/>
  <c r="AO40" i="5"/>
  <c r="AN40" i="5"/>
  <c r="AJ40" i="5"/>
  <c r="AI40" i="5"/>
  <c r="AG40" i="5"/>
  <c r="AF40" i="5"/>
  <c r="AE40" i="5"/>
  <c r="AC40" i="5"/>
  <c r="AB40" i="5"/>
  <c r="AA40" i="5"/>
  <c r="Y40" i="5"/>
  <c r="X40" i="5"/>
  <c r="W40" i="5"/>
  <c r="V40" i="5"/>
  <c r="S40" i="5"/>
  <c r="R40" i="5"/>
  <c r="P40" i="5"/>
  <c r="O40" i="5"/>
  <c r="N40" i="5"/>
  <c r="M40" i="5"/>
  <c r="K40" i="5"/>
  <c r="J40" i="5"/>
  <c r="H40" i="5"/>
  <c r="G40" i="5"/>
  <c r="F40" i="5"/>
  <c r="CH39" i="5"/>
  <c r="CG39" i="5"/>
  <c r="CE39" i="5"/>
  <c r="CD39" i="5"/>
  <c r="CC39" i="5"/>
  <c r="CB39" i="5"/>
  <c r="BZ39" i="5"/>
  <c r="BY39" i="5"/>
  <c r="BX39" i="5"/>
  <c r="BW39" i="5"/>
  <c r="BV39" i="5"/>
  <c r="BU39" i="5"/>
  <c r="BR39" i="5"/>
  <c r="BQ39" i="5"/>
  <c r="BO39" i="5"/>
  <c r="BN39" i="5"/>
  <c r="BM39" i="5"/>
  <c r="BL39" i="5"/>
  <c r="BJ39" i="5"/>
  <c r="BI39" i="5"/>
  <c r="BG39" i="5"/>
  <c r="BF39" i="5"/>
  <c r="BE39" i="5"/>
  <c r="BD39" i="5"/>
  <c r="BB39" i="5"/>
  <c r="BA39" i="5"/>
  <c r="AZ39" i="5"/>
  <c r="AX39" i="5"/>
  <c r="AW39" i="5"/>
  <c r="AV39" i="5"/>
  <c r="AT39" i="5"/>
  <c r="AS39" i="5"/>
  <c r="AR39" i="5"/>
  <c r="AP39" i="5"/>
  <c r="AO39" i="5"/>
  <c r="AN39" i="5"/>
  <c r="AJ39" i="5"/>
  <c r="AI39" i="5"/>
  <c r="AG39" i="5"/>
  <c r="AF39" i="5"/>
  <c r="AE39" i="5"/>
  <c r="AC39" i="5"/>
  <c r="AB39" i="5"/>
  <c r="AA39" i="5"/>
  <c r="Y39" i="5"/>
  <c r="X39" i="5"/>
  <c r="W39" i="5"/>
  <c r="V39" i="5"/>
  <c r="S39" i="5"/>
  <c r="R39" i="5"/>
  <c r="P39" i="5"/>
  <c r="O39" i="5"/>
  <c r="N39" i="5"/>
  <c r="M39" i="5"/>
  <c r="K39" i="5"/>
  <c r="J39" i="5"/>
  <c r="H39" i="5"/>
  <c r="G39" i="5"/>
  <c r="F39" i="5"/>
  <c r="CH38" i="5"/>
  <c r="CG38" i="5"/>
  <c r="CE38" i="5"/>
  <c r="CD38" i="5"/>
  <c r="CC38" i="5"/>
  <c r="CB38" i="5"/>
  <c r="BZ38" i="5"/>
  <c r="BY38" i="5"/>
  <c r="BX38" i="5"/>
  <c r="BW38" i="5"/>
  <c r="BV38" i="5"/>
  <c r="BU38" i="5"/>
  <c r="BR38" i="5"/>
  <c r="BQ38" i="5"/>
  <c r="BO38" i="5"/>
  <c r="BN38" i="5"/>
  <c r="BM38" i="5"/>
  <c r="BL38" i="5"/>
  <c r="BJ38" i="5"/>
  <c r="BI38" i="5"/>
  <c r="BG38" i="5"/>
  <c r="BF38" i="5"/>
  <c r="BE38" i="5"/>
  <c r="BD38" i="5"/>
  <c r="BB38" i="5"/>
  <c r="BA38" i="5"/>
  <c r="AZ38" i="5"/>
  <c r="AX38" i="5"/>
  <c r="AW38" i="5"/>
  <c r="AV38" i="5"/>
  <c r="AT38" i="5"/>
  <c r="AS38" i="5"/>
  <c r="AR38" i="5"/>
  <c r="AP38" i="5"/>
  <c r="AO38" i="5"/>
  <c r="AN38" i="5"/>
  <c r="AJ38" i="5"/>
  <c r="AI38" i="5"/>
  <c r="AG38" i="5"/>
  <c r="AF38" i="5"/>
  <c r="AE38" i="5"/>
  <c r="AC38" i="5"/>
  <c r="AB38" i="5"/>
  <c r="AA38" i="5"/>
  <c r="Y38" i="5"/>
  <c r="X38" i="5"/>
  <c r="W38" i="5"/>
  <c r="V38" i="5"/>
  <c r="S38" i="5"/>
  <c r="R38" i="5"/>
  <c r="P38" i="5"/>
  <c r="O38" i="5"/>
  <c r="N38" i="5"/>
  <c r="M38" i="5"/>
  <c r="K38" i="5"/>
  <c r="J38" i="5"/>
  <c r="H38" i="5"/>
  <c r="G38" i="5"/>
  <c r="F38" i="5"/>
  <c r="CH37" i="5"/>
  <c r="CG37" i="5"/>
  <c r="CE37" i="5"/>
  <c r="CD37" i="5"/>
  <c r="CC37" i="5"/>
  <c r="CB37" i="5"/>
  <c r="BZ37" i="5"/>
  <c r="BY37" i="5"/>
  <c r="BX37" i="5"/>
  <c r="BW37" i="5"/>
  <c r="BV37" i="5"/>
  <c r="BU37" i="5"/>
  <c r="BR37" i="5"/>
  <c r="BQ37" i="5"/>
  <c r="BO37" i="5"/>
  <c r="BN37" i="5"/>
  <c r="BM37" i="5"/>
  <c r="BL37" i="5"/>
  <c r="BJ37" i="5"/>
  <c r="BI37" i="5"/>
  <c r="BG37" i="5"/>
  <c r="BF37" i="5"/>
  <c r="BE37" i="5"/>
  <c r="BD37" i="5"/>
  <c r="BB37" i="5"/>
  <c r="BA37" i="5"/>
  <c r="AZ37" i="5"/>
  <c r="AX37" i="5"/>
  <c r="AW37" i="5"/>
  <c r="AV37" i="5"/>
  <c r="AT37" i="5"/>
  <c r="AS37" i="5"/>
  <c r="AR37" i="5"/>
  <c r="AP37" i="5"/>
  <c r="AO37" i="5"/>
  <c r="AN37" i="5"/>
  <c r="AJ37" i="5"/>
  <c r="AI37" i="5"/>
  <c r="AG37" i="5"/>
  <c r="AF37" i="5"/>
  <c r="AE37" i="5"/>
  <c r="AC37" i="5"/>
  <c r="AB37" i="5"/>
  <c r="AA37" i="5"/>
  <c r="Y37" i="5"/>
  <c r="X37" i="5"/>
  <c r="W37" i="5"/>
  <c r="V37" i="5"/>
  <c r="S37" i="5"/>
  <c r="R37" i="5"/>
  <c r="P37" i="5"/>
  <c r="O37" i="5"/>
  <c r="N37" i="5"/>
  <c r="M37" i="5"/>
  <c r="K37" i="5"/>
  <c r="J37" i="5"/>
  <c r="H37" i="5"/>
  <c r="G37" i="5"/>
  <c r="F37" i="5"/>
  <c r="CH36" i="5"/>
  <c r="CG36" i="5"/>
  <c r="CE36" i="5"/>
  <c r="CD36" i="5"/>
  <c r="CC36" i="5"/>
  <c r="CB36" i="5"/>
  <c r="BZ36" i="5"/>
  <c r="BY36" i="5"/>
  <c r="BX36" i="5"/>
  <c r="BW36" i="5"/>
  <c r="BV36" i="5"/>
  <c r="BU36" i="5"/>
  <c r="BR36" i="5"/>
  <c r="BQ36" i="5"/>
  <c r="BO36" i="5"/>
  <c r="BN36" i="5"/>
  <c r="BM36" i="5"/>
  <c r="BL36" i="5"/>
  <c r="BJ36" i="5"/>
  <c r="BI36" i="5"/>
  <c r="BG36" i="5"/>
  <c r="BF36" i="5"/>
  <c r="BE36" i="5"/>
  <c r="BD36" i="5"/>
  <c r="BB36" i="5"/>
  <c r="BA36" i="5"/>
  <c r="AZ36" i="5"/>
  <c r="AX36" i="5"/>
  <c r="AW36" i="5"/>
  <c r="AV36" i="5"/>
  <c r="AT36" i="5"/>
  <c r="AS36" i="5"/>
  <c r="AR36" i="5"/>
  <c r="AP36" i="5"/>
  <c r="AO36" i="5"/>
  <c r="AN36" i="5"/>
  <c r="AJ36" i="5"/>
  <c r="AI36" i="5"/>
  <c r="AG36" i="5"/>
  <c r="AF36" i="5"/>
  <c r="AE36" i="5"/>
  <c r="AC36" i="5"/>
  <c r="AB36" i="5"/>
  <c r="AA36" i="5"/>
  <c r="Y36" i="5"/>
  <c r="X36" i="5"/>
  <c r="W36" i="5"/>
  <c r="V36" i="5"/>
  <c r="S36" i="5"/>
  <c r="R36" i="5"/>
  <c r="P36" i="5"/>
  <c r="O36" i="5"/>
  <c r="N36" i="5"/>
  <c r="M36" i="5"/>
  <c r="K36" i="5"/>
  <c r="J36" i="5"/>
  <c r="H36" i="5"/>
  <c r="G36" i="5"/>
  <c r="F36" i="5"/>
  <c r="CH35" i="5"/>
  <c r="CG35" i="5"/>
  <c r="CE35" i="5"/>
  <c r="CD35" i="5"/>
  <c r="CC35" i="5"/>
  <c r="CB35" i="5"/>
  <c r="BZ35" i="5"/>
  <c r="BY35" i="5"/>
  <c r="BX35" i="5"/>
  <c r="BW35" i="5"/>
  <c r="BV35" i="5"/>
  <c r="BU35" i="5"/>
  <c r="BR35" i="5"/>
  <c r="BQ35" i="5"/>
  <c r="BO35" i="5"/>
  <c r="BN35" i="5"/>
  <c r="BM35" i="5"/>
  <c r="BL35" i="5"/>
  <c r="BJ35" i="5"/>
  <c r="BI35" i="5"/>
  <c r="BG35" i="5"/>
  <c r="BF35" i="5"/>
  <c r="BE35" i="5"/>
  <c r="BD35" i="5"/>
  <c r="BB35" i="5"/>
  <c r="BA35" i="5"/>
  <c r="AZ35" i="5"/>
  <c r="AX35" i="5"/>
  <c r="AW35" i="5"/>
  <c r="AV35" i="5"/>
  <c r="AT35" i="5"/>
  <c r="AS35" i="5"/>
  <c r="AR35" i="5"/>
  <c r="AP35" i="5"/>
  <c r="AO35" i="5"/>
  <c r="AN35" i="5"/>
  <c r="AJ35" i="5"/>
  <c r="AI35" i="5"/>
  <c r="AG35" i="5"/>
  <c r="AF35" i="5"/>
  <c r="AE35" i="5"/>
  <c r="AC35" i="5"/>
  <c r="AB35" i="5"/>
  <c r="AA35" i="5"/>
  <c r="Y35" i="5"/>
  <c r="X35" i="5"/>
  <c r="W35" i="5"/>
  <c r="V35" i="5"/>
  <c r="S35" i="5"/>
  <c r="R35" i="5"/>
  <c r="P35" i="5"/>
  <c r="O35" i="5"/>
  <c r="N35" i="5"/>
  <c r="M35" i="5"/>
  <c r="K35" i="5"/>
  <c r="J35" i="5"/>
  <c r="H35" i="5"/>
  <c r="G35" i="5"/>
  <c r="F35" i="5"/>
  <c r="CH34" i="5"/>
  <c r="CG34" i="5"/>
  <c r="CE34" i="5"/>
  <c r="CD34" i="5"/>
  <c r="CC34" i="5"/>
  <c r="CB34" i="5"/>
  <c r="BZ34" i="5"/>
  <c r="BY34" i="5"/>
  <c r="BX34" i="5"/>
  <c r="BW34" i="5"/>
  <c r="BV34" i="5"/>
  <c r="BU34" i="5"/>
  <c r="BR34" i="5"/>
  <c r="BQ34" i="5"/>
  <c r="BO34" i="5"/>
  <c r="BN34" i="5"/>
  <c r="BM34" i="5"/>
  <c r="BL34" i="5"/>
  <c r="BJ34" i="5"/>
  <c r="BI34" i="5"/>
  <c r="BG34" i="5"/>
  <c r="BF34" i="5"/>
  <c r="BE34" i="5"/>
  <c r="BD34" i="5"/>
  <c r="BB34" i="5"/>
  <c r="BA34" i="5"/>
  <c r="AZ34" i="5"/>
  <c r="AX34" i="5"/>
  <c r="AW34" i="5"/>
  <c r="AV34" i="5"/>
  <c r="AT34" i="5"/>
  <c r="AS34" i="5"/>
  <c r="AR34" i="5"/>
  <c r="AP34" i="5"/>
  <c r="AO34" i="5"/>
  <c r="AN34" i="5"/>
  <c r="AJ34" i="5"/>
  <c r="AI34" i="5"/>
  <c r="AG34" i="5"/>
  <c r="AF34" i="5"/>
  <c r="AE34" i="5"/>
  <c r="AC34" i="5"/>
  <c r="AB34" i="5"/>
  <c r="AA34" i="5"/>
  <c r="Y34" i="5"/>
  <c r="X34" i="5"/>
  <c r="W34" i="5"/>
  <c r="V34" i="5"/>
  <c r="S34" i="5"/>
  <c r="R34" i="5"/>
  <c r="P34" i="5"/>
  <c r="O34" i="5"/>
  <c r="N34" i="5"/>
  <c r="M34" i="5"/>
  <c r="K34" i="5"/>
  <c r="J34" i="5"/>
  <c r="H34" i="5"/>
  <c r="G34" i="5"/>
  <c r="F34" i="5"/>
  <c r="CH33" i="5"/>
  <c r="CG33" i="5"/>
  <c r="CE33" i="5"/>
  <c r="CD33" i="5"/>
  <c r="CC33" i="5"/>
  <c r="CB33" i="5"/>
  <c r="BZ33" i="5"/>
  <c r="BY33" i="5"/>
  <c r="BX33" i="5"/>
  <c r="BW33" i="5"/>
  <c r="BV33" i="5"/>
  <c r="BU33" i="5"/>
  <c r="BR33" i="5"/>
  <c r="BQ33" i="5"/>
  <c r="BO33" i="5"/>
  <c r="BN33" i="5"/>
  <c r="BM33" i="5"/>
  <c r="BL33" i="5"/>
  <c r="BJ33" i="5"/>
  <c r="BI33" i="5"/>
  <c r="BG33" i="5"/>
  <c r="BF33" i="5"/>
  <c r="BE33" i="5"/>
  <c r="BD33" i="5"/>
  <c r="BB33" i="5"/>
  <c r="BA33" i="5"/>
  <c r="AZ33" i="5"/>
  <c r="AX33" i="5"/>
  <c r="AW33" i="5"/>
  <c r="AV33" i="5"/>
  <c r="AT33" i="5"/>
  <c r="AS33" i="5"/>
  <c r="AR33" i="5"/>
  <c r="AP33" i="5"/>
  <c r="AO33" i="5"/>
  <c r="AN33" i="5"/>
  <c r="AJ33" i="5"/>
  <c r="AI33" i="5"/>
  <c r="AG33" i="5"/>
  <c r="AF33" i="5"/>
  <c r="AE33" i="5"/>
  <c r="AC33" i="5"/>
  <c r="AB33" i="5"/>
  <c r="AA33" i="5"/>
  <c r="Y33" i="5"/>
  <c r="X33" i="5"/>
  <c r="W33" i="5"/>
  <c r="V33" i="5"/>
  <c r="S33" i="5"/>
  <c r="R33" i="5"/>
  <c r="P33" i="5"/>
  <c r="O33" i="5"/>
  <c r="N33" i="5"/>
  <c r="M33" i="5"/>
  <c r="K33" i="5"/>
  <c r="J33" i="5"/>
  <c r="H33" i="5"/>
  <c r="G33" i="5"/>
  <c r="F33" i="5"/>
  <c r="CH32" i="5"/>
  <c r="CG32" i="5"/>
  <c r="CE32" i="5"/>
  <c r="CD32" i="5"/>
  <c r="CC32" i="5"/>
  <c r="CB32" i="5"/>
  <c r="BZ32" i="5"/>
  <c r="BY32" i="5"/>
  <c r="BX32" i="5"/>
  <c r="BW32" i="5"/>
  <c r="BV32" i="5"/>
  <c r="BU32" i="5"/>
  <c r="BR32" i="5"/>
  <c r="BQ32" i="5"/>
  <c r="BO32" i="5"/>
  <c r="BN32" i="5"/>
  <c r="BM32" i="5"/>
  <c r="BL32" i="5"/>
  <c r="BJ32" i="5"/>
  <c r="BI32" i="5"/>
  <c r="BG32" i="5"/>
  <c r="BF32" i="5"/>
  <c r="BE32" i="5"/>
  <c r="BD32" i="5"/>
  <c r="BB32" i="5"/>
  <c r="BA32" i="5"/>
  <c r="AZ32" i="5"/>
  <c r="AX32" i="5"/>
  <c r="AW32" i="5"/>
  <c r="AV32" i="5"/>
  <c r="AT32" i="5"/>
  <c r="AS32" i="5"/>
  <c r="AR32" i="5"/>
  <c r="AP32" i="5"/>
  <c r="AO32" i="5"/>
  <c r="AN32" i="5"/>
  <c r="AJ32" i="5"/>
  <c r="AI32" i="5"/>
  <c r="AG32" i="5"/>
  <c r="AF32" i="5"/>
  <c r="AE32" i="5"/>
  <c r="AC32" i="5"/>
  <c r="AB32" i="5"/>
  <c r="AA32" i="5"/>
  <c r="Y32" i="5"/>
  <c r="X32" i="5"/>
  <c r="W32" i="5"/>
  <c r="V32" i="5"/>
  <c r="S32" i="5"/>
  <c r="R32" i="5"/>
  <c r="P32" i="5"/>
  <c r="O32" i="5"/>
  <c r="N32" i="5"/>
  <c r="M32" i="5"/>
  <c r="K32" i="5"/>
  <c r="J32" i="5"/>
  <c r="H32" i="5"/>
  <c r="G32" i="5"/>
  <c r="F32" i="5"/>
  <c r="CH31" i="5"/>
  <c r="CG31" i="5"/>
  <c r="CE31" i="5"/>
  <c r="CD31" i="5"/>
  <c r="CC31" i="5"/>
  <c r="CB31" i="5"/>
  <c r="BZ31" i="5"/>
  <c r="BY31" i="5"/>
  <c r="BX31" i="5"/>
  <c r="BW31" i="5"/>
  <c r="BV31" i="5"/>
  <c r="BU31" i="5"/>
  <c r="BR31" i="5"/>
  <c r="BQ31" i="5"/>
  <c r="BO31" i="5"/>
  <c r="BN31" i="5"/>
  <c r="BM31" i="5"/>
  <c r="BL31" i="5"/>
  <c r="BJ31" i="5"/>
  <c r="BI31" i="5"/>
  <c r="BG31" i="5"/>
  <c r="BF31" i="5"/>
  <c r="BE31" i="5"/>
  <c r="BD31" i="5"/>
  <c r="BB31" i="5"/>
  <c r="BA31" i="5"/>
  <c r="AZ31" i="5"/>
  <c r="AX31" i="5"/>
  <c r="AW31" i="5"/>
  <c r="AV31" i="5"/>
  <c r="AT31" i="5"/>
  <c r="AS31" i="5"/>
  <c r="AR31" i="5"/>
  <c r="AP31" i="5"/>
  <c r="AO31" i="5"/>
  <c r="AN31" i="5"/>
  <c r="AJ31" i="5"/>
  <c r="AI31" i="5"/>
  <c r="AG31" i="5"/>
  <c r="AF31" i="5"/>
  <c r="AE31" i="5"/>
  <c r="AC31" i="5"/>
  <c r="AB31" i="5"/>
  <c r="AA31" i="5"/>
  <c r="Y31" i="5"/>
  <c r="X31" i="5"/>
  <c r="W31" i="5"/>
  <c r="V31" i="5"/>
  <c r="S31" i="5"/>
  <c r="R31" i="5"/>
  <c r="P31" i="5"/>
  <c r="O31" i="5"/>
  <c r="N31" i="5"/>
  <c r="M31" i="5"/>
  <c r="K31" i="5"/>
  <c r="J31" i="5"/>
  <c r="H31" i="5"/>
  <c r="G31" i="5"/>
  <c r="F31" i="5"/>
  <c r="CH30" i="5"/>
  <c r="CG30" i="5"/>
  <c r="CE30" i="5"/>
  <c r="CD30" i="5"/>
  <c r="CC30" i="5"/>
  <c r="CB30" i="5"/>
  <c r="BZ30" i="5"/>
  <c r="BY30" i="5"/>
  <c r="BX30" i="5"/>
  <c r="BW30" i="5"/>
  <c r="BV30" i="5"/>
  <c r="BU30" i="5"/>
  <c r="BR30" i="5"/>
  <c r="BQ30" i="5"/>
  <c r="BO30" i="5"/>
  <c r="BN30" i="5"/>
  <c r="BM30" i="5"/>
  <c r="BL30" i="5"/>
  <c r="BJ30" i="5"/>
  <c r="BI30" i="5"/>
  <c r="BG30" i="5"/>
  <c r="BF30" i="5"/>
  <c r="BE30" i="5"/>
  <c r="BD30" i="5"/>
  <c r="BB30" i="5"/>
  <c r="BA30" i="5"/>
  <c r="AZ30" i="5"/>
  <c r="AX30" i="5"/>
  <c r="AW30" i="5"/>
  <c r="AV30" i="5"/>
  <c r="AT30" i="5"/>
  <c r="AS30" i="5"/>
  <c r="AR30" i="5"/>
  <c r="AP30" i="5"/>
  <c r="AO30" i="5"/>
  <c r="AN30" i="5"/>
  <c r="AJ30" i="5"/>
  <c r="AI30" i="5"/>
  <c r="AG30" i="5"/>
  <c r="AF30" i="5"/>
  <c r="AE30" i="5"/>
  <c r="AC30" i="5"/>
  <c r="AB30" i="5"/>
  <c r="AA30" i="5"/>
  <c r="Y30" i="5"/>
  <c r="X30" i="5"/>
  <c r="W30" i="5"/>
  <c r="V30" i="5"/>
  <c r="S30" i="5"/>
  <c r="R30" i="5"/>
  <c r="P30" i="5"/>
  <c r="O30" i="5"/>
  <c r="N30" i="5"/>
  <c r="M30" i="5"/>
  <c r="K30" i="5"/>
  <c r="J30" i="5"/>
  <c r="H30" i="5"/>
  <c r="G30" i="5"/>
  <c r="F30" i="5"/>
  <c r="CH29" i="5"/>
  <c r="CG29" i="5"/>
  <c r="CE29" i="5"/>
  <c r="CD29" i="5"/>
  <c r="CC29" i="5"/>
  <c r="CB29" i="5"/>
  <c r="BZ29" i="5"/>
  <c r="BY29" i="5"/>
  <c r="BX29" i="5"/>
  <c r="BW29" i="5"/>
  <c r="BV29" i="5"/>
  <c r="BU29" i="5"/>
  <c r="BR29" i="5"/>
  <c r="BQ29" i="5"/>
  <c r="BO29" i="5"/>
  <c r="BN29" i="5"/>
  <c r="BM29" i="5"/>
  <c r="BL29" i="5"/>
  <c r="BJ29" i="5"/>
  <c r="BI29" i="5"/>
  <c r="BG29" i="5"/>
  <c r="BF29" i="5"/>
  <c r="BE29" i="5"/>
  <c r="BD29" i="5"/>
  <c r="BB29" i="5"/>
  <c r="BA29" i="5"/>
  <c r="AZ29" i="5"/>
  <c r="AX29" i="5"/>
  <c r="AW29" i="5"/>
  <c r="AV29" i="5"/>
  <c r="AT29" i="5"/>
  <c r="AS29" i="5"/>
  <c r="AR29" i="5"/>
  <c r="AP29" i="5"/>
  <c r="AO29" i="5"/>
  <c r="AN29" i="5"/>
  <c r="AJ29" i="5"/>
  <c r="AI29" i="5"/>
  <c r="AG29" i="5"/>
  <c r="AF29" i="5"/>
  <c r="AE29" i="5"/>
  <c r="AC29" i="5"/>
  <c r="AB29" i="5"/>
  <c r="AA29" i="5"/>
  <c r="Y29" i="5"/>
  <c r="X29" i="5"/>
  <c r="W29" i="5"/>
  <c r="V29" i="5"/>
  <c r="S29" i="5"/>
  <c r="R29" i="5"/>
  <c r="P29" i="5"/>
  <c r="O29" i="5"/>
  <c r="N29" i="5"/>
  <c r="M29" i="5"/>
  <c r="K29" i="5"/>
  <c r="J29" i="5"/>
  <c r="H29" i="5"/>
  <c r="G29" i="5"/>
  <c r="F29" i="5"/>
  <c r="CH28" i="5"/>
  <c r="CG28" i="5"/>
  <c r="CE28" i="5"/>
  <c r="CD28" i="5"/>
  <c r="CC28" i="5"/>
  <c r="CB28" i="5"/>
  <c r="BZ28" i="5"/>
  <c r="BY28" i="5"/>
  <c r="BX28" i="5"/>
  <c r="BW28" i="5"/>
  <c r="BV28" i="5"/>
  <c r="BU28" i="5"/>
  <c r="BR28" i="5"/>
  <c r="BQ28" i="5"/>
  <c r="BO28" i="5"/>
  <c r="BN28" i="5"/>
  <c r="BM28" i="5"/>
  <c r="BL28" i="5"/>
  <c r="BJ28" i="5"/>
  <c r="BI28" i="5"/>
  <c r="BG28" i="5"/>
  <c r="BF28" i="5"/>
  <c r="BE28" i="5"/>
  <c r="BD28" i="5"/>
  <c r="BB28" i="5"/>
  <c r="BA28" i="5"/>
  <c r="AZ28" i="5"/>
  <c r="AX28" i="5"/>
  <c r="AW28" i="5"/>
  <c r="AV28" i="5"/>
  <c r="AT28" i="5"/>
  <c r="AS28" i="5"/>
  <c r="AR28" i="5"/>
  <c r="AP28" i="5"/>
  <c r="AO28" i="5"/>
  <c r="AN28" i="5"/>
  <c r="AJ28" i="5"/>
  <c r="AI28" i="5"/>
  <c r="AG28" i="5"/>
  <c r="AF28" i="5"/>
  <c r="AE28" i="5"/>
  <c r="AC28" i="5"/>
  <c r="AB28" i="5"/>
  <c r="AA28" i="5"/>
  <c r="Y28" i="5"/>
  <c r="X28" i="5"/>
  <c r="W28" i="5"/>
  <c r="V28" i="5"/>
  <c r="S28" i="5"/>
  <c r="R28" i="5"/>
  <c r="P28" i="5"/>
  <c r="O28" i="5"/>
  <c r="N28" i="5"/>
  <c r="M28" i="5"/>
  <c r="K28" i="5"/>
  <c r="J28" i="5"/>
  <c r="H28" i="5"/>
  <c r="G28" i="5"/>
  <c r="F28" i="5"/>
  <c r="CH27" i="5"/>
  <c r="CG27" i="5"/>
  <c r="CE27" i="5"/>
  <c r="CD27" i="5"/>
  <c r="CC27" i="5"/>
  <c r="CB27" i="5"/>
  <c r="BZ27" i="5"/>
  <c r="BY27" i="5"/>
  <c r="BX27" i="5"/>
  <c r="BW27" i="5"/>
  <c r="BV27" i="5"/>
  <c r="BU27" i="5"/>
  <c r="BR27" i="5"/>
  <c r="BQ27" i="5"/>
  <c r="BO27" i="5"/>
  <c r="BN27" i="5"/>
  <c r="BM27" i="5"/>
  <c r="BL27" i="5"/>
  <c r="BJ27" i="5"/>
  <c r="BI27" i="5"/>
  <c r="BG27" i="5"/>
  <c r="BF27" i="5"/>
  <c r="BE27" i="5"/>
  <c r="BD27" i="5"/>
  <c r="BB27" i="5"/>
  <c r="BA27" i="5"/>
  <c r="AZ27" i="5"/>
  <c r="AX27" i="5"/>
  <c r="AW27" i="5"/>
  <c r="AV27" i="5"/>
  <c r="AT27" i="5"/>
  <c r="AS27" i="5"/>
  <c r="AR27" i="5"/>
  <c r="AP27" i="5"/>
  <c r="AO27" i="5"/>
  <c r="AN27" i="5"/>
  <c r="AJ27" i="5"/>
  <c r="AI27" i="5"/>
  <c r="AG27" i="5"/>
  <c r="AF27" i="5"/>
  <c r="AE27" i="5"/>
  <c r="AC27" i="5"/>
  <c r="AB27" i="5"/>
  <c r="AA27" i="5"/>
  <c r="Y27" i="5"/>
  <c r="X27" i="5"/>
  <c r="W27" i="5"/>
  <c r="V27" i="5"/>
  <c r="S27" i="5"/>
  <c r="R27" i="5"/>
  <c r="P27" i="5"/>
  <c r="O27" i="5"/>
  <c r="N27" i="5"/>
  <c r="M27" i="5"/>
  <c r="K27" i="5"/>
  <c r="J27" i="5"/>
  <c r="H27" i="5"/>
  <c r="G27" i="5"/>
  <c r="F27" i="5"/>
  <c r="CH26" i="5"/>
  <c r="CG26" i="5"/>
  <c r="CE26" i="5"/>
  <c r="CD26" i="5"/>
  <c r="CC26" i="5"/>
  <c r="CB26" i="5"/>
  <c r="BZ26" i="5"/>
  <c r="BY26" i="5"/>
  <c r="BX26" i="5"/>
  <c r="BW26" i="5"/>
  <c r="BV26" i="5"/>
  <c r="BU26" i="5"/>
  <c r="BR26" i="5"/>
  <c r="BQ26" i="5"/>
  <c r="BO26" i="5"/>
  <c r="BN26" i="5"/>
  <c r="BM26" i="5"/>
  <c r="BL26" i="5"/>
  <c r="BJ26" i="5"/>
  <c r="BI26" i="5"/>
  <c r="BG26" i="5"/>
  <c r="BF26" i="5"/>
  <c r="BE26" i="5"/>
  <c r="BD26" i="5"/>
  <c r="BB26" i="5"/>
  <c r="BA26" i="5"/>
  <c r="AZ26" i="5"/>
  <c r="AX26" i="5"/>
  <c r="AW26" i="5"/>
  <c r="AV26" i="5"/>
  <c r="AT26" i="5"/>
  <c r="AS26" i="5"/>
  <c r="AR26" i="5"/>
  <c r="AP26" i="5"/>
  <c r="AO26" i="5"/>
  <c r="AN26" i="5"/>
  <c r="AJ26" i="5"/>
  <c r="AI26" i="5"/>
  <c r="AG26" i="5"/>
  <c r="AF26" i="5"/>
  <c r="AE26" i="5"/>
  <c r="AC26" i="5"/>
  <c r="AB26" i="5"/>
  <c r="AA26" i="5"/>
  <c r="Y26" i="5"/>
  <c r="X26" i="5"/>
  <c r="W26" i="5"/>
  <c r="V26" i="5"/>
  <c r="S26" i="5"/>
  <c r="R26" i="5"/>
  <c r="P26" i="5"/>
  <c r="O26" i="5"/>
  <c r="N26" i="5"/>
  <c r="M26" i="5"/>
  <c r="K26" i="5"/>
  <c r="J26" i="5"/>
  <c r="H26" i="5"/>
  <c r="G26" i="5"/>
  <c r="F26" i="5"/>
  <c r="CH25" i="5"/>
  <c r="CG25" i="5"/>
  <c r="CE25" i="5"/>
  <c r="CD25" i="5"/>
  <c r="CC25" i="5"/>
  <c r="CB25" i="5"/>
  <c r="BZ25" i="5"/>
  <c r="BY25" i="5"/>
  <c r="BX25" i="5"/>
  <c r="BW25" i="5"/>
  <c r="BV25" i="5"/>
  <c r="BU25" i="5"/>
  <c r="BR25" i="5"/>
  <c r="BQ25" i="5"/>
  <c r="BO25" i="5"/>
  <c r="BN25" i="5"/>
  <c r="BM25" i="5"/>
  <c r="BL25" i="5"/>
  <c r="BJ25" i="5"/>
  <c r="BI25" i="5"/>
  <c r="BG25" i="5"/>
  <c r="BF25" i="5"/>
  <c r="BE25" i="5"/>
  <c r="BD25" i="5"/>
  <c r="BB25" i="5"/>
  <c r="BA25" i="5"/>
  <c r="AZ25" i="5"/>
  <c r="AX25" i="5"/>
  <c r="AW25" i="5"/>
  <c r="AV25" i="5"/>
  <c r="AT25" i="5"/>
  <c r="AS25" i="5"/>
  <c r="AR25" i="5"/>
  <c r="AP25" i="5"/>
  <c r="AO25" i="5"/>
  <c r="AN25" i="5"/>
  <c r="AJ25" i="5"/>
  <c r="AI25" i="5"/>
  <c r="AG25" i="5"/>
  <c r="AF25" i="5"/>
  <c r="AE25" i="5"/>
  <c r="AC25" i="5"/>
  <c r="AB25" i="5"/>
  <c r="AA25" i="5"/>
  <c r="Y25" i="5"/>
  <c r="X25" i="5"/>
  <c r="W25" i="5"/>
  <c r="V25" i="5"/>
  <c r="S25" i="5"/>
  <c r="R25" i="5"/>
  <c r="P25" i="5"/>
  <c r="O25" i="5"/>
  <c r="N25" i="5"/>
  <c r="M25" i="5"/>
  <c r="K25" i="5"/>
  <c r="J25" i="5"/>
  <c r="H25" i="5"/>
  <c r="G25" i="5"/>
  <c r="F25" i="5"/>
  <c r="CH24" i="5"/>
  <c r="CG24" i="5"/>
  <c r="CE24" i="5"/>
  <c r="CD24" i="5"/>
  <c r="CC24" i="5"/>
  <c r="CB24" i="5"/>
  <c r="BZ24" i="5"/>
  <c r="BY24" i="5"/>
  <c r="BX24" i="5"/>
  <c r="BW24" i="5"/>
  <c r="BV24" i="5"/>
  <c r="BU24" i="5"/>
  <c r="BR24" i="5"/>
  <c r="BQ24" i="5"/>
  <c r="BO24" i="5"/>
  <c r="BN24" i="5"/>
  <c r="BM24" i="5"/>
  <c r="BL24" i="5"/>
  <c r="BJ24" i="5"/>
  <c r="BI24" i="5"/>
  <c r="BG24" i="5"/>
  <c r="BF24" i="5"/>
  <c r="BE24" i="5"/>
  <c r="BD24" i="5"/>
  <c r="BB24" i="5"/>
  <c r="BA24" i="5"/>
  <c r="AZ24" i="5"/>
  <c r="AX24" i="5"/>
  <c r="AW24" i="5"/>
  <c r="AV24" i="5"/>
  <c r="AT24" i="5"/>
  <c r="AS24" i="5"/>
  <c r="AR24" i="5"/>
  <c r="AP24" i="5"/>
  <c r="AO24" i="5"/>
  <c r="AN24" i="5"/>
  <c r="AJ24" i="5"/>
  <c r="AI24" i="5"/>
  <c r="AG24" i="5"/>
  <c r="AF24" i="5"/>
  <c r="AE24" i="5"/>
  <c r="AC24" i="5"/>
  <c r="AB24" i="5"/>
  <c r="AA24" i="5"/>
  <c r="Y24" i="5"/>
  <c r="X24" i="5"/>
  <c r="W24" i="5"/>
  <c r="V24" i="5"/>
  <c r="S24" i="5"/>
  <c r="R24" i="5"/>
  <c r="P24" i="5"/>
  <c r="O24" i="5"/>
  <c r="N24" i="5"/>
  <c r="M24" i="5"/>
  <c r="K24" i="5"/>
  <c r="J24" i="5"/>
  <c r="H24" i="5"/>
  <c r="G24" i="5"/>
  <c r="F24" i="5"/>
  <c r="CH23" i="5"/>
  <c r="CG23" i="5"/>
  <c r="CE23" i="5"/>
  <c r="CD23" i="5"/>
  <c r="CC23" i="5"/>
  <c r="CB23" i="5"/>
  <c r="BZ23" i="5"/>
  <c r="BY23" i="5"/>
  <c r="BX23" i="5"/>
  <c r="BW23" i="5"/>
  <c r="BV23" i="5"/>
  <c r="BU23" i="5"/>
  <c r="BR23" i="5"/>
  <c r="BQ23" i="5"/>
  <c r="BO23" i="5"/>
  <c r="BN23" i="5"/>
  <c r="BM23" i="5"/>
  <c r="BL23" i="5"/>
  <c r="BJ23" i="5"/>
  <c r="BI23" i="5"/>
  <c r="BG23" i="5"/>
  <c r="BF23" i="5"/>
  <c r="BE23" i="5"/>
  <c r="BD23" i="5"/>
  <c r="BB23" i="5"/>
  <c r="BA23" i="5"/>
  <c r="AZ23" i="5"/>
  <c r="AX23" i="5"/>
  <c r="AW23" i="5"/>
  <c r="AV23" i="5"/>
  <c r="AT23" i="5"/>
  <c r="AS23" i="5"/>
  <c r="AR23" i="5"/>
  <c r="AP23" i="5"/>
  <c r="AO23" i="5"/>
  <c r="AN23" i="5"/>
  <c r="AJ23" i="5"/>
  <c r="AI23" i="5"/>
  <c r="AG23" i="5"/>
  <c r="AF23" i="5"/>
  <c r="AE23" i="5"/>
  <c r="AC23" i="5"/>
  <c r="AB23" i="5"/>
  <c r="AA23" i="5"/>
  <c r="Y23" i="5"/>
  <c r="X23" i="5"/>
  <c r="W23" i="5"/>
  <c r="V23" i="5"/>
  <c r="S23" i="5"/>
  <c r="R23" i="5"/>
  <c r="P23" i="5"/>
  <c r="O23" i="5"/>
  <c r="N23" i="5"/>
  <c r="M23" i="5"/>
  <c r="K23" i="5"/>
  <c r="J23" i="5"/>
  <c r="H23" i="5"/>
  <c r="G23" i="5"/>
  <c r="F23" i="5"/>
  <c r="CH22" i="5"/>
  <c r="CG22" i="5"/>
  <c r="CE22" i="5"/>
  <c r="CD22" i="5"/>
  <c r="CC22" i="5"/>
  <c r="CB22" i="5"/>
  <c r="BZ22" i="5"/>
  <c r="BY22" i="5"/>
  <c r="BX22" i="5"/>
  <c r="BW22" i="5"/>
  <c r="BV22" i="5"/>
  <c r="BU22" i="5"/>
  <c r="BR22" i="5"/>
  <c r="BQ22" i="5"/>
  <c r="BO22" i="5"/>
  <c r="BN22" i="5"/>
  <c r="BM22" i="5"/>
  <c r="BL22" i="5"/>
  <c r="BJ22" i="5"/>
  <c r="BI22" i="5"/>
  <c r="BG22" i="5"/>
  <c r="BF22" i="5"/>
  <c r="BE22" i="5"/>
  <c r="BD22" i="5"/>
  <c r="BB22" i="5"/>
  <c r="BA22" i="5"/>
  <c r="AZ22" i="5"/>
  <c r="AX22" i="5"/>
  <c r="AW22" i="5"/>
  <c r="AV22" i="5"/>
  <c r="AT22" i="5"/>
  <c r="AS22" i="5"/>
  <c r="AR22" i="5"/>
  <c r="AP22" i="5"/>
  <c r="AO22" i="5"/>
  <c r="AN22" i="5"/>
  <c r="AJ22" i="5"/>
  <c r="AI22" i="5"/>
  <c r="AG22" i="5"/>
  <c r="AF22" i="5"/>
  <c r="AE22" i="5"/>
  <c r="AC22" i="5"/>
  <c r="AB22" i="5"/>
  <c r="AA22" i="5"/>
  <c r="Y22" i="5"/>
  <c r="X22" i="5"/>
  <c r="W22" i="5"/>
  <c r="V22" i="5"/>
  <c r="S22" i="5"/>
  <c r="R22" i="5"/>
  <c r="P22" i="5"/>
  <c r="O22" i="5"/>
  <c r="N22" i="5"/>
  <c r="M22" i="5"/>
  <c r="K22" i="5"/>
  <c r="J22" i="5"/>
  <c r="H22" i="5"/>
  <c r="G22" i="5"/>
  <c r="F22" i="5"/>
  <c r="CH21" i="5"/>
  <c r="CG21" i="5"/>
  <c r="CE21" i="5"/>
  <c r="CD21" i="5"/>
  <c r="CC21" i="5"/>
  <c r="CB21" i="5"/>
  <c r="BZ21" i="5"/>
  <c r="BY21" i="5"/>
  <c r="BX21" i="5"/>
  <c r="BW21" i="5"/>
  <c r="BV21" i="5"/>
  <c r="BU21" i="5"/>
  <c r="BR21" i="5"/>
  <c r="BQ21" i="5"/>
  <c r="BO21" i="5"/>
  <c r="BN21" i="5"/>
  <c r="BM21" i="5"/>
  <c r="BL21" i="5"/>
  <c r="BJ21" i="5"/>
  <c r="BI21" i="5"/>
  <c r="BG21" i="5"/>
  <c r="BF21" i="5"/>
  <c r="BE21" i="5"/>
  <c r="BD21" i="5"/>
  <c r="BB21" i="5"/>
  <c r="BA21" i="5"/>
  <c r="AZ21" i="5"/>
  <c r="AX21" i="5"/>
  <c r="AW21" i="5"/>
  <c r="AV21" i="5"/>
  <c r="AT21" i="5"/>
  <c r="AS21" i="5"/>
  <c r="AR21" i="5"/>
  <c r="AP21" i="5"/>
  <c r="AO21" i="5"/>
  <c r="AN21" i="5"/>
  <c r="AJ21" i="5"/>
  <c r="AI21" i="5"/>
  <c r="AG21" i="5"/>
  <c r="AF21" i="5"/>
  <c r="AE21" i="5"/>
  <c r="AC21" i="5"/>
  <c r="AB21" i="5"/>
  <c r="AA21" i="5"/>
  <c r="Y21" i="5"/>
  <c r="X21" i="5"/>
  <c r="W21" i="5"/>
  <c r="V21" i="5"/>
  <c r="S21" i="5"/>
  <c r="R21" i="5"/>
  <c r="P21" i="5"/>
  <c r="O21" i="5"/>
  <c r="N21" i="5"/>
  <c r="M21" i="5"/>
  <c r="K21" i="5"/>
  <c r="J21" i="5"/>
  <c r="H21" i="5"/>
  <c r="G21" i="5"/>
  <c r="F21" i="5"/>
  <c r="CH20" i="5"/>
  <c r="CG20" i="5"/>
  <c r="CE20" i="5"/>
  <c r="CD20" i="5"/>
  <c r="CC20" i="5"/>
  <c r="CB20" i="5"/>
  <c r="BZ20" i="5"/>
  <c r="BY20" i="5"/>
  <c r="BX20" i="5"/>
  <c r="BW20" i="5"/>
  <c r="BV20" i="5"/>
  <c r="BU20" i="5"/>
  <c r="BR20" i="5"/>
  <c r="BQ20" i="5"/>
  <c r="BO20" i="5"/>
  <c r="BN20" i="5"/>
  <c r="BM20" i="5"/>
  <c r="BL20" i="5"/>
  <c r="BJ20" i="5"/>
  <c r="BI20" i="5"/>
  <c r="BG20" i="5"/>
  <c r="BF20" i="5"/>
  <c r="BE20" i="5"/>
  <c r="BD20" i="5"/>
  <c r="BB20" i="5"/>
  <c r="BA20" i="5"/>
  <c r="AZ20" i="5"/>
  <c r="AX20" i="5"/>
  <c r="AW20" i="5"/>
  <c r="AV20" i="5"/>
  <c r="AT20" i="5"/>
  <c r="AS20" i="5"/>
  <c r="AR20" i="5"/>
  <c r="AP20" i="5"/>
  <c r="AO20" i="5"/>
  <c r="AN20" i="5"/>
  <c r="AJ20" i="5"/>
  <c r="AI20" i="5"/>
  <c r="AG20" i="5"/>
  <c r="AF20" i="5"/>
  <c r="AE20" i="5"/>
  <c r="AC20" i="5"/>
  <c r="AB20" i="5"/>
  <c r="AA20" i="5"/>
  <c r="Y20" i="5"/>
  <c r="X20" i="5"/>
  <c r="W20" i="5"/>
  <c r="V20" i="5"/>
  <c r="S20" i="5"/>
  <c r="R20" i="5"/>
  <c r="P20" i="5"/>
  <c r="O20" i="5"/>
  <c r="N20" i="5"/>
  <c r="M20" i="5"/>
  <c r="K20" i="5"/>
  <c r="J20" i="5"/>
  <c r="H20" i="5"/>
  <c r="G20" i="5"/>
  <c r="F20" i="5"/>
  <c r="CH19" i="5"/>
  <c r="CG19" i="5"/>
  <c r="CE19" i="5"/>
  <c r="CD19" i="5"/>
  <c r="CC19" i="5"/>
  <c r="CB19" i="5"/>
  <c r="BZ19" i="5"/>
  <c r="BY19" i="5"/>
  <c r="BX19" i="5"/>
  <c r="BW19" i="5"/>
  <c r="BV19" i="5"/>
  <c r="BU19" i="5"/>
  <c r="BR19" i="5"/>
  <c r="BQ19" i="5"/>
  <c r="BO19" i="5"/>
  <c r="BN19" i="5"/>
  <c r="BM19" i="5"/>
  <c r="BL19" i="5"/>
  <c r="BJ19" i="5"/>
  <c r="BI19" i="5"/>
  <c r="BG19" i="5"/>
  <c r="BF19" i="5"/>
  <c r="BE19" i="5"/>
  <c r="BD19" i="5"/>
  <c r="BB19" i="5"/>
  <c r="BA19" i="5"/>
  <c r="AZ19" i="5"/>
  <c r="AX19" i="5"/>
  <c r="AW19" i="5"/>
  <c r="AV19" i="5"/>
  <c r="AT19" i="5"/>
  <c r="AS19" i="5"/>
  <c r="AR19" i="5"/>
  <c r="AP19" i="5"/>
  <c r="AO19" i="5"/>
  <c r="AN19" i="5"/>
  <c r="AJ19" i="5"/>
  <c r="AI19" i="5"/>
  <c r="AG19" i="5"/>
  <c r="AF19" i="5"/>
  <c r="AE19" i="5"/>
  <c r="AC19" i="5"/>
  <c r="AB19" i="5"/>
  <c r="AA19" i="5"/>
  <c r="Y19" i="5"/>
  <c r="X19" i="5"/>
  <c r="W19" i="5"/>
  <c r="V19" i="5"/>
  <c r="S19" i="5"/>
  <c r="R19" i="5"/>
  <c r="P19" i="5"/>
  <c r="O19" i="5"/>
  <c r="N19" i="5"/>
  <c r="M19" i="5"/>
  <c r="K19" i="5"/>
  <c r="J19" i="5"/>
  <c r="H19" i="5"/>
  <c r="G19" i="5"/>
  <c r="F19" i="5"/>
  <c r="CH18" i="5"/>
  <c r="CG18" i="5"/>
  <c r="CE18" i="5"/>
  <c r="CD18" i="5"/>
  <c r="CC18" i="5"/>
  <c r="CB18" i="5"/>
  <c r="BZ18" i="5"/>
  <c r="BY18" i="5"/>
  <c r="BX18" i="5"/>
  <c r="BW18" i="5"/>
  <c r="BV18" i="5"/>
  <c r="BU18" i="5"/>
  <c r="BR18" i="5"/>
  <c r="BQ18" i="5"/>
  <c r="BO18" i="5"/>
  <c r="BN18" i="5"/>
  <c r="BM18" i="5"/>
  <c r="BL18" i="5"/>
  <c r="BJ18" i="5"/>
  <c r="BI18" i="5"/>
  <c r="BG18" i="5"/>
  <c r="BF18" i="5"/>
  <c r="BE18" i="5"/>
  <c r="BD18" i="5"/>
  <c r="BB18" i="5"/>
  <c r="BA18" i="5"/>
  <c r="AZ18" i="5"/>
  <c r="AX18" i="5"/>
  <c r="AW18" i="5"/>
  <c r="AV18" i="5"/>
  <c r="AT18" i="5"/>
  <c r="AS18" i="5"/>
  <c r="AR18" i="5"/>
  <c r="AP18" i="5"/>
  <c r="AO18" i="5"/>
  <c r="AN18" i="5"/>
  <c r="AJ18" i="5"/>
  <c r="AI18" i="5"/>
  <c r="AG18" i="5"/>
  <c r="AF18" i="5"/>
  <c r="AE18" i="5"/>
  <c r="AC18" i="5"/>
  <c r="AB18" i="5"/>
  <c r="AA18" i="5"/>
  <c r="Y18" i="5"/>
  <c r="X18" i="5"/>
  <c r="W18" i="5"/>
  <c r="V18" i="5"/>
  <c r="S18" i="5"/>
  <c r="R18" i="5"/>
  <c r="P18" i="5"/>
  <c r="O18" i="5"/>
  <c r="N18" i="5"/>
  <c r="M18" i="5"/>
  <c r="K18" i="5"/>
  <c r="J18" i="5"/>
  <c r="H18" i="5"/>
  <c r="G18" i="5"/>
  <c r="F18" i="5"/>
  <c r="CH17" i="5"/>
  <c r="CG17" i="5"/>
  <c r="CE17" i="5"/>
  <c r="CD17" i="5"/>
  <c r="CC17" i="5"/>
  <c r="CB17" i="5"/>
  <c r="BZ17" i="5"/>
  <c r="BY17" i="5"/>
  <c r="BX17" i="5"/>
  <c r="BW17" i="5"/>
  <c r="BV17" i="5"/>
  <c r="BU17" i="5"/>
  <c r="BR17" i="5"/>
  <c r="BQ17" i="5"/>
  <c r="BO17" i="5"/>
  <c r="BN17" i="5"/>
  <c r="BM17" i="5"/>
  <c r="BL17" i="5"/>
  <c r="BJ17" i="5"/>
  <c r="BI17" i="5"/>
  <c r="BG17" i="5"/>
  <c r="BF17" i="5"/>
  <c r="BE17" i="5"/>
  <c r="BD17" i="5"/>
  <c r="BB17" i="5"/>
  <c r="BA17" i="5"/>
  <c r="AZ17" i="5"/>
  <c r="AX17" i="5"/>
  <c r="AW17" i="5"/>
  <c r="AV17" i="5"/>
  <c r="AT17" i="5"/>
  <c r="AS17" i="5"/>
  <c r="AR17" i="5"/>
  <c r="AP17" i="5"/>
  <c r="AO17" i="5"/>
  <c r="AN17" i="5"/>
  <c r="AJ17" i="5"/>
  <c r="AI17" i="5"/>
  <c r="AG17" i="5"/>
  <c r="AF17" i="5"/>
  <c r="AE17" i="5"/>
  <c r="AC17" i="5"/>
  <c r="AB17" i="5"/>
  <c r="AA17" i="5"/>
  <c r="Y17" i="5"/>
  <c r="X17" i="5"/>
  <c r="W17" i="5"/>
  <c r="V17" i="5"/>
  <c r="S17" i="5"/>
  <c r="R17" i="5"/>
  <c r="P17" i="5"/>
  <c r="O17" i="5"/>
  <c r="N17" i="5"/>
  <c r="M17" i="5"/>
  <c r="K17" i="5"/>
  <c r="J17" i="5"/>
  <c r="H17" i="5"/>
  <c r="G17" i="5"/>
  <c r="F17" i="5"/>
  <c r="CH16" i="5"/>
  <c r="CG16" i="5"/>
  <c r="CE16" i="5"/>
  <c r="CD16" i="5"/>
  <c r="CC16" i="5"/>
  <c r="CB16" i="5"/>
  <c r="BZ16" i="5"/>
  <c r="BY16" i="5"/>
  <c r="BX16" i="5"/>
  <c r="BW16" i="5"/>
  <c r="BV16" i="5"/>
  <c r="BU16" i="5"/>
  <c r="BR16" i="5"/>
  <c r="BQ16" i="5"/>
  <c r="BO16" i="5"/>
  <c r="BN16" i="5"/>
  <c r="BM16" i="5"/>
  <c r="BL16" i="5"/>
  <c r="BJ16" i="5"/>
  <c r="BI16" i="5"/>
  <c r="BG16" i="5"/>
  <c r="BF16" i="5"/>
  <c r="BE16" i="5"/>
  <c r="BD16" i="5"/>
  <c r="BB16" i="5"/>
  <c r="BA16" i="5"/>
  <c r="AZ16" i="5"/>
  <c r="AX16" i="5"/>
  <c r="AW16" i="5"/>
  <c r="AV16" i="5"/>
  <c r="AT16" i="5"/>
  <c r="AS16" i="5"/>
  <c r="AR16" i="5"/>
  <c r="AP16" i="5"/>
  <c r="AO16" i="5"/>
  <c r="AN16" i="5"/>
  <c r="AJ16" i="5"/>
  <c r="AI16" i="5"/>
  <c r="AG16" i="5"/>
  <c r="AF16" i="5"/>
  <c r="AE16" i="5"/>
  <c r="AC16" i="5"/>
  <c r="AB16" i="5"/>
  <c r="AA16" i="5"/>
  <c r="Y16" i="5"/>
  <c r="X16" i="5"/>
  <c r="W16" i="5"/>
  <c r="V16" i="5"/>
  <c r="S16" i="5"/>
  <c r="R16" i="5"/>
  <c r="P16" i="5"/>
  <c r="O16" i="5"/>
  <c r="N16" i="5"/>
  <c r="M16" i="5"/>
  <c r="K16" i="5"/>
  <c r="J16" i="5"/>
  <c r="H16" i="5"/>
  <c r="G16" i="5"/>
  <c r="F16" i="5"/>
  <c r="CH15" i="5"/>
  <c r="CG15" i="5"/>
  <c r="CE15" i="5"/>
  <c r="CD15" i="5"/>
  <c r="CC15" i="5"/>
  <c r="CB15" i="5"/>
  <c r="BZ15" i="5"/>
  <c r="BY15" i="5"/>
  <c r="BX15" i="5"/>
  <c r="BW15" i="5"/>
  <c r="BV15" i="5"/>
  <c r="BU15" i="5"/>
  <c r="BR15" i="5"/>
  <c r="BQ15" i="5"/>
  <c r="BO15" i="5"/>
  <c r="BN15" i="5"/>
  <c r="BM15" i="5"/>
  <c r="BL15" i="5"/>
  <c r="BJ15" i="5"/>
  <c r="BI15" i="5"/>
  <c r="BG15" i="5"/>
  <c r="BF15" i="5"/>
  <c r="BE15" i="5"/>
  <c r="BD15" i="5"/>
  <c r="BB15" i="5"/>
  <c r="BA15" i="5"/>
  <c r="AZ15" i="5"/>
  <c r="AX15" i="5"/>
  <c r="AW15" i="5"/>
  <c r="AV15" i="5"/>
  <c r="AT15" i="5"/>
  <c r="AS15" i="5"/>
  <c r="AR15" i="5"/>
  <c r="AP15" i="5"/>
  <c r="AO15" i="5"/>
  <c r="AN15" i="5"/>
  <c r="AJ15" i="5"/>
  <c r="AI15" i="5"/>
  <c r="AG15" i="5"/>
  <c r="AF15" i="5"/>
  <c r="AE15" i="5"/>
  <c r="AC15" i="5"/>
  <c r="AB15" i="5"/>
  <c r="AA15" i="5"/>
  <c r="Y15" i="5"/>
  <c r="X15" i="5"/>
  <c r="W15" i="5"/>
  <c r="V15" i="5"/>
  <c r="S15" i="5"/>
  <c r="R15" i="5"/>
  <c r="P15" i="5"/>
  <c r="O15" i="5"/>
  <c r="N15" i="5"/>
  <c r="M15" i="5"/>
  <c r="K15" i="5"/>
  <c r="J15" i="5"/>
  <c r="H15" i="5"/>
  <c r="G15" i="5"/>
  <c r="F15" i="5"/>
  <c r="CH14" i="5"/>
  <c r="CG14" i="5"/>
  <c r="CE14" i="5"/>
  <c r="CD14" i="5"/>
  <c r="CC14" i="5"/>
  <c r="CB14" i="5"/>
  <c r="BZ14" i="5"/>
  <c r="BY14" i="5"/>
  <c r="BX14" i="5"/>
  <c r="BW14" i="5"/>
  <c r="BV14" i="5"/>
  <c r="BU14" i="5"/>
  <c r="BR14" i="5"/>
  <c r="BQ14" i="5"/>
  <c r="BO14" i="5"/>
  <c r="BN14" i="5"/>
  <c r="BM14" i="5"/>
  <c r="BL14" i="5"/>
  <c r="BJ14" i="5"/>
  <c r="BI14" i="5"/>
  <c r="BG14" i="5"/>
  <c r="BF14" i="5"/>
  <c r="BE14" i="5"/>
  <c r="BD14" i="5"/>
  <c r="BB14" i="5"/>
  <c r="BA14" i="5"/>
  <c r="AZ14" i="5"/>
  <c r="AX14" i="5"/>
  <c r="AW14" i="5"/>
  <c r="AV14" i="5"/>
  <c r="AT14" i="5"/>
  <c r="AS14" i="5"/>
  <c r="AR14" i="5"/>
  <c r="AP14" i="5"/>
  <c r="AO14" i="5"/>
  <c r="AN14" i="5"/>
  <c r="AJ14" i="5"/>
  <c r="AI14" i="5"/>
  <c r="AG14" i="5"/>
  <c r="AF14" i="5"/>
  <c r="AE14" i="5"/>
  <c r="AC14" i="5"/>
  <c r="AB14" i="5"/>
  <c r="AA14" i="5"/>
  <c r="Y14" i="5"/>
  <c r="X14" i="5"/>
  <c r="W14" i="5"/>
  <c r="V14" i="5"/>
  <c r="S14" i="5"/>
  <c r="R14" i="5"/>
  <c r="P14" i="5"/>
  <c r="O14" i="5"/>
  <c r="N14" i="5"/>
  <c r="M14" i="5"/>
  <c r="K14" i="5"/>
  <c r="J14" i="5"/>
  <c r="H14" i="5"/>
  <c r="G14" i="5"/>
  <c r="F14" i="5"/>
  <c r="CH13" i="5"/>
  <c r="CG13" i="5"/>
  <c r="CE13" i="5"/>
  <c r="CD13" i="5"/>
  <c r="CC13" i="5"/>
  <c r="CB13" i="5"/>
  <c r="BZ13" i="5"/>
  <c r="BY13" i="5"/>
  <c r="BX13" i="5"/>
  <c r="BW13" i="5"/>
  <c r="BV13" i="5"/>
  <c r="BU13" i="5"/>
  <c r="BR13" i="5"/>
  <c r="BQ13" i="5"/>
  <c r="BO13" i="5"/>
  <c r="BN13" i="5"/>
  <c r="BM13" i="5"/>
  <c r="BL13" i="5"/>
  <c r="BJ13" i="5"/>
  <c r="BI13" i="5"/>
  <c r="BG13" i="5"/>
  <c r="BF13" i="5"/>
  <c r="BE13" i="5"/>
  <c r="BD13" i="5"/>
  <c r="BB13" i="5"/>
  <c r="BA13" i="5"/>
  <c r="AZ13" i="5"/>
  <c r="AX13" i="5"/>
  <c r="AW13" i="5"/>
  <c r="AV13" i="5"/>
  <c r="AT13" i="5"/>
  <c r="AS13" i="5"/>
  <c r="AR13" i="5"/>
  <c r="AP13" i="5"/>
  <c r="AO13" i="5"/>
  <c r="AN13" i="5"/>
  <c r="AJ13" i="5"/>
  <c r="AI13" i="5"/>
  <c r="AG13" i="5"/>
  <c r="AF13" i="5"/>
  <c r="AE13" i="5"/>
  <c r="AC13" i="5"/>
  <c r="AB13" i="5"/>
  <c r="AA13" i="5"/>
  <c r="Y13" i="5"/>
  <c r="X13" i="5"/>
  <c r="W13" i="5"/>
  <c r="V13" i="5"/>
  <c r="S13" i="5"/>
  <c r="R13" i="5"/>
  <c r="P13" i="5"/>
  <c r="O13" i="5"/>
  <c r="N13" i="5"/>
  <c r="M13" i="5"/>
  <c r="K13" i="5"/>
  <c r="J13" i="5"/>
  <c r="H13" i="5"/>
  <c r="G13" i="5"/>
  <c r="F13" i="5"/>
  <c r="CH12" i="5"/>
  <c r="CG12" i="5"/>
  <c r="CE12" i="5"/>
  <c r="CD12" i="5"/>
  <c r="CC12" i="5"/>
  <c r="CB12" i="5"/>
  <c r="BZ12" i="5"/>
  <c r="BY12" i="5"/>
  <c r="BX12" i="5"/>
  <c r="BW12" i="5"/>
  <c r="BV12" i="5"/>
  <c r="BU12" i="5"/>
  <c r="BR12" i="5"/>
  <c r="BQ12" i="5"/>
  <c r="BO12" i="5"/>
  <c r="BN12" i="5"/>
  <c r="BM12" i="5"/>
  <c r="BL12" i="5"/>
  <c r="BJ12" i="5"/>
  <c r="BI12" i="5"/>
  <c r="BG12" i="5"/>
  <c r="BF12" i="5"/>
  <c r="BE12" i="5"/>
  <c r="BD12" i="5"/>
  <c r="BB12" i="5"/>
  <c r="BA12" i="5"/>
  <c r="AZ12" i="5"/>
  <c r="AX12" i="5"/>
  <c r="AW12" i="5"/>
  <c r="AV12" i="5"/>
  <c r="AT12" i="5"/>
  <c r="AS12" i="5"/>
  <c r="AR12" i="5"/>
  <c r="AP12" i="5"/>
  <c r="AO12" i="5"/>
  <c r="AN12" i="5"/>
  <c r="AJ12" i="5"/>
  <c r="AI12" i="5"/>
  <c r="AG12" i="5"/>
  <c r="AF12" i="5"/>
  <c r="AE12" i="5"/>
  <c r="AC12" i="5"/>
  <c r="AB12" i="5"/>
  <c r="AA12" i="5"/>
  <c r="Y12" i="5"/>
  <c r="X12" i="5"/>
  <c r="W12" i="5"/>
  <c r="V12" i="5"/>
  <c r="S12" i="5"/>
  <c r="R12" i="5"/>
  <c r="P12" i="5"/>
  <c r="O12" i="5"/>
  <c r="N12" i="5"/>
  <c r="M12" i="5"/>
  <c r="K12" i="5"/>
  <c r="J12" i="5"/>
  <c r="H12" i="5"/>
  <c r="G12" i="5"/>
  <c r="F12" i="5"/>
  <c r="CH11" i="5"/>
  <c r="CG11" i="5"/>
  <c r="CE11" i="5"/>
  <c r="CD11" i="5"/>
  <c r="CC11" i="5"/>
  <c r="CB11" i="5"/>
  <c r="BZ11" i="5"/>
  <c r="BY11" i="5"/>
  <c r="BX11" i="5"/>
  <c r="BW11" i="5"/>
  <c r="BV11" i="5"/>
  <c r="BU11" i="5"/>
  <c r="BR11" i="5"/>
  <c r="BQ11" i="5"/>
  <c r="BO11" i="5"/>
  <c r="BN11" i="5"/>
  <c r="BM11" i="5"/>
  <c r="BL11" i="5"/>
  <c r="BJ11" i="5"/>
  <c r="BI11" i="5"/>
  <c r="BG11" i="5"/>
  <c r="BF11" i="5"/>
  <c r="BE11" i="5"/>
  <c r="BD11" i="5"/>
  <c r="BB11" i="5"/>
  <c r="BA11" i="5"/>
  <c r="AZ11" i="5"/>
  <c r="AX11" i="5"/>
  <c r="AW11" i="5"/>
  <c r="AV11" i="5"/>
  <c r="AT11" i="5"/>
  <c r="AS11" i="5"/>
  <c r="AR11" i="5"/>
  <c r="AP11" i="5"/>
  <c r="AO11" i="5"/>
  <c r="AN11" i="5"/>
  <c r="AJ11" i="5"/>
  <c r="AI11" i="5"/>
  <c r="AG11" i="5"/>
  <c r="AF11" i="5"/>
  <c r="AE11" i="5"/>
  <c r="AC11" i="5"/>
  <c r="AB11" i="5"/>
  <c r="AA11" i="5"/>
  <c r="Y11" i="5"/>
  <c r="X11" i="5"/>
  <c r="W11" i="5"/>
  <c r="V11" i="5"/>
  <c r="S11" i="5"/>
  <c r="R11" i="5"/>
  <c r="P11" i="5"/>
  <c r="O11" i="5"/>
  <c r="N11" i="5"/>
  <c r="M11" i="5"/>
  <c r="K11" i="5"/>
  <c r="J11" i="5"/>
  <c r="H11" i="5"/>
  <c r="G11" i="5"/>
  <c r="F11" i="5"/>
  <c r="CH10" i="5"/>
  <c r="CG10" i="5"/>
  <c r="CE10" i="5"/>
  <c r="CD10" i="5"/>
  <c r="CC10" i="5"/>
  <c r="CB10" i="5"/>
  <c r="BZ10" i="5"/>
  <c r="BY10" i="5"/>
  <c r="BX10" i="5"/>
  <c r="BW10" i="5"/>
  <c r="BV10" i="5"/>
  <c r="BU10" i="5"/>
  <c r="BR10" i="5"/>
  <c r="BQ10" i="5"/>
  <c r="BO10" i="5"/>
  <c r="BN10" i="5"/>
  <c r="BM10" i="5"/>
  <c r="BL10" i="5"/>
  <c r="BJ10" i="5"/>
  <c r="BI10" i="5"/>
  <c r="BG10" i="5"/>
  <c r="BF10" i="5"/>
  <c r="BE10" i="5"/>
  <c r="BD10" i="5"/>
  <c r="BB10" i="5"/>
  <c r="BA10" i="5"/>
  <c r="AZ10" i="5"/>
  <c r="AX10" i="5"/>
  <c r="AW10" i="5"/>
  <c r="AV10" i="5"/>
  <c r="AT10" i="5"/>
  <c r="AS10" i="5"/>
  <c r="AR10" i="5"/>
  <c r="AP10" i="5"/>
  <c r="AO10" i="5"/>
  <c r="AN10" i="5"/>
  <c r="AJ10" i="5"/>
  <c r="AI10" i="5"/>
  <c r="AG10" i="5"/>
  <c r="AF10" i="5"/>
  <c r="AE10" i="5"/>
  <c r="AC10" i="5"/>
  <c r="AB10" i="5"/>
  <c r="AA10" i="5"/>
  <c r="Y10" i="5"/>
  <c r="X10" i="5"/>
  <c r="W10" i="5"/>
  <c r="V10" i="5"/>
  <c r="S10" i="5"/>
  <c r="R10" i="5"/>
  <c r="P10" i="5"/>
  <c r="O10" i="5"/>
  <c r="N10" i="5"/>
  <c r="M10" i="5"/>
  <c r="K10" i="5"/>
  <c r="J10" i="5"/>
  <c r="H10" i="5"/>
  <c r="G10" i="5"/>
  <c r="F10" i="5"/>
  <c r="CH9" i="5"/>
  <c r="CG9" i="5"/>
  <c r="CE9" i="5"/>
  <c r="CD9" i="5"/>
  <c r="CC9" i="5"/>
  <c r="CB9" i="5"/>
  <c r="BZ9" i="5"/>
  <c r="BY9" i="5"/>
  <c r="BX9" i="5"/>
  <c r="BW9" i="5"/>
  <c r="BV9" i="5"/>
  <c r="BU9" i="5"/>
  <c r="BR9" i="5"/>
  <c r="BQ9" i="5"/>
  <c r="BO9" i="5"/>
  <c r="BN9" i="5"/>
  <c r="BM9" i="5"/>
  <c r="BL9" i="5"/>
  <c r="BJ9" i="5"/>
  <c r="BI9" i="5"/>
  <c r="BG9" i="5"/>
  <c r="BF9" i="5"/>
  <c r="BE9" i="5"/>
  <c r="BD9" i="5"/>
  <c r="BB9" i="5"/>
  <c r="BA9" i="5"/>
  <c r="AZ9" i="5"/>
  <c r="AX9" i="5"/>
  <c r="AW9" i="5"/>
  <c r="AV9" i="5"/>
  <c r="AT9" i="5"/>
  <c r="AS9" i="5"/>
  <c r="AR9" i="5"/>
  <c r="AP9" i="5"/>
  <c r="AO9" i="5"/>
  <c r="AN9" i="5"/>
  <c r="AJ9" i="5"/>
  <c r="AI9" i="5"/>
  <c r="AG9" i="5"/>
  <c r="AF9" i="5"/>
  <c r="AE9" i="5"/>
  <c r="AC9" i="5"/>
  <c r="AB9" i="5"/>
  <c r="AA9" i="5"/>
  <c r="Y9" i="5"/>
  <c r="X9" i="5"/>
  <c r="W9" i="5"/>
  <c r="V9" i="5"/>
  <c r="S9" i="5"/>
  <c r="R9" i="5"/>
  <c r="P9" i="5"/>
  <c r="O9" i="5"/>
  <c r="N9" i="5"/>
  <c r="M9" i="5"/>
  <c r="K9" i="5"/>
  <c r="J9" i="5"/>
  <c r="H9" i="5"/>
  <c r="G9" i="5"/>
  <c r="F9" i="5"/>
  <c r="CH8" i="5"/>
  <c r="CG8" i="5"/>
  <c r="CE8" i="5"/>
  <c r="CD8" i="5"/>
  <c r="CC8" i="5"/>
  <c r="CB8" i="5"/>
  <c r="BZ8" i="5"/>
  <c r="BY8" i="5"/>
  <c r="BX8" i="5"/>
  <c r="BW8" i="5"/>
  <c r="BV8" i="5"/>
  <c r="BU8" i="5"/>
  <c r="BR8" i="5"/>
  <c r="BQ8" i="5"/>
  <c r="BO8" i="5"/>
  <c r="BN8" i="5"/>
  <c r="BM8" i="5"/>
  <c r="BL8" i="5"/>
  <c r="BJ8" i="5"/>
  <c r="BI8" i="5"/>
  <c r="BG8" i="5"/>
  <c r="BF8" i="5"/>
  <c r="BE8" i="5"/>
  <c r="BD8" i="5"/>
  <c r="BB8" i="5"/>
  <c r="BA8" i="5"/>
  <c r="AZ8" i="5"/>
  <c r="AX8" i="5"/>
  <c r="AW8" i="5"/>
  <c r="AV8" i="5"/>
  <c r="AT8" i="5"/>
  <c r="AS8" i="5"/>
  <c r="AR8" i="5"/>
  <c r="AP8" i="5"/>
  <c r="AO8" i="5"/>
  <c r="AN8" i="5"/>
  <c r="AJ8" i="5"/>
  <c r="AI8" i="5"/>
  <c r="AG8" i="5"/>
  <c r="AF8" i="5"/>
  <c r="AE8" i="5"/>
  <c r="AC8" i="5"/>
  <c r="AB8" i="5"/>
  <c r="AA8" i="5"/>
  <c r="Y8" i="5"/>
  <c r="X8" i="5"/>
  <c r="W8" i="5"/>
  <c r="V8" i="5"/>
  <c r="S8" i="5"/>
  <c r="R8" i="5"/>
  <c r="P8" i="5"/>
  <c r="O8" i="5"/>
  <c r="N8" i="5"/>
  <c r="M8" i="5"/>
  <c r="K8" i="5"/>
  <c r="J8" i="5"/>
  <c r="H8" i="5"/>
  <c r="G8" i="5"/>
  <c r="F8" i="5"/>
  <c r="CH7" i="5"/>
  <c r="CG7" i="5"/>
  <c r="CE7" i="5"/>
  <c r="CD7" i="5"/>
  <c r="CC7" i="5"/>
  <c r="CB7" i="5"/>
  <c r="BZ7" i="5"/>
  <c r="BY7" i="5"/>
  <c r="BX7" i="5"/>
  <c r="BW7" i="5"/>
  <c r="BV7" i="5"/>
  <c r="BU7" i="5"/>
  <c r="BR7" i="5"/>
  <c r="BQ7" i="5"/>
  <c r="BO7" i="5"/>
  <c r="BN7" i="5"/>
  <c r="BM7" i="5"/>
  <c r="BL7" i="5"/>
  <c r="BJ7" i="5"/>
  <c r="BI7" i="5"/>
  <c r="BG7" i="5"/>
  <c r="BF7" i="5"/>
  <c r="BE7" i="5"/>
  <c r="BD7" i="5"/>
  <c r="BB7" i="5"/>
  <c r="BA7" i="5"/>
  <c r="AZ7" i="5"/>
  <c r="AX7" i="5"/>
  <c r="AW7" i="5"/>
  <c r="AV7" i="5"/>
  <c r="AT7" i="5"/>
  <c r="AS7" i="5"/>
  <c r="AR7" i="5"/>
  <c r="AP7" i="5"/>
  <c r="AO7" i="5"/>
  <c r="AN7" i="5"/>
  <c r="AJ7" i="5"/>
  <c r="AI7" i="5"/>
  <c r="AG7" i="5"/>
  <c r="AF7" i="5"/>
  <c r="AE7" i="5"/>
  <c r="AC7" i="5"/>
  <c r="AB7" i="5"/>
  <c r="AA7" i="5"/>
  <c r="Y7" i="5"/>
  <c r="X7" i="5"/>
  <c r="W7" i="5"/>
  <c r="V7" i="5"/>
  <c r="S7" i="5"/>
  <c r="R7" i="5"/>
  <c r="P7" i="5"/>
  <c r="O7" i="5"/>
  <c r="N7" i="5"/>
  <c r="M7" i="5"/>
  <c r="K7" i="5"/>
  <c r="J7" i="5"/>
  <c r="H7" i="5"/>
  <c r="G7" i="5"/>
  <c r="F7" i="5"/>
  <c r="CH6" i="5"/>
  <c r="CG6" i="5"/>
  <c r="CE6" i="5"/>
  <c r="CD6" i="5"/>
  <c r="CC6" i="5"/>
  <c r="CB6" i="5"/>
  <c r="BZ6" i="5"/>
  <c r="BY6" i="5"/>
  <c r="BX6" i="5"/>
  <c r="BW6" i="5"/>
  <c r="BV6" i="5"/>
  <c r="BU6" i="5"/>
  <c r="BR6" i="5"/>
  <c r="BQ6" i="5"/>
  <c r="BO6" i="5"/>
  <c r="BN6" i="5"/>
  <c r="BM6" i="5"/>
  <c r="BL6" i="5"/>
  <c r="BJ6" i="5"/>
  <c r="BI6" i="5"/>
  <c r="BG6" i="5"/>
  <c r="BF6" i="5"/>
  <c r="BE6" i="5"/>
  <c r="BD6" i="5"/>
  <c r="BB6" i="5"/>
  <c r="BA6" i="5"/>
  <c r="AZ6" i="5"/>
  <c r="AX6" i="5"/>
  <c r="AW6" i="5"/>
  <c r="AV6" i="5"/>
  <c r="AT6" i="5"/>
  <c r="AS6" i="5"/>
  <c r="AR6" i="5"/>
  <c r="AP6" i="5"/>
  <c r="AO6" i="5"/>
  <c r="AN6" i="5"/>
  <c r="AJ6" i="5"/>
  <c r="AI6" i="5"/>
  <c r="AG6" i="5"/>
  <c r="AF6" i="5"/>
  <c r="AE6" i="5"/>
  <c r="AC6" i="5"/>
  <c r="AB6" i="5"/>
  <c r="AA6" i="5"/>
  <c r="Y6" i="5"/>
  <c r="X6" i="5"/>
  <c r="W6" i="5"/>
  <c r="V6" i="5"/>
  <c r="S6" i="5"/>
  <c r="R6" i="5"/>
  <c r="P6" i="5"/>
  <c r="O6" i="5"/>
  <c r="N6" i="5"/>
  <c r="M6" i="5"/>
  <c r="K6" i="5"/>
  <c r="J6" i="5"/>
  <c r="H6" i="5"/>
  <c r="G6" i="5"/>
  <c r="F6" i="5"/>
  <c r="CH5" i="5"/>
  <c r="CG5" i="5"/>
  <c r="CE5" i="5"/>
  <c r="CD5" i="5"/>
  <c r="CC5" i="5"/>
  <c r="CB5" i="5"/>
  <c r="BZ5" i="5"/>
  <c r="BY5" i="5"/>
  <c r="BX5" i="5"/>
  <c r="BW5" i="5"/>
  <c r="BV5" i="5"/>
  <c r="BU5" i="5"/>
  <c r="BR5" i="5"/>
  <c r="BQ5" i="5"/>
  <c r="BO5" i="5"/>
  <c r="BN5" i="5"/>
  <c r="BM5" i="5"/>
  <c r="BL5" i="5"/>
  <c r="BJ5" i="5"/>
  <c r="BI5" i="5"/>
  <c r="BG5" i="5"/>
  <c r="BF5" i="5"/>
  <c r="BE5" i="5"/>
  <c r="BD5" i="5"/>
  <c r="BB5" i="5"/>
  <c r="BA5" i="5"/>
  <c r="AZ5" i="5"/>
  <c r="AX5" i="5"/>
  <c r="AW5" i="5"/>
  <c r="AV5" i="5"/>
  <c r="AT5" i="5"/>
  <c r="AS5" i="5"/>
  <c r="AR5" i="5"/>
  <c r="AP5" i="5"/>
  <c r="AO5" i="5"/>
  <c r="AN5" i="5"/>
  <c r="AJ5" i="5"/>
  <c r="AI5" i="5"/>
  <c r="AG5" i="5"/>
  <c r="AF5" i="5"/>
  <c r="AE5" i="5"/>
  <c r="AC5" i="5"/>
  <c r="AB5" i="5"/>
  <c r="AA5" i="5"/>
  <c r="Y5" i="5"/>
  <c r="X5" i="5"/>
  <c r="W5" i="5"/>
  <c r="V5" i="5"/>
  <c r="S5" i="5"/>
  <c r="R5" i="5"/>
  <c r="P5" i="5"/>
  <c r="O5" i="5"/>
  <c r="N5" i="5"/>
  <c r="M5" i="5"/>
  <c r="K5" i="5"/>
  <c r="J5" i="5"/>
  <c r="H5" i="5"/>
  <c r="G5" i="5"/>
  <c r="F5" i="5"/>
  <c r="CH4" i="5"/>
  <c r="CG4" i="5"/>
  <c r="CE4" i="5"/>
  <c r="CD4" i="5"/>
  <c r="CC4" i="5"/>
  <c r="CB4" i="5"/>
  <c r="BZ4" i="5"/>
  <c r="BY4" i="5"/>
  <c r="BX4" i="5"/>
  <c r="BW4" i="5"/>
  <c r="BV4" i="5"/>
  <c r="BU4" i="5"/>
  <c r="BR4" i="5"/>
  <c r="BQ4" i="5"/>
  <c r="BO4" i="5"/>
  <c r="BN4" i="5"/>
  <c r="BM4" i="5"/>
  <c r="BL4" i="5"/>
  <c r="BJ4" i="5"/>
  <c r="BI4" i="5"/>
  <c r="BG4" i="5"/>
  <c r="BF4" i="5"/>
  <c r="BE4" i="5"/>
  <c r="BD4" i="5"/>
  <c r="BB4" i="5"/>
  <c r="BA4" i="5"/>
  <c r="AZ4" i="5"/>
  <c r="AX4" i="5"/>
  <c r="AW4" i="5"/>
  <c r="AV4" i="5"/>
  <c r="AT4" i="5"/>
  <c r="AS4" i="5"/>
  <c r="AR4" i="5"/>
  <c r="AP4" i="5"/>
  <c r="AO4" i="5"/>
  <c r="AN4" i="5"/>
  <c r="AJ4" i="5"/>
  <c r="AI4" i="5"/>
  <c r="AG4" i="5"/>
  <c r="AF4" i="5"/>
  <c r="AE4" i="5"/>
  <c r="AC4" i="5"/>
  <c r="AB4" i="5"/>
  <c r="AA4" i="5"/>
  <c r="Y4" i="5"/>
  <c r="X4" i="5"/>
  <c r="W4" i="5"/>
  <c r="V4" i="5"/>
  <c r="S4" i="5"/>
  <c r="R4" i="5"/>
  <c r="P4" i="5"/>
  <c r="O4" i="5"/>
  <c r="N4" i="5"/>
  <c r="M4" i="5"/>
  <c r="K4" i="5"/>
  <c r="J4" i="5"/>
  <c r="H4" i="5"/>
  <c r="G4" i="5"/>
  <c r="F4" i="5"/>
  <c r="CH3" i="5"/>
  <c r="CG3" i="5"/>
  <c r="CE3" i="5"/>
  <c r="CD3" i="5"/>
  <c r="CC3" i="5"/>
  <c r="CB3" i="5"/>
  <c r="BZ3" i="5"/>
  <c r="BY3" i="5"/>
  <c r="BX3" i="5"/>
  <c r="BW3" i="5"/>
  <c r="BV3" i="5"/>
  <c r="BU3" i="5"/>
  <c r="BR3" i="5"/>
  <c r="BQ3" i="5"/>
  <c r="BO3" i="5"/>
  <c r="BN3" i="5"/>
  <c r="BM3" i="5"/>
  <c r="BL3" i="5"/>
  <c r="BJ3" i="5"/>
  <c r="BI3" i="5"/>
  <c r="BG3" i="5"/>
  <c r="BF3" i="5"/>
  <c r="BE3" i="5"/>
  <c r="BD3" i="5"/>
  <c r="BB3" i="5"/>
  <c r="BA3" i="5"/>
  <c r="AZ3" i="5"/>
  <c r="AX3" i="5"/>
  <c r="AW3" i="5"/>
  <c r="AV3" i="5"/>
  <c r="AT3" i="5"/>
  <c r="AS3" i="5"/>
  <c r="AR3" i="5"/>
  <c r="AP3" i="5"/>
  <c r="AO3" i="5"/>
  <c r="AN3" i="5"/>
  <c r="AJ3" i="5"/>
  <c r="AI3" i="5"/>
  <c r="AG3" i="5"/>
  <c r="AF3" i="5"/>
  <c r="AE3" i="5"/>
  <c r="AC3" i="5"/>
  <c r="AB3" i="5"/>
  <c r="AA3" i="5"/>
  <c r="Y3" i="5"/>
  <c r="X3" i="5"/>
  <c r="W3" i="5"/>
  <c r="V3" i="5"/>
  <c r="S3" i="5"/>
  <c r="R3" i="5"/>
  <c r="P3" i="5"/>
  <c r="O3" i="5"/>
  <c r="N3" i="5"/>
  <c r="M3" i="5"/>
  <c r="K3" i="5"/>
  <c r="J3" i="5"/>
  <c r="H3" i="5"/>
  <c r="G3" i="5"/>
  <c r="F3" i="5"/>
  <c r="CK85" i="4"/>
  <c r="BU85" i="4"/>
  <c r="BD85" i="4"/>
  <c r="AM85" i="4"/>
  <c r="V85" i="4"/>
  <c r="CJ84" i="4"/>
  <c r="CG84" i="4"/>
  <c r="CB84" i="4"/>
  <c r="BV84" i="4"/>
  <c r="BT84" i="4"/>
  <c r="BQ84" i="4"/>
  <c r="BL84" i="4"/>
  <c r="BI84" i="4"/>
  <c r="AZ84" i="4"/>
  <c r="AV84" i="4"/>
  <c r="AR84" i="4"/>
  <c r="AN84" i="4"/>
  <c r="AL84" i="4"/>
  <c r="AI84" i="4"/>
  <c r="AD84" i="4"/>
  <c r="AA84" i="4"/>
  <c r="Q84" i="4"/>
  <c r="L84" i="4"/>
  <c r="I84" i="4"/>
  <c r="CJ83" i="4"/>
  <c r="CG83" i="4"/>
  <c r="CB83" i="4"/>
  <c r="BV83" i="4"/>
  <c r="BT83" i="4"/>
  <c r="BQ83" i="4"/>
  <c r="BL83" i="4"/>
  <c r="BI83" i="4"/>
  <c r="AZ83" i="4"/>
  <c r="AV83" i="4"/>
  <c r="AR83" i="4"/>
  <c r="AN83" i="4"/>
  <c r="AL83" i="4"/>
  <c r="AI83" i="4"/>
  <c r="AD83" i="4"/>
  <c r="AA83" i="4"/>
  <c r="Q83" i="4"/>
  <c r="L83" i="4"/>
  <c r="I83" i="4"/>
  <c r="CH81" i="4"/>
  <c r="CF81" i="4"/>
  <c r="CC81" i="4"/>
  <c r="CA81" i="4"/>
  <c r="BX81" i="4"/>
  <c r="BW81" i="4"/>
  <c r="BR81" i="4"/>
  <c r="BP81" i="4"/>
  <c r="BM81" i="4"/>
  <c r="BK81" i="4"/>
  <c r="BG81" i="4"/>
  <c r="BF81" i="4"/>
  <c r="BC81" i="4"/>
  <c r="BB81" i="4"/>
  <c r="AX81" i="4"/>
  <c r="AW81" i="4"/>
  <c r="AS81" i="4"/>
  <c r="AQ81" i="4"/>
  <c r="AK81" i="4"/>
  <c r="AG81" i="4"/>
  <c r="AF81" i="4"/>
  <c r="AB81" i="4"/>
  <c r="Z81" i="4"/>
  <c r="W81" i="4"/>
  <c r="S81" i="4"/>
  <c r="R81" i="4"/>
  <c r="N81" i="4"/>
  <c r="M81" i="4"/>
  <c r="H81" i="4"/>
  <c r="G81" i="4"/>
  <c r="D81" i="4"/>
  <c r="CE81" i="4" s="1"/>
  <c r="C81" i="4"/>
  <c r="B81" i="4"/>
  <c r="A81" i="4"/>
  <c r="CH80" i="4"/>
  <c r="BX80" i="4"/>
  <c r="BM80" i="4"/>
  <c r="BC80" i="4"/>
  <c r="AS80" i="4"/>
  <c r="AG80" i="4"/>
  <c r="W80" i="4"/>
  <c r="N80" i="4"/>
  <c r="D80" i="4"/>
  <c r="B80" i="4"/>
  <c r="A80" i="4"/>
  <c r="D79" i="4"/>
  <c r="B79" i="4"/>
  <c r="A79" i="4"/>
  <c r="CI78" i="4"/>
  <c r="CH78" i="4"/>
  <c r="CF78" i="4"/>
  <c r="CE78" i="4"/>
  <c r="CD78" i="4"/>
  <c r="CC78" i="4"/>
  <c r="CA78" i="4"/>
  <c r="BZ78" i="4"/>
  <c r="BY78" i="4"/>
  <c r="BX78" i="4"/>
  <c r="BW78" i="4"/>
  <c r="BS78" i="4"/>
  <c r="BR78" i="4"/>
  <c r="BP78" i="4"/>
  <c r="BO78" i="4"/>
  <c r="BN78" i="4"/>
  <c r="BM78" i="4"/>
  <c r="BK78" i="4"/>
  <c r="BJ78" i="4"/>
  <c r="BH78" i="4"/>
  <c r="BG78" i="4"/>
  <c r="BF78" i="4"/>
  <c r="BE78" i="4"/>
  <c r="BC78" i="4"/>
  <c r="BB78" i="4"/>
  <c r="BA78" i="4"/>
  <c r="AY78" i="4"/>
  <c r="AX78" i="4"/>
  <c r="AW78" i="4"/>
  <c r="AU78" i="4"/>
  <c r="AT78" i="4"/>
  <c r="AS78" i="4"/>
  <c r="AQ78" i="4"/>
  <c r="AP78" i="4"/>
  <c r="AO78" i="4"/>
  <c r="AK78" i="4"/>
  <c r="AJ78" i="4"/>
  <c r="AH78" i="4"/>
  <c r="AG78" i="4"/>
  <c r="AF78" i="4"/>
  <c r="AE78" i="4"/>
  <c r="AC78" i="4"/>
  <c r="AB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H78" i="4"/>
  <c r="G78" i="4"/>
  <c r="F78" i="4"/>
  <c r="B78" i="4"/>
  <c r="A78" i="4"/>
  <c r="CH77" i="4"/>
  <c r="CF77" i="4"/>
  <c r="CE77" i="4"/>
  <c r="CC77" i="4"/>
  <c r="CA77" i="4"/>
  <c r="BZ77" i="4"/>
  <c r="BX77" i="4"/>
  <c r="BW77" i="4"/>
  <c r="BR77" i="4"/>
  <c r="BP77" i="4"/>
  <c r="BO77" i="4"/>
  <c r="BM77" i="4"/>
  <c r="BK77" i="4"/>
  <c r="BJ77" i="4"/>
  <c r="BG77" i="4"/>
  <c r="BF77" i="4"/>
  <c r="BE77" i="4"/>
  <c r="BC77" i="4"/>
  <c r="BB77" i="4"/>
  <c r="BA77" i="4"/>
  <c r="AX77" i="4"/>
  <c r="AW77" i="4"/>
  <c r="AU77" i="4"/>
  <c r="AS77" i="4"/>
  <c r="AQ77" i="4"/>
  <c r="AP77" i="4"/>
  <c r="AK77" i="4"/>
  <c r="AJ77" i="4"/>
  <c r="AG77" i="4"/>
  <c r="AF77" i="4"/>
  <c r="AE77" i="4"/>
  <c r="AB77" i="4"/>
  <c r="Z77" i="4"/>
  <c r="Y77" i="4"/>
  <c r="W77" i="4"/>
  <c r="U77" i="4"/>
  <c r="S77" i="4"/>
  <c r="R77" i="4"/>
  <c r="P77" i="4"/>
  <c r="N77" i="4"/>
  <c r="M77" i="4"/>
  <c r="K77" i="4"/>
  <c r="H77" i="4"/>
  <c r="G77" i="4"/>
  <c r="F77" i="4"/>
  <c r="D77" i="4"/>
  <c r="CI77" i="4" s="1"/>
  <c r="B77" i="4"/>
  <c r="A77" i="4"/>
  <c r="CH76" i="4"/>
  <c r="CF76" i="4"/>
  <c r="CC76" i="4"/>
  <c r="CA76" i="4"/>
  <c r="BX76" i="4"/>
  <c r="BW76" i="4"/>
  <c r="BR76" i="4"/>
  <c r="BP76" i="4"/>
  <c r="BM76" i="4"/>
  <c r="BK76" i="4"/>
  <c r="BG76" i="4"/>
  <c r="BF76" i="4"/>
  <c r="BC76" i="4"/>
  <c r="BB76" i="4"/>
  <c r="AX76" i="4"/>
  <c r="AW76" i="4"/>
  <c r="AS76" i="4"/>
  <c r="AQ76" i="4"/>
  <c r="AK76" i="4"/>
  <c r="AG76" i="4"/>
  <c r="AF76" i="4"/>
  <c r="AB76" i="4"/>
  <c r="Z76" i="4"/>
  <c r="W76" i="4"/>
  <c r="S76" i="4"/>
  <c r="R76" i="4"/>
  <c r="N76" i="4"/>
  <c r="M76" i="4"/>
  <c r="H76" i="4"/>
  <c r="G76" i="4"/>
  <c r="D76" i="4"/>
  <c r="CE76" i="4" s="1"/>
  <c r="B76" i="4"/>
  <c r="A76" i="4"/>
  <c r="CH75" i="4"/>
  <c r="BX75" i="4"/>
  <c r="BM75" i="4"/>
  <c r="BC75" i="4"/>
  <c r="AS75" i="4"/>
  <c r="AG75" i="4"/>
  <c r="W75" i="4"/>
  <c r="N75" i="4"/>
  <c r="D75" i="4"/>
  <c r="B75" i="4"/>
  <c r="A75" i="4"/>
  <c r="D74" i="4"/>
  <c r="B74" i="4"/>
  <c r="A74" i="4"/>
  <c r="CH73" i="4"/>
  <c r="CF73" i="4"/>
  <c r="CE73" i="4"/>
  <c r="CC73" i="4"/>
  <c r="CA73" i="4"/>
  <c r="BZ73" i="4"/>
  <c r="BX73" i="4"/>
  <c r="BW73" i="4"/>
  <c r="BR73" i="4"/>
  <c r="BP73" i="4"/>
  <c r="BO73" i="4"/>
  <c r="BM73" i="4"/>
  <c r="BK73" i="4"/>
  <c r="BJ73" i="4"/>
  <c r="BG73" i="4"/>
  <c r="BF73" i="4"/>
  <c r="BE73" i="4"/>
  <c r="BC73" i="4"/>
  <c r="BB73" i="4"/>
  <c r="BA73" i="4"/>
  <c r="AX73" i="4"/>
  <c r="AW73" i="4"/>
  <c r="AU73" i="4"/>
  <c r="AS73" i="4"/>
  <c r="AQ73" i="4"/>
  <c r="AP73" i="4"/>
  <c r="AK73" i="4"/>
  <c r="AJ73" i="4"/>
  <c r="AG73" i="4"/>
  <c r="AF73" i="4"/>
  <c r="AE73" i="4"/>
  <c r="AB73" i="4"/>
  <c r="Z73" i="4"/>
  <c r="Y73" i="4"/>
  <c r="W73" i="4"/>
  <c r="U73" i="4"/>
  <c r="S73" i="4"/>
  <c r="R73" i="4"/>
  <c r="P73" i="4"/>
  <c r="N73" i="4"/>
  <c r="M73" i="4"/>
  <c r="K73" i="4"/>
  <c r="H73" i="4"/>
  <c r="G73" i="4"/>
  <c r="F73" i="4"/>
  <c r="D73" i="4"/>
  <c r="CI73" i="4" s="1"/>
  <c r="B73" i="4"/>
  <c r="A73" i="4"/>
  <c r="D72" i="4"/>
  <c r="B72" i="4"/>
  <c r="A72" i="4"/>
  <c r="CH71" i="4"/>
  <c r="CE71" i="4"/>
  <c r="CD71" i="4"/>
  <c r="BZ71" i="4"/>
  <c r="BY71" i="4"/>
  <c r="BX71" i="4"/>
  <c r="BS71" i="4"/>
  <c r="BR71" i="4"/>
  <c r="BO71" i="4"/>
  <c r="BM71" i="4"/>
  <c r="BJ71" i="4"/>
  <c r="BH71" i="4"/>
  <c r="BE71" i="4"/>
  <c r="BC71" i="4"/>
  <c r="AY71" i="4"/>
  <c r="AX71" i="4"/>
  <c r="AU71" i="4"/>
  <c r="AS71" i="4"/>
  <c r="AP71" i="4"/>
  <c r="AO71" i="4"/>
  <c r="AJ71" i="4"/>
  <c r="AH71" i="4"/>
  <c r="AG71" i="4"/>
  <c r="AC71" i="4"/>
  <c r="AB71" i="4"/>
  <c r="Y71" i="4"/>
  <c r="W71" i="4"/>
  <c r="U71" i="4"/>
  <c r="T71" i="4"/>
  <c r="P71" i="4"/>
  <c r="O71" i="4"/>
  <c r="N71" i="4"/>
  <c r="J71" i="4"/>
  <c r="H71" i="4"/>
  <c r="F71" i="4"/>
  <c r="D71" i="4"/>
  <c r="B71" i="4"/>
  <c r="A71" i="4"/>
  <c r="CE70" i="4"/>
  <c r="BY70" i="4"/>
  <c r="BP70" i="4"/>
  <c r="BJ70" i="4"/>
  <c r="AW70" i="4"/>
  <c r="AP70" i="4"/>
  <c r="AH70" i="4"/>
  <c r="Z70" i="4"/>
  <c r="U70" i="4"/>
  <c r="O70" i="4"/>
  <c r="G70" i="4"/>
  <c r="D70" i="4"/>
  <c r="CF70" i="4" s="1"/>
  <c r="B70" i="4"/>
  <c r="A70" i="4"/>
  <c r="CH69" i="4"/>
  <c r="CF69" i="4"/>
  <c r="CE69" i="4"/>
  <c r="CC69" i="4"/>
  <c r="CA69" i="4"/>
  <c r="BZ69" i="4"/>
  <c r="BX69" i="4"/>
  <c r="BW69" i="4"/>
  <c r="BR69" i="4"/>
  <c r="BP69" i="4"/>
  <c r="BO69" i="4"/>
  <c r="BM69" i="4"/>
  <c r="BK69" i="4"/>
  <c r="BJ69" i="4"/>
  <c r="BG69" i="4"/>
  <c r="BF69" i="4"/>
  <c r="BE69" i="4"/>
  <c r="BC69" i="4"/>
  <c r="BB69" i="4"/>
  <c r="BA69" i="4"/>
  <c r="AX69" i="4"/>
  <c r="AW69" i="4"/>
  <c r="AU69" i="4"/>
  <c r="AS69" i="4"/>
  <c r="AQ69" i="4"/>
  <c r="AP69" i="4"/>
  <c r="AK69" i="4"/>
  <c r="AJ69" i="4"/>
  <c r="AG69" i="4"/>
  <c r="AF69" i="4"/>
  <c r="AE69" i="4"/>
  <c r="AB69" i="4"/>
  <c r="Z69" i="4"/>
  <c r="Y69" i="4"/>
  <c r="W69" i="4"/>
  <c r="U69" i="4"/>
  <c r="S69" i="4"/>
  <c r="R69" i="4"/>
  <c r="P69" i="4"/>
  <c r="N69" i="4"/>
  <c r="M69" i="4"/>
  <c r="K69" i="4"/>
  <c r="H69" i="4"/>
  <c r="G69" i="4"/>
  <c r="F69" i="4"/>
  <c r="D69" i="4"/>
  <c r="CI69" i="4" s="1"/>
  <c r="B69" i="4"/>
  <c r="A69" i="4"/>
  <c r="CF68" i="4"/>
  <c r="BY68" i="4"/>
  <c r="BR68" i="4"/>
  <c r="BK68" i="4"/>
  <c r="AX68" i="4"/>
  <c r="AQ68" i="4"/>
  <c r="AH68" i="4"/>
  <c r="AB68" i="4"/>
  <c r="O68" i="4"/>
  <c r="H68" i="4"/>
  <c r="D68" i="4"/>
  <c r="CH68" i="4" s="1"/>
  <c r="B68" i="4"/>
  <c r="A68" i="4"/>
  <c r="CH67" i="4"/>
  <c r="CD67" i="4"/>
  <c r="BZ67" i="4"/>
  <c r="BX67" i="4"/>
  <c r="BS67" i="4"/>
  <c r="BO67" i="4"/>
  <c r="BM67" i="4"/>
  <c r="BH67" i="4"/>
  <c r="BE67" i="4"/>
  <c r="BC67" i="4"/>
  <c r="AY67" i="4"/>
  <c r="AU67" i="4"/>
  <c r="AS67" i="4"/>
  <c r="AO67" i="4"/>
  <c r="AJ67" i="4"/>
  <c r="AG67" i="4"/>
  <c r="AC67" i="4"/>
  <c r="Y67" i="4"/>
  <c r="W67" i="4"/>
  <c r="T67" i="4"/>
  <c r="P67" i="4"/>
  <c r="N67" i="4"/>
  <c r="J67" i="4"/>
  <c r="F67" i="4"/>
  <c r="D67" i="4"/>
  <c r="B67" i="4"/>
  <c r="A67" i="4"/>
  <c r="D66" i="4"/>
  <c r="B66" i="4"/>
  <c r="A66" i="4"/>
  <c r="CH65" i="4"/>
  <c r="CF65" i="4"/>
  <c r="CE65" i="4"/>
  <c r="CC65" i="4"/>
  <c r="CA65" i="4"/>
  <c r="BZ65" i="4"/>
  <c r="BX65" i="4"/>
  <c r="BW65" i="4"/>
  <c r="BR65" i="4"/>
  <c r="BP65" i="4"/>
  <c r="BO65" i="4"/>
  <c r="BM65" i="4"/>
  <c r="BK65" i="4"/>
  <c r="BJ65" i="4"/>
  <c r="BG65" i="4"/>
  <c r="BF65" i="4"/>
  <c r="BE65" i="4"/>
  <c r="BC65" i="4"/>
  <c r="BB65" i="4"/>
  <c r="BA65" i="4"/>
  <c r="AX65" i="4"/>
  <c r="AW65" i="4"/>
  <c r="AU65" i="4"/>
  <c r="AS65" i="4"/>
  <c r="AQ65" i="4"/>
  <c r="AP65" i="4"/>
  <c r="AK65" i="4"/>
  <c r="AJ65" i="4"/>
  <c r="AG65" i="4"/>
  <c r="AF65" i="4"/>
  <c r="AE65" i="4"/>
  <c r="AB65" i="4"/>
  <c r="Z65" i="4"/>
  <c r="Y65" i="4"/>
  <c r="W65" i="4"/>
  <c r="U65" i="4"/>
  <c r="S65" i="4"/>
  <c r="R65" i="4"/>
  <c r="P65" i="4"/>
  <c r="N65" i="4"/>
  <c r="M65" i="4"/>
  <c r="K65" i="4"/>
  <c r="H65" i="4"/>
  <c r="G65" i="4"/>
  <c r="F65" i="4"/>
  <c r="D65" i="4"/>
  <c r="CI65" i="4" s="1"/>
  <c r="B65" i="4"/>
  <c r="A65" i="4"/>
  <c r="D64" i="4"/>
  <c r="B64" i="4"/>
  <c r="A64" i="4"/>
  <c r="CH63" i="4"/>
  <c r="CE63" i="4"/>
  <c r="CD63" i="4"/>
  <c r="BZ63" i="4"/>
  <c r="BY63" i="4"/>
  <c r="BX63" i="4"/>
  <c r="BS63" i="4"/>
  <c r="BR63" i="4"/>
  <c r="BO63" i="4"/>
  <c r="BM63" i="4"/>
  <c r="BJ63" i="4"/>
  <c r="BH63" i="4"/>
  <c r="BE63" i="4"/>
  <c r="BC63" i="4"/>
  <c r="AY63" i="4"/>
  <c r="AX63" i="4"/>
  <c r="AU63" i="4"/>
  <c r="AS63" i="4"/>
  <c r="AP63" i="4"/>
  <c r="AO63" i="4"/>
  <c r="AJ63" i="4"/>
  <c r="AH63" i="4"/>
  <c r="AG63" i="4"/>
  <c r="AC63" i="4"/>
  <c r="AB63" i="4"/>
  <c r="Y63" i="4"/>
  <c r="W63" i="4"/>
  <c r="U63" i="4"/>
  <c r="T63" i="4"/>
  <c r="P63" i="4"/>
  <c r="O63" i="4"/>
  <c r="N63" i="4"/>
  <c r="J63" i="4"/>
  <c r="H63" i="4"/>
  <c r="F63" i="4"/>
  <c r="D63" i="4"/>
  <c r="B63" i="4"/>
  <c r="A63" i="4"/>
  <c r="CE62" i="4"/>
  <c r="BY62" i="4"/>
  <c r="BP62" i="4"/>
  <c r="BJ62" i="4"/>
  <c r="AW62" i="4"/>
  <c r="AP62" i="4"/>
  <c r="AH62" i="4"/>
  <c r="Z62" i="4"/>
  <c r="U62" i="4"/>
  <c r="O62" i="4"/>
  <c r="G62" i="4"/>
  <c r="D62" i="4"/>
  <c r="CF62" i="4" s="1"/>
  <c r="B62" i="4"/>
  <c r="A62" i="4"/>
  <c r="CH61" i="4"/>
  <c r="CF61" i="4"/>
  <c r="CE61" i="4"/>
  <c r="CC61" i="4"/>
  <c r="CA61" i="4"/>
  <c r="BZ61" i="4"/>
  <c r="BX61" i="4"/>
  <c r="BW61" i="4"/>
  <c r="BR61" i="4"/>
  <c r="BP61" i="4"/>
  <c r="BO61" i="4"/>
  <c r="BM61" i="4"/>
  <c r="BK61" i="4"/>
  <c r="BJ61" i="4"/>
  <c r="BG61" i="4"/>
  <c r="BF61" i="4"/>
  <c r="BE61" i="4"/>
  <c r="BC61" i="4"/>
  <c r="BB61" i="4"/>
  <c r="BA61" i="4"/>
  <c r="AX61" i="4"/>
  <c r="AW61" i="4"/>
  <c r="AU61" i="4"/>
  <c r="AS61" i="4"/>
  <c r="AQ61" i="4"/>
  <c r="AP61" i="4"/>
  <c r="AK61" i="4"/>
  <c r="AJ61" i="4"/>
  <c r="AG61" i="4"/>
  <c r="AF61" i="4"/>
  <c r="AE61" i="4"/>
  <c r="AB61" i="4"/>
  <c r="Z61" i="4"/>
  <c r="Y61" i="4"/>
  <c r="W61" i="4"/>
  <c r="U61" i="4"/>
  <c r="S61" i="4"/>
  <c r="R61" i="4"/>
  <c r="P61" i="4"/>
  <c r="N61" i="4"/>
  <c r="M61" i="4"/>
  <c r="K61" i="4"/>
  <c r="H61" i="4"/>
  <c r="G61" i="4"/>
  <c r="F61" i="4"/>
  <c r="D61" i="4"/>
  <c r="CI61" i="4" s="1"/>
  <c r="B61" i="4"/>
  <c r="A61" i="4"/>
  <c r="CF60" i="4"/>
  <c r="BY60" i="4"/>
  <c r="BR60" i="4"/>
  <c r="BK60" i="4"/>
  <c r="AX60" i="4"/>
  <c r="AQ60" i="4"/>
  <c r="AH60" i="4"/>
  <c r="AB60" i="4"/>
  <c r="O60" i="4"/>
  <c r="H60" i="4"/>
  <c r="D60" i="4"/>
  <c r="CH60" i="4" s="1"/>
  <c r="B60" i="4"/>
  <c r="A60" i="4"/>
  <c r="CH59" i="4"/>
  <c r="CD59" i="4"/>
  <c r="BZ59" i="4"/>
  <c r="BX59" i="4"/>
  <c r="BS59" i="4"/>
  <c r="BO59" i="4"/>
  <c r="BM59" i="4"/>
  <c r="BH59" i="4"/>
  <c r="BE59" i="4"/>
  <c r="BC59" i="4"/>
  <c r="AY59" i="4"/>
  <c r="AU59" i="4"/>
  <c r="AS59" i="4"/>
  <c r="AO59" i="4"/>
  <c r="AJ59" i="4"/>
  <c r="AG59" i="4"/>
  <c r="AC59" i="4"/>
  <c r="Y59" i="4"/>
  <c r="W59" i="4"/>
  <c r="T59" i="4"/>
  <c r="P59" i="4"/>
  <c r="N59" i="4"/>
  <c r="J59" i="4"/>
  <c r="F59" i="4"/>
  <c r="D59" i="4"/>
  <c r="C59" i="4"/>
  <c r="B59" i="4"/>
  <c r="A59" i="4"/>
  <c r="D58" i="4"/>
  <c r="B58" i="4"/>
  <c r="A58" i="4"/>
  <c r="CH57" i="4"/>
  <c r="CF57" i="4"/>
  <c r="CE57" i="4"/>
  <c r="CC57" i="4"/>
  <c r="CA57" i="4"/>
  <c r="BZ57" i="4"/>
  <c r="BX57" i="4"/>
  <c r="BW57" i="4"/>
  <c r="BR57" i="4"/>
  <c r="BP57" i="4"/>
  <c r="BO57" i="4"/>
  <c r="BM57" i="4"/>
  <c r="BK57" i="4"/>
  <c r="BJ57" i="4"/>
  <c r="BG57" i="4"/>
  <c r="BF57" i="4"/>
  <c r="BE57" i="4"/>
  <c r="BC57" i="4"/>
  <c r="BB57" i="4"/>
  <c r="BA57" i="4"/>
  <c r="AX57" i="4"/>
  <c r="AW57" i="4"/>
  <c r="AU57" i="4"/>
  <c r="AS57" i="4"/>
  <c r="AQ57" i="4"/>
  <c r="AP57" i="4"/>
  <c r="AK57" i="4"/>
  <c r="AJ57" i="4"/>
  <c r="AG57" i="4"/>
  <c r="AF57" i="4"/>
  <c r="AE57" i="4"/>
  <c r="AB57" i="4"/>
  <c r="Z57" i="4"/>
  <c r="Y57" i="4"/>
  <c r="W57" i="4"/>
  <c r="U57" i="4"/>
  <c r="S57" i="4"/>
  <c r="R57" i="4"/>
  <c r="P57" i="4"/>
  <c r="N57" i="4"/>
  <c r="M57" i="4"/>
  <c r="K57" i="4"/>
  <c r="H57" i="4"/>
  <c r="G57" i="4"/>
  <c r="F57" i="4"/>
  <c r="D57" i="4"/>
  <c r="CI57" i="4" s="1"/>
  <c r="B57" i="4"/>
  <c r="A57" i="4"/>
  <c r="D56" i="4"/>
  <c r="B56" i="4"/>
  <c r="A56" i="4"/>
  <c r="CH55" i="4"/>
  <c r="CE55" i="4"/>
  <c r="CD55" i="4"/>
  <c r="BZ55" i="4"/>
  <c r="BY55" i="4"/>
  <c r="BX55" i="4"/>
  <c r="BS55" i="4"/>
  <c r="BR55" i="4"/>
  <c r="BO55" i="4"/>
  <c r="BM55" i="4"/>
  <c r="BJ55" i="4"/>
  <c r="BH55" i="4"/>
  <c r="BE55" i="4"/>
  <c r="BC55" i="4"/>
  <c r="AY55" i="4"/>
  <c r="AX55" i="4"/>
  <c r="AU55" i="4"/>
  <c r="AS55" i="4"/>
  <c r="AP55" i="4"/>
  <c r="AO55" i="4"/>
  <c r="AJ55" i="4"/>
  <c r="AH55" i="4"/>
  <c r="AG55" i="4"/>
  <c r="AC55" i="4"/>
  <c r="AB55" i="4"/>
  <c r="Y55" i="4"/>
  <c r="W55" i="4"/>
  <c r="U55" i="4"/>
  <c r="T55" i="4"/>
  <c r="P55" i="4"/>
  <c r="O55" i="4"/>
  <c r="N55" i="4"/>
  <c r="J55" i="4"/>
  <c r="H55" i="4"/>
  <c r="F55" i="4"/>
  <c r="D55" i="4"/>
  <c r="B55" i="4"/>
  <c r="A55" i="4"/>
  <c r="CE54" i="4"/>
  <c r="BY54" i="4"/>
  <c r="BP54" i="4"/>
  <c r="BJ54" i="4"/>
  <c r="AW54" i="4"/>
  <c r="AP54" i="4"/>
  <c r="AH54" i="4"/>
  <c r="Z54" i="4"/>
  <c r="U54" i="4"/>
  <c r="O54" i="4"/>
  <c r="G54" i="4"/>
  <c r="D54" i="4"/>
  <c r="CF54" i="4" s="1"/>
  <c r="B54" i="4"/>
  <c r="A54" i="4"/>
  <c r="CH53" i="4"/>
  <c r="CF53" i="4"/>
  <c r="CE53" i="4"/>
  <c r="CC53" i="4"/>
  <c r="CA53" i="4"/>
  <c r="BZ53" i="4"/>
  <c r="BX53" i="4"/>
  <c r="BW53" i="4"/>
  <c r="BR53" i="4"/>
  <c r="BP53" i="4"/>
  <c r="BO53" i="4"/>
  <c r="BM53" i="4"/>
  <c r="BK53" i="4"/>
  <c r="BJ53" i="4"/>
  <c r="BG53" i="4"/>
  <c r="BF53" i="4"/>
  <c r="BE53" i="4"/>
  <c r="BC53" i="4"/>
  <c r="BB53" i="4"/>
  <c r="BA53" i="4"/>
  <c r="AX53" i="4"/>
  <c r="AW53" i="4"/>
  <c r="AU53" i="4"/>
  <c r="AS53" i="4"/>
  <c r="AQ53" i="4"/>
  <c r="AP53" i="4"/>
  <c r="AK53" i="4"/>
  <c r="AJ53" i="4"/>
  <c r="AG53" i="4"/>
  <c r="AF53" i="4"/>
  <c r="AE53" i="4"/>
  <c r="AB53" i="4"/>
  <c r="Z53" i="4"/>
  <c r="Y53" i="4"/>
  <c r="W53" i="4"/>
  <c r="U53" i="4"/>
  <c r="S53" i="4"/>
  <c r="R53" i="4"/>
  <c r="P53" i="4"/>
  <c r="N53" i="4"/>
  <c r="M53" i="4"/>
  <c r="K53" i="4"/>
  <c r="H53" i="4"/>
  <c r="G53" i="4"/>
  <c r="F53" i="4"/>
  <c r="D53" i="4"/>
  <c r="CI53" i="4" s="1"/>
  <c r="B53" i="4"/>
  <c r="A53" i="4"/>
  <c r="CF52" i="4"/>
  <c r="BY52" i="4"/>
  <c r="BR52" i="4"/>
  <c r="BK52" i="4"/>
  <c r="AX52" i="4"/>
  <c r="AQ52" i="4"/>
  <c r="AH52" i="4"/>
  <c r="AB52" i="4"/>
  <c r="O52" i="4"/>
  <c r="H52" i="4"/>
  <c r="D52" i="4"/>
  <c r="CH52" i="4" s="1"/>
  <c r="B52" i="4"/>
  <c r="A52" i="4"/>
  <c r="CH51" i="4"/>
  <c r="CD51" i="4"/>
  <c r="BZ51" i="4"/>
  <c r="BX51" i="4"/>
  <c r="BS51" i="4"/>
  <c r="BO51" i="4"/>
  <c r="BM51" i="4"/>
  <c r="BH51" i="4"/>
  <c r="BE51" i="4"/>
  <c r="BC51" i="4"/>
  <c r="AY51" i="4"/>
  <c r="AU51" i="4"/>
  <c r="AS51" i="4"/>
  <c r="AO51" i="4"/>
  <c r="AJ51" i="4"/>
  <c r="AG51" i="4"/>
  <c r="AC51" i="4"/>
  <c r="Y51" i="4"/>
  <c r="W51" i="4"/>
  <c r="T51" i="4"/>
  <c r="P51" i="4"/>
  <c r="N51" i="4"/>
  <c r="J51" i="4"/>
  <c r="F51" i="4"/>
  <c r="D51" i="4"/>
  <c r="C51" i="4"/>
  <c r="B51" i="4"/>
  <c r="A51" i="4"/>
  <c r="D50" i="4"/>
  <c r="B50" i="4"/>
  <c r="A50" i="4"/>
  <c r="CH49" i="4"/>
  <c r="CF49" i="4"/>
  <c r="CE49" i="4"/>
  <c r="CC49" i="4"/>
  <c r="CA49" i="4"/>
  <c r="BZ49" i="4"/>
  <c r="BX49" i="4"/>
  <c r="BW49" i="4"/>
  <c r="BR49" i="4"/>
  <c r="BP49" i="4"/>
  <c r="BO49" i="4"/>
  <c r="BM49" i="4"/>
  <c r="BK49" i="4"/>
  <c r="BJ49" i="4"/>
  <c r="BG49" i="4"/>
  <c r="BF49" i="4"/>
  <c r="BE49" i="4"/>
  <c r="BC49" i="4"/>
  <c r="BB49" i="4"/>
  <c r="BA49" i="4"/>
  <c r="AX49" i="4"/>
  <c r="AW49" i="4"/>
  <c r="AU49" i="4"/>
  <c r="AS49" i="4"/>
  <c r="AQ49" i="4"/>
  <c r="AP49" i="4"/>
  <c r="AK49" i="4"/>
  <c r="AJ49" i="4"/>
  <c r="AG49" i="4"/>
  <c r="AF49" i="4"/>
  <c r="AE49" i="4"/>
  <c r="AB49" i="4"/>
  <c r="Z49" i="4"/>
  <c r="Y49" i="4"/>
  <c r="W49" i="4"/>
  <c r="U49" i="4"/>
  <c r="S49" i="4"/>
  <c r="R49" i="4"/>
  <c r="P49" i="4"/>
  <c r="N49" i="4"/>
  <c r="M49" i="4"/>
  <c r="K49" i="4"/>
  <c r="H49" i="4"/>
  <c r="G49" i="4"/>
  <c r="F49" i="4"/>
  <c r="D49" i="4"/>
  <c r="CI49" i="4" s="1"/>
  <c r="B49" i="4"/>
  <c r="A49" i="4"/>
  <c r="D48" i="4"/>
  <c r="B48" i="4"/>
  <c r="A48" i="4"/>
  <c r="CH47" i="4"/>
  <c r="CE47" i="4"/>
  <c r="CD47" i="4"/>
  <c r="BZ47" i="4"/>
  <c r="BY47" i="4"/>
  <c r="BX47" i="4"/>
  <c r="BS47" i="4"/>
  <c r="BR47" i="4"/>
  <c r="BO47" i="4"/>
  <c r="BM47" i="4"/>
  <c r="BJ47" i="4"/>
  <c r="BH47" i="4"/>
  <c r="BE47" i="4"/>
  <c r="BC47" i="4"/>
  <c r="AY47" i="4"/>
  <c r="AX47" i="4"/>
  <c r="AU47" i="4"/>
  <c r="AS47" i="4"/>
  <c r="AP47" i="4"/>
  <c r="AO47" i="4"/>
  <c r="AJ47" i="4"/>
  <c r="AH47" i="4"/>
  <c r="AG47" i="4"/>
  <c r="AC47" i="4"/>
  <c r="AB47" i="4"/>
  <c r="Y47" i="4"/>
  <c r="W47" i="4"/>
  <c r="U47" i="4"/>
  <c r="T47" i="4"/>
  <c r="P47" i="4"/>
  <c r="O47" i="4"/>
  <c r="N47" i="4"/>
  <c r="J47" i="4"/>
  <c r="H47" i="4"/>
  <c r="F47" i="4"/>
  <c r="D47" i="4"/>
  <c r="C47" i="4"/>
  <c r="B47" i="4"/>
  <c r="A47" i="4"/>
  <c r="CE46" i="4"/>
  <c r="BY46" i="4"/>
  <c r="BP46" i="4"/>
  <c r="BJ46" i="4"/>
  <c r="AW46" i="4"/>
  <c r="AP46" i="4"/>
  <c r="AH46" i="4"/>
  <c r="Z46" i="4"/>
  <c r="U46" i="4"/>
  <c r="O46" i="4"/>
  <c r="G46" i="4"/>
  <c r="D46" i="4"/>
  <c r="CF46" i="4" s="1"/>
  <c r="B46" i="4"/>
  <c r="A46" i="4"/>
  <c r="CH45" i="4"/>
  <c r="CF45" i="4"/>
  <c r="CE45" i="4"/>
  <c r="CC45" i="4"/>
  <c r="CA45" i="4"/>
  <c r="BZ45" i="4"/>
  <c r="BX45" i="4"/>
  <c r="BW45" i="4"/>
  <c r="BR45" i="4"/>
  <c r="BP45" i="4"/>
  <c r="BO45" i="4"/>
  <c r="BM45" i="4"/>
  <c r="BK45" i="4"/>
  <c r="BJ45" i="4"/>
  <c r="BG45" i="4"/>
  <c r="BF45" i="4"/>
  <c r="BE45" i="4"/>
  <c r="BC45" i="4"/>
  <c r="BB45" i="4"/>
  <c r="BA45" i="4"/>
  <c r="AX45" i="4"/>
  <c r="AW45" i="4"/>
  <c r="AU45" i="4"/>
  <c r="AS45" i="4"/>
  <c r="AQ45" i="4"/>
  <c r="AP45" i="4"/>
  <c r="AK45" i="4"/>
  <c r="AJ45" i="4"/>
  <c r="AG45" i="4"/>
  <c r="AF45" i="4"/>
  <c r="AE45" i="4"/>
  <c r="AB45" i="4"/>
  <c r="Z45" i="4"/>
  <c r="Y45" i="4"/>
  <c r="W45" i="4"/>
  <c r="U45" i="4"/>
  <c r="S45" i="4"/>
  <c r="R45" i="4"/>
  <c r="P45" i="4"/>
  <c r="N45" i="4"/>
  <c r="M45" i="4"/>
  <c r="K45" i="4"/>
  <c r="H45" i="4"/>
  <c r="G45" i="4"/>
  <c r="F45" i="4"/>
  <c r="D45" i="4"/>
  <c r="CI45" i="4" s="1"/>
  <c r="C45" i="4"/>
  <c r="B45" i="4"/>
  <c r="A45" i="4"/>
  <c r="CF44" i="4"/>
  <c r="BY44" i="4"/>
  <c r="BR44" i="4"/>
  <c r="BK44" i="4"/>
  <c r="AX44" i="4"/>
  <c r="AQ44" i="4"/>
  <c r="AH44" i="4"/>
  <c r="AB44" i="4"/>
  <c r="O44" i="4"/>
  <c r="H44" i="4"/>
  <c r="D44" i="4"/>
  <c r="BW44" i="4" s="1"/>
  <c r="B44" i="4"/>
  <c r="A44" i="4"/>
  <c r="CH43" i="4"/>
  <c r="CD43" i="4"/>
  <c r="BZ43" i="4"/>
  <c r="BX43" i="4"/>
  <c r="BS43" i="4"/>
  <c r="BO43" i="4"/>
  <c r="BM43" i="4"/>
  <c r="BH43" i="4"/>
  <c r="BE43" i="4"/>
  <c r="BC43" i="4"/>
  <c r="AY43" i="4"/>
  <c r="AU43" i="4"/>
  <c r="AS43" i="4"/>
  <c r="AO43" i="4"/>
  <c r="AJ43" i="4"/>
  <c r="AG43" i="4"/>
  <c r="AC43" i="4"/>
  <c r="Y43" i="4"/>
  <c r="W43" i="4"/>
  <c r="T43" i="4"/>
  <c r="P43" i="4"/>
  <c r="N43" i="4"/>
  <c r="J43" i="4"/>
  <c r="F43" i="4"/>
  <c r="D43" i="4"/>
  <c r="C43" i="4"/>
  <c r="B43" i="4"/>
  <c r="A43" i="4"/>
  <c r="D42" i="4"/>
  <c r="B42" i="4"/>
  <c r="A42" i="4"/>
  <c r="CH41" i="4"/>
  <c r="CF41" i="4"/>
  <c r="CE41" i="4"/>
  <c r="CC41" i="4"/>
  <c r="CA41" i="4"/>
  <c r="BZ41" i="4"/>
  <c r="BX41" i="4"/>
  <c r="BW41" i="4"/>
  <c r="BR41" i="4"/>
  <c r="BP41" i="4"/>
  <c r="BO41" i="4"/>
  <c r="BM41" i="4"/>
  <c r="BK41" i="4"/>
  <c r="BJ41" i="4"/>
  <c r="BG41" i="4"/>
  <c r="BF41" i="4"/>
  <c r="BE41" i="4"/>
  <c r="BC41" i="4"/>
  <c r="BB41" i="4"/>
  <c r="BA41" i="4"/>
  <c r="AX41" i="4"/>
  <c r="AW41" i="4"/>
  <c r="AU41" i="4"/>
  <c r="AS41" i="4"/>
  <c r="AQ41" i="4"/>
  <c r="AP41" i="4"/>
  <c r="AK41" i="4"/>
  <c r="AJ41" i="4"/>
  <c r="AG41" i="4"/>
  <c r="AF41" i="4"/>
  <c r="AE41" i="4"/>
  <c r="AB41" i="4"/>
  <c r="Z41" i="4"/>
  <c r="Y41" i="4"/>
  <c r="W41" i="4"/>
  <c r="U41" i="4"/>
  <c r="S41" i="4"/>
  <c r="R41" i="4"/>
  <c r="P41" i="4"/>
  <c r="N41" i="4"/>
  <c r="M41" i="4"/>
  <c r="K41" i="4"/>
  <c r="H41" i="4"/>
  <c r="G41" i="4"/>
  <c r="F41" i="4"/>
  <c r="D41" i="4"/>
  <c r="CI41" i="4" s="1"/>
  <c r="B41" i="4"/>
  <c r="A41" i="4"/>
  <c r="D40" i="4"/>
  <c r="CD40" i="4" s="1"/>
  <c r="B40" i="4"/>
  <c r="A40" i="4"/>
  <c r="CH39" i="4"/>
  <c r="CE39" i="4"/>
  <c r="CD39" i="4"/>
  <c r="BZ39" i="4"/>
  <c r="BY39" i="4"/>
  <c r="BX39" i="4"/>
  <c r="BS39" i="4"/>
  <c r="BR39" i="4"/>
  <c r="BO39" i="4"/>
  <c r="BM39" i="4"/>
  <c r="BJ39" i="4"/>
  <c r="BH39" i="4"/>
  <c r="BE39" i="4"/>
  <c r="BC39" i="4"/>
  <c r="AY39" i="4"/>
  <c r="AX39" i="4"/>
  <c r="AU39" i="4"/>
  <c r="AS39" i="4"/>
  <c r="AP39" i="4"/>
  <c r="AO39" i="4"/>
  <c r="AJ39" i="4"/>
  <c r="AH39" i="4"/>
  <c r="AG39" i="4"/>
  <c r="AC39" i="4"/>
  <c r="AB39" i="4"/>
  <c r="Y39" i="4"/>
  <c r="W39" i="4"/>
  <c r="U39" i="4"/>
  <c r="T39" i="4"/>
  <c r="P39" i="4"/>
  <c r="O39" i="4"/>
  <c r="N39" i="4"/>
  <c r="J39" i="4"/>
  <c r="H39" i="4"/>
  <c r="F39" i="4"/>
  <c r="D39" i="4"/>
  <c r="C39" i="4"/>
  <c r="B39" i="4"/>
  <c r="A39" i="4"/>
  <c r="CE38" i="4"/>
  <c r="BY38" i="4"/>
  <c r="BP38" i="4"/>
  <c r="BJ38" i="4"/>
  <c r="AW38" i="4"/>
  <c r="AP38" i="4"/>
  <c r="AH38" i="4"/>
  <c r="Z38" i="4"/>
  <c r="U38" i="4"/>
  <c r="O38" i="4"/>
  <c r="G38" i="4"/>
  <c r="D38" i="4"/>
  <c r="CF38" i="4" s="1"/>
  <c r="B38" i="4"/>
  <c r="A38" i="4"/>
  <c r="CH37" i="4"/>
  <c r="CF37" i="4"/>
  <c r="CE37" i="4"/>
  <c r="CC37" i="4"/>
  <c r="CA37" i="4"/>
  <c r="BZ37" i="4"/>
  <c r="BX37" i="4"/>
  <c r="BW37" i="4"/>
  <c r="BR37" i="4"/>
  <c r="BP37" i="4"/>
  <c r="BO37" i="4"/>
  <c r="BM37" i="4"/>
  <c r="BK37" i="4"/>
  <c r="BJ37" i="4"/>
  <c r="BG37" i="4"/>
  <c r="BF37" i="4"/>
  <c r="BE37" i="4"/>
  <c r="BC37" i="4"/>
  <c r="BB37" i="4"/>
  <c r="BA37" i="4"/>
  <c r="AX37" i="4"/>
  <c r="AW37" i="4"/>
  <c r="AU37" i="4"/>
  <c r="AS37" i="4"/>
  <c r="AQ37" i="4"/>
  <c r="AP37" i="4"/>
  <c r="AK37" i="4"/>
  <c r="AJ37" i="4"/>
  <c r="AG37" i="4"/>
  <c r="AF37" i="4"/>
  <c r="AE37" i="4"/>
  <c r="AB37" i="4"/>
  <c r="Z37" i="4"/>
  <c r="Y37" i="4"/>
  <c r="W37" i="4"/>
  <c r="U37" i="4"/>
  <c r="S37" i="4"/>
  <c r="R37" i="4"/>
  <c r="P37" i="4"/>
  <c r="N37" i="4"/>
  <c r="M37" i="4"/>
  <c r="K37" i="4"/>
  <c r="H37" i="4"/>
  <c r="G37" i="4"/>
  <c r="F37" i="4"/>
  <c r="D37" i="4"/>
  <c r="CI37" i="4" s="1"/>
  <c r="C37" i="4"/>
  <c r="B37" i="4"/>
  <c r="A37" i="4"/>
  <c r="CF36" i="4"/>
  <c r="BY36" i="4"/>
  <c r="BR36" i="4"/>
  <c r="BK36" i="4"/>
  <c r="AX36" i="4"/>
  <c r="AQ36" i="4"/>
  <c r="AH36" i="4"/>
  <c r="AB36" i="4"/>
  <c r="O36" i="4"/>
  <c r="H36" i="4"/>
  <c r="D36" i="4"/>
  <c r="BG36" i="4" s="1"/>
  <c r="B36" i="4"/>
  <c r="A36" i="4"/>
  <c r="CH35" i="4"/>
  <c r="CD35" i="4"/>
  <c r="BZ35" i="4"/>
  <c r="BX35" i="4"/>
  <c r="BS35" i="4"/>
  <c r="BO35" i="4"/>
  <c r="BM35" i="4"/>
  <c r="BH35" i="4"/>
  <c r="BE35" i="4"/>
  <c r="BC35" i="4"/>
  <c r="AY35" i="4"/>
  <c r="AU35" i="4"/>
  <c r="AS35" i="4"/>
  <c r="AO35" i="4"/>
  <c r="AJ35" i="4"/>
  <c r="AG35" i="4"/>
  <c r="AC35" i="4"/>
  <c r="Y35" i="4"/>
  <c r="W35" i="4"/>
  <c r="T35" i="4"/>
  <c r="P35" i="4"/>
  <c r="N35" i="4"/>
  <c r="J35" i="4"/>
  <c r="F35" i="4"/>
  <c r="D35" i="4"/>
  <c r="E84" i="4" s="1"/>
  <c r="C35" i="4"/>
  <c r="B35" i="4"/>
  <c r="A35" i="4"/>
  <c r="D34" i="4"/>
  <c r="CD34" i="4" s="1"/>
  <c r="B34" i="4"/>
  <c r="A34" i="4"/>
  <c r="D33" i="4"/>
  <c r="CH33" i="4" s="1"/>
  <c r="B33" i="4"/>
  <c r="A33" i="4"/>
  <c r="CH32" i="4"/>
  <c r="CF32" i="4"/>
  <c r="CE32" i="4"/>
  <c r="CC32" i="4"/>
  <c r="CA32" i="4"/>
  <c r="BZ32" i="4"/>
  <c r="BX32" i="4"/>
  <c r="BW32" i="4"/>
  <c r="BR32" i="4"/>
  <c r="BP32" i="4"/>
  <c r="BO32" i="4"/>
  <c r="BM32" i="4"/>
  <c r="BK32" i="4"/>
  <c r="BJ32" i="4"/>
  <c r="BG32" i="4"/>
  <c r="BF32" i="4"/>
  <c r="BE32" i="4"/>
  <c r="BC32" i="4"/>
  <c r="BB32" i="4"/>
  <c r="BA32" i="4"/>
  <c r="AX32" i="4"/>
  <c r="AW32" i="4"/>
  <c r="AU32" i="4"/>
  <c r="AS32" i="4"/>
  <c r="AQ32" i="4"/>
  <c r="AP32" i="4"/>
  <c r="AK32" i="4"/>
  <c r="AJ32" i="4"/>
  <c r="AG32" i="4"/>
  <c r="AF32" i="4"/>
  <c r="AE32" i="4"/>
  <c r="AB32" i="4"/>
  <c r="Z32" i="4"/>
  <c r="Y32" i="4"/>
  <c r="W32" i="4"/>
  <c r="U32" i="4"/>
  <c r="S32" i="4"/>
  <c r="R32" i="4"/>
  <c r="P32" i="4"/>
  <c r="N32" i="4"/>
  <c r="M32" i="4"/>
  <c r="K32" i="4"/>
  <c r="H32" i="4"/>
  <c r="G32" i="4"/>
  <c r="F32" i="4"/>
  <c r="D32" i="4"/>
  <c r="CI32" i="4" s="1"/>
  <c r="B32" i="4"/>
  <c r="A32" i="4"/>
  <c r="CF31" i="4"/>
  <c r="CA31" i="4"/>
  <c r="BW31" i="4"/>
  <c r="BP31" i="4"/>
  <c r="BK31" i="4"/>
  <c r="BF31" i="4"/>
  <c r="BB31" i="4"/>
  <c r="AW31" i="4"/>
  <c r="AQ31" i="4"/>
  <c r="AK31" i="4"/>
  <c r="AF31" i="4"/>
  <c r="Z31" i="4"/>
  <c r="R31" i="4"/>
  <c r="M31" i="4"/>
  <c r="G31" i="4"/>
  <c r="D31" i="4"/>
  <c r="CE31" i="4" s="1"/>
  <c r="C31" i="4"/>
  <c r="B31" i="4"/>
  <c r="A31" i="4"/>
  <c r="CH30" i="4"/>
  <c r="CE30" i="4"/>
  <c r="CC30" i="4"/>
  <c r="BZ30" i="4"/>
  <c r="BX30" i="4"/>
  <c r="BR30" i="4"/>
  <c r="BO30" i="4"/>
  <c r="BM30" i="4"/>
  <c r="BJ30" i="4"/>
  <c r="BG30" i="4"/>
  <c r="BE30" i="4"/>
  <c r="BC30" i="4"/>
  <c r="BA30" i="4"/>
  <c r="AX30" i="4"/>
  <c r="AU30" i="4"/>
  <c r="AS30" i="4"/>
  <c r="AP30" i="4"/>
  <c r="AJ30" i="4"/>
  <c r="AG30" i="4"/>
  <c r="AE30" i="4"/>
  <c r="AB30" i="4"/>
  <c r="Y30" i="4"/>
  <c r="W30" i="4"/>
  <c r="U30" i="4"/>
  <c r="S30" i="4"/>
  <c r="P30" i="4"/>
  <c r="N30" i="4"/>
  <c r="K30" i="4"/>
  <c r="H30" i="4"/>
  <c r="F30" i="4"/>
  <c r="D30" i="4"/>
  <c r="CF30" i="4" s="1"/>
  <c r="C30" i="4"/>
  <c r="B30" i="4"/>
  <c r="A30" i="4"/>
  <c r="D29" i="4"/>
  <c r="CH29" i="4" s="1"/>
  <c r="B29" i="4"/>
  <c r="A29" i="4"/>
  <c r="CH28" i="4"/>
  <c r="CF28" i="4"/>
  <c r="CE28" i="4"/>
  <c r="CC28" i="4"/>
  <c r="CA28" i="4"/>
  <c r="BZ28" i="4"/>
  <c r="BX28" i="4"/>
  <c r="BW28" i="4"/>
  <c r="BR28" i="4"/>
  <c r="BP28" i="4"/>
  <c r="BO28" i="4"/>
  <c r="BM28" i="4"/>
  <c r="BK28" i="4"/>
  <c r="BJ28" i="4"/>
  <c r="BG28" i="4"/>
  <c r="BF28" i="4"/>
  <c r="BE28" i="4"/>
  <c r="BC28" i="4"/>
  <c r="BB28" i="4"/>
  <c r="BA28" i="4"/>
  <c r="AX28" i="4"/>
  <c r="AW28" i="4"/>
  <c r="AU28" i="4"/>
  <c r="AS28" i="4"/>
  <c r="AQ28" i="4"/>
  <c r="AP28" i="4"/>
  <c r="AK28" i="4"/>
  <c r="AJ28" i="4"/>
  <c r="AG28" i="4"/>
  <c r="AF28" i="4"/>
  <c r="AE28" i="4"/>
  <c r="AB28" i="4"/>
  <c r="Z28" i="4"/>
  <c r="Y28" i="4"/>
  <c r="W28" i="4"/>
  <c r="U28" i="4"/>
  <c r="S28" i="4"/>
  <c r="R28" i="4"/>
  <c r="P28" i="4"/>
  <c r="N28" i="4"/>
  <c r="M28" i="4"/>
  <c r="K28" i="4"/>
  <c r="H28" i="4"/>
  <c r="G28" i="4"/>
  <c r="F28" i="4"/>
  <c r="D28" i="4"/>
  <c r="CI28" i="4" s="1"/>
  <c r="B28" i="4"/>
  <c r="A28" i="4"/>
  <c r="CF27" i="4"/>
  <c r="CA27" i="4"/>
  <c r="BW27" i="4"/>
  <c r="BP27" i="4"/>
  <c r="BK27" i="4"/>
  <c r="BF27" i="4"/>
  <c r="BB27" i="4"/>
  <c r="AW27" i="4"/>
  <c r="AQ27" i="4"/>
  <c r="AK27" i="4"/>
  <c r="AF27" i="4"/>
  <c r="Z27" i="4"/>
  <c r="R27" i="4"/>
  <c r="M27" i="4"/>
  <c r="G27" i="4"/>
  <c r="D27" i="4"/>
  <c r="CE27" i="4" s="1"/>
  <c r="C27" i="4"/>
  <c r="B27" i="4"/>
  <c r="A27" i="4"/>
  <c r="CH26" i="4"/>
  <c r="CE26" i="4"/>
  <c r="CC26" i="4"/>
  <c r="BZ26" i="4"/>
  <c r="BX26" i="4"/>
  <c r="BR26" i="4"/>
  <c r="BO26" i="4"/>
  <c r="BM26" i="4"/>
  <c r="BJ26" i="4"/>
  <c r="BG26" i="4"/>
  <c r="BE26" i="4"/>
  <c r="BC26" i="4"/>
  <c r="BA26" i="4"/>
  <c r="AX26" i="4"/>
  <c r="AU26" i="4"/>
  <c r="AS26" i="4"/>
  <c r="AP26" i="4"/>
  <c r="AJ26" i="4"/>
  <c r="AG26" i="4"/>
  <c r="AE26" i="4"/>
  <c r="AB26" i="4"/>
  <c r="Y26" i="4"/>
  <c r="W26" i="4"/>
  <c r="U26" i="4"/>
  <c r="S26" i="4"/>
  <c r="P26" i="4"/>
  <c r="N26" i="4"/>
  <c r="K26" i="4"/>
  <c r="H26" i="4"/>
  <c r="F26" i="4"/>
  <c r="D26" i="4"/>
  <c r="CF26" i="4" s="1"/>
  <c r="C26" i="4"/>
  <c r="B26" i="4"/>
  <c r="A26" i="4"/>
  <c r="D25" i="4"/>
  <c r="CH25" i="4" s="1"/>
  <c r="B25" i="4"/>
  <c r="A25" i="4"/>
  <c r="CH24" i="4"/>
  <c r="CF24" i="4"/>
  <c r="CE24" i="4"/>
  <c r="CC24" i="4"/>
  <c r="CA24" i="4"/>
  <c r="BZ24" i="4"/>
  <c r="BX24" i="4"/>
  <c r="BW24" i="4"/>
  <c r="BR24" i="4"/>
  <c r="BP24" i="4"/>
  <c r="BO24" i="4"/>
  <c r="BM24" i="4"/>
  <c r="BK24" i="4"/>
  <c r="BJ24" i="4"/>
  <c r="BG24" i="4"/>
  <c r="BF24" i="4"/>
  <c r="BE24" i="4"/>
  <c r="BC24" i="4"/>
  <c r="BB24" i="4"/>
  <c r="BA24" i="4"/>
  <c r="AX24" i="4"/>
  <c r="AW24" i="4"/>
  <c r="AU24" i="4"/>
  <c r="AS24" i="4"/>
  <c r="AQ24" i="4"/>
  <c r="AP24" i="4"/>
  <c r="AK24" i="4"/>
  <c r="AJ24" i="4"/>
  <c r="AG24" i="4"/>
  <c r="AF24" i="4"/>
  <c r="AE24" i="4"/>
  <c r="AB24" i="4"/>
  <c r="Z24" i="4"/>
  <c r="Y24" i="4"/>
  <c r="W24" i="4"/>
  <c r="U24" i="4"/>
  <c r="S24" i="4"/>
  <c r="R24" i="4"/>
  <c r="P24" i="4"/>
  <c r="N24" i="4"/>
  <c r="M24" i="4"/>
  <c r="K24" i="4"/>
  <c r="H24" i="4"/>
  <c r="G24" i="4"/>
  <c r="F24" i="4"/>
  <c r="D24" i="4"/>
  <c r="CI24" i="4" s="1"/>
  <c r="B24" i="4"/>
  <c r="A24" i="4"/>
  <c r="CF23" i="4"/>
  <c r="CA23" i="4"/>
  <c r="BW23" i="4"/>
  <c r="BP23" i="4"/>
  <c r="BK23" i="4"/>
  <c r="BF23" i="4"/>
  <c r="BB23" i="4"/>
  <c r="AW23" i="4"/>
  <c r="AQ23" i="4"/>
  <c r="AK23" i="4"/>
  <c r="AF23" i="4"/>
  <c r="Z23" i="4"/>
  <c r="R23" i="4"/>
  <c r="M23" i="4"/>
  <c r="G23" i="4"/>
  <c r="D23" i="4"/>
  <c r="CE23" i="4" s="1"/>
  <c r="C23" i="4"/>
  <c r="B23" i="4"/>
  <c r="A23" i="4"/>
  <c r="CH22" i="4"/>
  <c r="CE22" i="4"/>
  <c r="CC22" i="4"/>
  <c r="BZ22" i="4"/>
  <c r="BX22" i="4"/>
  <c r="BR22" i="4"/>
  <c r="BO22" i="4"/>
  <c r="BM22" i="4"/>
  <c r="BJ22" i="4"/>
  <c r="BG22" i="4"/>
  <c r="BE22" i="4"/>
  <c r="BC22" i="4"/>
  <c r="BA22" i="4"/>
  <c r="AX22" i="4"/>
  <c r="AU22" i="4"/>
  <c r="AS22" i="4"/>
  <c r="AP22" i="4"/>
  <c r="AJ22" i="4"/>
  <c r="AG22" i="4"/>
  <c r="AE22" i="4"/>
  <c r="AB22" i="4"/>
  <c r="Y22" i="4"/>
  <c r="W22" i="4"/>
  <c r="U22" i="4"/>
  <c r="S22" i="4"/>
  <c r="P22" i="4"/>
  <c r="N22" i="4"/>
  <c r="K22" i="4"/>
  <c r="H22" i="4"/>
  <c r="F22" i="4"/>
  <c r="D22" i="4"/>
  <c r="CF22" i="4" s="1"/>
  <c r="C22" i="4"/>
  <c r="B22" i="4"/>
  <c r="A22" i="4"/>
  <c r="D21" i="4"/>
  <c r="CH21" i="4" s="1"/>
  <c r="B21" i="4"/>
  <c r="A21" i="4"/>
  <c r="CH20" i="4"/>
  <c r="CF20" i="4"/>
  <c r="CE20" i="4"/>
  <c r="CC20" i="4"/>
  <c r="CA20" i="4"/>
  <c r="BZ20" i="4"/>
  <c r="BX20" i="4"/>
  <c r="BW20" i="4"/>
  <c r="BR20" i="4"/>
  <c r="BP20" i="4"/>
  <c r="BO20" i="4"/>
  <c r="BM20" i="4"/>
  <c r="BK20" i="4"/>
  <c r="BJ20" i="4"/>
  <c r="BG20" i="4"/>
  <c r="BF20" i="4"/>
  <c r="BE20" i="4"/>
  <c r="BC20" i="4"/>
  <c r="BB20" i="4"/>
  <c r="BA20" i="4"/>
  <c r="AX20" i="4"/>
  <c r="AW20" i="4"/>
  <c r="AU20" i="4"/>
  <c r="AS20" i="4"/>
  <c r="AQ20" i="4"/>
  <c r="AP20" i="4"/>
  <c r="AK20" i="4"/>
  <c r="AJ20" i="4"/>
  <c r="AG20" i="4"/>
  <c r="AF20" i="4"/>
  <c r="AE20" i="4"/>
  <c r="AB20" i="4"/>
  <c r="Z20" i="4"/>
  <c r="Y20" i="4"/>
  <c r="W20" i="4"/>
  <c r="U20" i="4"/>
  <c r="S20" i="4"/>
  <c r="R20" i="4"/>
  <c r="P20" i="4"/>
  <c r="N20" i="4"/>
  <c r="M20" i="4"/>
  <c r="K20" i="4"/>
  <c r="H20" i="4"/>
  <c r="G20" i="4"/>
  <c r="F20" i="4"/>
  <c r="D20" i="4"/>
  <c r="CI20" i="4" s="1"/>
  <c r="B20" i="4"/>
  <c r="A20" i="4"/>
  <c r="CF19" i="4"/>
  <c r="CA19" i="4"/>
  <c r="BW19" i="4"/>
  <c r="BP19" i="4"/>
  <c r="BK19" i="4"/>
  <c r="BF19" i="4"/>
  <c r="BB19" i="4"/>
  <c r="AW19" i="4"/>
  <c r="AQ19" i="4"/>
  <c r="AK19" i="4"/>
  <c r="AF19" i="4"/>
  <c r="Z19" i="4"/>
  <c r="R19" i="4"/>
  <c r="M19" i="4"/>
  <c r="G19" i="4"/>
  <c r="D19" i="4"/>
  <c r="CE19" i="4" s="1"/>
  <c r="C19" i="4"/>
  <c r="B19" i="4"/>
  <c r="A19" i="4"/>
  <c r="CH18" i="4"/>
  <c r="CE18" i="4"/>
  <c r="CC18" i="4"/>
  <c r="BZ18" i="4"/>
  <c r="BX18" i="4"/>
  <c r="BR18" i="4"/>
  <c r="BO18" i="4"/>
  <c r="BM18" i="4"/>
  <c r="BJ18" i="4"/>
  <c r="BG18" i="4"/>
  <c r="BE18" i="4"/>
  <c r="BC18" i="4"/>
  <c r="BA18" i="4"/>
  <c r="AX18" i="4"/>
  <c r="AU18" i="4"/>
  <c r="AS18" i="4"/>
  <c r="AP18" i="4"/>
  <c r="AJ18" i="4"/>
  <c r="AG18" i="4"/>
  <c r="AE18" i="4"/>
  <c r="AB18" i="4"/>
  <c r="Y18" i="4"/>
  <c r="W18" i="4"/>
  <c r="U18" i="4"/>
  <c r="S18" i="4"/>
  <c r="P18" i="4"/>
  <c r="N18" i="4"/>
  <c r="K18" i="4"/>
  <c r="H18" i="4"/>
  <c r="F18" i="4"/>
  <c r="D18" i="4"/>
  <c r="CF18" i="4" s="1"/>
  <c r="C18" i="4"/>
  <c r="B18" i="4"/>
  <c r="A18" i="4"/>
  <c r="D17" i="4"/>
  <c r="CH17" i="4" s="1"/>
  <c r="B17" i="4"/>
  <c r="A17" i="4"/>
  <c r="CH16" i="4"/>
  <c r="CF16" i="4"/>
  <c r="CE16" i="4"/>
  <c r="CC16" i="4"/>
  <c r="CA16" i="4"/>
  <c r="BZ16" i="4"/>
  <c r="BX16" i="4"/>
  <c r="BW16" i="4"/>
  <c r="BR16" i="4"/>
  <c r="BP16" i="4"/>
  <c r="BO16" i="4"/>
  <c r="BM16" i="4"/>
  <c r="BK16" i="4"/>
  <c r="BJ16" i="4"/>
  <c r="BG16" i="4"/>
  <c r="BF16" i="4"/>
  <c r="BE16" i="4"/>
  <c r="BC16" i="4"/>
  <c r="BB16" i="4"/>
  <c r="BA16" i="4"/>
  <c r="AX16" i="4"/>
  <c r="AW16" i="4"/>
  <c r="AU16" i="4"/>
  <c r="AS16" i="4"/>
  <c r="AQ16" i="4"/>
  <c r="AP16" i="4"/>
  <c r="AK16" i="4"/>
  <c r="AJ16" i="4"/>
  <c r="AG16" i="4"/>
  <c r="AF16" i="4"/>
  <c r="AE16" i="4"/>
  <c r="AB16" i="4"/>
  <c r="Z16" i="4"/>
  <c r="Y16" i="4"/>
  <c r="W16" i="4"/>
  <c r="U16" i="4"/>
  <c r="S16" i="4"/>
  <c r="R16" i="4"/>
  <c r="P16" i="4"/>
  <c r="N16" i="4"/>
  <c r="M16" i="4"/>
  <c r="K16" i="4"/>
  <c r="H16" i="4"/>
  <c r="G16" i="4"/>
  <c r="F16" i="4"/>
  <c r="D16" i="4"/>
  <c r="CI16" i="4" s="1"/>
  <c r="B16" i="4"/>
  <c r="A16" i="4"/>
  <c r="CF15" i="4"/>
  <c r="CA15" i="4"/>
  <c r="BW15" i="4"/>
  <c r="BP15" i="4"/>
  <c r="BK15" i="4"/>
  <c r="BF15" i="4"/>
  <c r="BB15" i="4"/>
  <c r="AW15" i="4"/>
  <c r="AQ15" i="4"/>
  <c r="AK15" i="4"/>
  <c r="AF15" i="4"/>
  <c r="Z15" i="4"/>
  <c r="R15" i="4"/>
  <c r="M15" i="4"/>
  <c r="G15" i="4"/>
  <c r="D15" i="4"/>
  <c r="CE15" i="4" s="1"/>
  <c r="C15" i="4"/>
  <c r="B15" i="4"/>
  <c r="A15" i="4"/>
  <c r="CH14" i="4"/>
  <c r="CE14" i="4"/>
  <c r="CC14" i="4"/>
  <c r="BZ14" i="4"/>
  <c r="BX14" i="4"/>
  <c r="BR14" i="4"/>
  <c r="BO14" i="4"/>
  <c r="BM14" i="4"/>
  <c r="BJ14" i="4"/>
  <c r="BG14" i="4"/>
  <c r="BE14" i="4"/>
  <c r="BC14" i="4"/>
  <c r="BA14" i="4"/>
  <c r="AX14" i="4"/>
  <c r="AU14" i="4"/>
  <c r="AS14" i="4"/>
  <c r="AP14" i="4"/>
  <c r="AJ14" i="4"/>
  <c r="AG14" i="4"/>
  <c r="AE14" i="4"/>
  <c r="AB14" i="4"/>
  <c r="Y14" i="4"/>
  <c r="W14" i="4"/>
  <c r="U14" i="4"/>
  <c r="S14" i="4"/>
  <c r="P14" i="4"/>
  <c r="N14" i="4"/>
  <c r="K14" i="4"/>
  <c r="H14" i="4"/>
  <c r="F14" i="4"/>
  <c r="D14" i="4"/>
  <c r="CF14" i="4" s="1"/>
  <c r="C14" i="4"/>
  <c r="B14" i="4"/>
  <c r="A14" i="4"/>
  <c r="D13" i="4"/>
  <c r="CH13" i="4" s="1"/>
  <c r="B13" i="4"/>
  <c r="A13" i="4"/>
  <c r="CH12" i="4"/>
  <c r="CF12" i="4"/>
  <c r="CE12" i="4"/>
  <c r="CC12" i="4"/>
  <c r="CA12" i="4"/>
  <c r="BZ12" i="4"/>
  <c r="BX12" i="4"/>
  <c r="BW12" i="4"/>
  <c r="BR12" i="4"/>
  <c r="BP12" i="4"/>
  <c r="BO12" i="4"/>
  <c r="BM12" i="4"/>
  <c r="BK12" i="4"/>
  <c r="BJ12" i="4"/>
  <c r="BG12" i="4"/>
  <c r="BF12" i="4"/>
  <c r="BE12" i="4"/>
  <c r="BC12" i="4"/>
  <c r="BB12" i="4"/>
  <c r="BA12" i="4"/>
  <c r="AX12" i="4"/>
  <c r="AW12" i="4"/>
  <c r="AU12" i="4"/>
  <c r="AS12" i="4"/>
  <c r="AQ12" i="4"/>
  <c r="AP12" i="4"/>
  <c r="AK12" i="4"/>
  <c r="AJ12" i="4"/>
  <c r="AG12" i="4"/>
  <c r="AF12" i="4"/>
  <c r="AE12" i="4"/>
  <c r="AB12" i="4"/>
  <c r="Z12" i="4"/>
  <c r="Y12" i="4"/>
  <c r="W12" i="4"/>
  <c r="U12" i="4"/>
  <c r="S12" i="4"/>
  <c r="R12" i="4"/>
  <c r="P12" i="4"/>
  <c r="N12" i="4"/>
  <c r="M12" i="4"/>
  <c r="K12" i="4"/>
  <c r="H12" i="4"/>
  <c r="G12" i="4"/>
  <c r="F12" i="4"/>
  <c r="D12" i="4"/>
  <c r="CI12" i="4" s="1"/>
  <c r="B12" i="4"/>
  <c r="A12" i="4"/>
  <c r="CF11" i="4"/>
  <c r="CA11" i="4"/>
  <c r="BW11" i="4"/>
  <c r="BP11" i="4"/>
  <c r="BK11" i="4"/>
  <c r="BF11" i="4"/>
  <c r="BB11" i="4"/>
  <c r="AW11" i="4"/>
  <c r="AQ11" i="4"/>
  <c r="AK11" i="4"/>
  <c r="AF11" i="4"/>
  <c r="Z11" i="4"/>
  <c r="R11" i="4"/>
  <c r="M11" i="4"/>
  <c r="G11" i="4"/>
  <c r="D11" i="4"/>
  <c r="CE11" i="4" s="1"/>
  <c r="C11" i="4"/>
  <c r="B11" i="4"/>
  <c r="A11" i="4"/>
  <c r="CH10" i="4"/>
  <c r="CE10" i="4"/>
  <c r="CC10" i="4"/>
  <c r="BZ10" i="4"/>
  <c r="BX10" i="4"/>
  <c r="BR10" i="4"/>
  <c r="BO10" i="4"/>
  <c r="BM10" i="4"/>
  <c r="BJ10" i="4"/>
  <c r="BG10" i="4"/>
  <c r="BE10" i="4"/>
  <c r="BC10" i="4"/>
  <c r="BA10" i="4"/>
  <c r="AX10" i="4"/>
  <c r="AU10" i="4"/>
  <c r="AS10" i="4"/>
  <c r="AP10" i="4"/>
  <c r="AJ10" i="4"/>
  <c r="AG10" i="4"/>
  <c r="AE10" i="4"/>
  <c r="AB10" i="4"/>
  <c r="Y10" i="4"/>
  <c r="W10" i="4"/>
  <c r="U10" i="4"/>
  <c r="S10" i="4"/>
  <c r="P10" i="4"/>
  <c r="N10" i="4"/>
  <c r="K10" i="4"/>
  <c r="H10" i="4"/>
  <c r="F10" i="4"/>
  <c r="D10" i="4"/>
  <c r="CF10" i="4" s="1"/>
  <c r="C10" i="4"/>
  <c r="B10" i="4"/>
  <c r="A10" i="4"/>
  <c r="D9" i="4"/>
  <c r="CH9" i="4" s="1"/>
  <c r="B9" i="4"/>
  <c r="A9" i="4"/>
  <c r="CH8" i="4"/>
  <c r="CF8" i="4"/>
  <c r="CE8" i="4"/>
  <c r="CC8" i="4"/>
  <c r="CA8" i="4"/>
  <c r="BZ8" i="4"/>
  <c r="BX8" i="4"/>
  <c r="BW8" i="4"/>
  <c r="BR8" i="4"/>
  <c r="BP8" i="4"/>
  <c r="BO8" i="4"/>
  <c r="BM8" i="4"/>
  <c r="BK8" i="4"/>
  <c r="BJ8" i="4"/>
  <c r="BG8" i="4"/>
  <c r="BF8" i="4"/>
  <c r="BE8" i="4"/>
  <c r="BC8" i="4"/>
  <c r="BB8" i="4"/>
  <c r="BA8" i="4"/>
  <c r="AX8" i="4"/>
  <c r="AW8" i="4"/>
  <c r="AU8" i="4"/>
  <c r="AS8" i="4"/>
  <c r="AQ8" i="4"/>
  <c r="AP8" i="4"/>
  <c r="AK8" i="4"/>
  <c r="AJ8" i="4"/>
  <c r="AG8" i="4"/>
  <c r="AF8" i="4"/>
  <c r="AE8" i="4"/>
  <c r="AB8" i="4"/>
  <c r="Z8" i="4"/>
  <c r="Y8" i="4"/>
  <c r="W8" i="4"/>
  <c r="U8" i="4"/>
  <c r="S8" i="4"/>
  <c r="R8" i="4"/>
  <c r="P8" i="4"/>
  <c r="N8" i="4"/>
  <c r="M8" i="4"/>
  <c r="K8" i="4"/>
  <c r="H8" i="4"/>
  <c r="G8" i="4"/>
  <c r="F8" i="4"/>
  <c r="D8" i="4"/>
  <c r="CI8" i="4" s="1"/>
  <c r="B8" i="4"/>
  <c r="A8" i="4"/>
  <c r="CF7" i="4"/>
  <c r="CA7" i="4"/>
  <c r="BW7" i="4"/>
  <c r="BP7" i="4"/>
  <c r="BK7" i="4"/>
  <c r="BF7" i="4"/>
  <c r="BB7" i="4"/>
  <c r="AW7" i="4"/>
  <c r="AQ7" i="4"/>
  <c r="AK7" i="4"/>
  <c r="AF7" i="4"/>
  <c r="Z7" i="4"/>
  <c r="R7" i="4"/>
  <c r="M7" i="4"/>
  <c r="G7" i="4"/>
  <c r="D7" i="4"/>
  <c r="CE7" i="4" s="1"/>
  <c r="C7" i="4"/>
  <c r="B7" i="4"/>
  <c r="A7" i="4"/>
  <c r="CH6" i="4"/>
  <c r="CE6" i="4"/>
  <c r="CC6" i="4"/>
  <c r="BZ6" i="4"/>
  <c r="BX6" i="4"/>
  <c r="BR6" i="4"/>
  <c r="BO6" i="4"/>
  <c r="BM6" i="4"/>
  <c r="BJ6" i="4"/>
  <c r="BG6" i="4"/>
  <c r="BE6" i="4"/>
  <c r="BC6" i="4"/>
  <c r="BA6" i="4"/>
  <c r="AX6" i="4"/>
  <c r="AU6" i="4"/>
  <c r="AS6" i="4"/>
  <c r="AP6" i="4"/>
  <c r="AJ6" i="4"/>
  <c r="AG6" i="4"/>
  <c r="AE6" i="4"/>
  <c r="AB6" i="4"/>
  <c r="Y6" i="4"/>
  <c r="W6" i="4"/>
  <c r="U6" i="4"/>
  <c r="S6" i="4"/>
  <c r="P6" i="4"/>
  <c r="N6" i="4"/>
  <c r="K6" i="4"/>
  <c r="H6" i="4"/>
  <c r="F6" i="4"/>
  <c r="D6" i="4"/>
  <c r="CF6" i="4" s="1"/>
  <c r="C6" i="4"/>
  <c r="B6" i="4"/>
  <c r="A6" i="4"/>
  <c r="D5" i="4"/>
  <c r="CH5" i="4" s="1"/>
  <c r="B5" i="4"/>
  <c r="A5" i="4"/>
  <c r="CH4" i="4"/>
  <c r="CF4" i="4"/>
  <c r="CE4" i="4"/>
  <c r="CC4" i="4"/>
  <c r="CA4" i="4"/>
  <c r="BZ4" i="4"/>
  <c r="BX4" i="4"/>
  <c r="BW4" i="4"/>
  <c r="BR4" i="4"/>
  <c r="BP4" i="4"/>
  <c r="BO4" i="4"/>
  <c r="BM4" i="4"/>
  <c r="BK4" i="4"/>
  <c r="BJ4" i="4"/>
  <c r="BG4" i="4"/>
  <c r="BF4" i="4"/>
  <c r="BE4" i="4"/>
  <c r="BC4" i="4"/>
  <c r="BB4" i="4"/>
  <c r="BA4" i="4"/>
  <c r="AX4" i="4"/>
  <c r="AW4" i="4"/>
  <c r="AU4" i="4"/>
  <c r="AS4" i="4"/>
  <c r="AQ4" i="4"/>
  <c r="AP4" i="4"/>
  <c r="AK4" i="4"/>
  <c r="AJ4" i="4"/>
  <c r="AG4" i="4"/>
  <c r="AF4" i="4"/>
  <c r="AE4" i="4"/>
  <c r="AB4" i="4"/>
  <c r="Z4" i="4"/>
  <c r="Y4" i="4"/>
  <c r="W4" i="4"/>
  <c r="U4" i="4"/>
  <c r="S4" i="4"/>
  <c r="R4" i="4"/>
  <c r="P4" i="4"/>
  <c r="N4" i="4"/>
  <c r="M4" i="4"/>
  <c r="K4" i="4"/>
  <c r="H4" i="4"/>
  <c r="G4" i="4"/>
  <c r="F4" i="4"/>
  <c r="D4" i="4"/>
  <c r="CI4" i="4" s="1"/>
  <c r="C4" i="4"/>
  <c r="B4" i="4"/>
  <c r="A4" i="4"/>
  <c r="CF3" i="4"/>
  <c r="CA3" i="4"/>
  <c r="BW3" i="4"/>
  <c r="BP3" i="4"/>
  <c r="BK3" i="4"/>
  <c r="BF3" i="4"/>
  <c r="BB3" i="4"/>
  <c r="AW3" i="4"/>
  <c r="AQ3" i="4"/>
  <c r="AK3" i="4"/>
  <c r="AF3" i="4"/>
  <c r="Z3" i="4"/>
  <c r="R3" i="4"/>
  <c r="M3" i="4"/>
  <c r="G3" i="4"/>
  <c r="D3" i="4"/>
  <c r="CE3" i="4" s="1"/>
  <c r="C3" i="4"/>
  <c r="B3" i="4"/>
  <c r="A3" i="4"/>
  <c r="C82" i="3"/>
  <c r="C80" i="4" s="1"/>
  <c r="C81" i="3"/>
  <c r="C80" i="3"/>
  <c r="C79" i="3"/>
  <c r="C78" i="3"/>
  <c r="C76" i="4" s="1"/>
  <c r="C77" i="3"/>
  <c r="C75" i="4" s="1"/>
  <c r="C76" i="3"/>
  <c r="C75" i="3"/>
  <c r="C74" i="3"/>
  <c r="C73" i="3"/>
  <c r="C71" i="4" s="1"/>
  <c r="C72" i="3"/>
  <c r="C71" i="3"/>
  <c r="C69" i="4" s="1"/>
  <c r="C70" i="3"/>
  <c r="C69" i="3"/>
  <c r="C67" i="4" s="1"/>
  <c r="C68" i="3"/>
  <c r="C67" i="3"/>
  <c r="C66" i="3"/>
  <c r="C65" i="3"/>
  <c r="C63" i="4" s="1"/>
  <c r="C64" i="3"/>
  <c r="C63" i="3"/>
  <c r="C61" i="4" s="1"/>
  <c r="C62" i="3"/>
  <c r="C61" i="3"/>
  <c r="C60" i="3"/>
  <c r="C59" i="3"/>
  <c r="C58" i="3"/>
  <c r="C57" i="3"/>
  <c r="C55" i="4" s="1"/>
  <c r="C56" i="3"/>
  <c r="C55" i="3"/>
  <c r="C53" i="4" s="1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W81" i="1"/>
  <c r="Q81" i="1"/>
  <c r="K81" i="1"/>
  <c r="G81" i="1"/>
  <c r="D81" i="1"/>
  <c r="V81" i="1" s="1"/>
  <c r="C81" i="1"/>
  <c r="B81" i="1"/>
  <c r="A81" i="1"/>
  <c r="W80" i="1"/>
  <c r="Q80" i="1"/>
  <c r="K80" i="1"/>
  <c r="G80" i="1"/>
  <c r="D80" i="1"/>
  <c r="V80" i="1" s="1"/>
  <c r="C80" i="1"/>
  <c r="B80" i="1"/>
  <c r="A80" i="1"/>
  <c r="W79" i="1"/>
  <c r="Q79" i="1"/>
  <c r="K79" i="1"/>
  <c r="G79" i="1"/>
  <c r="D79" i="1"/>
  <c r="V79" i="1" s="1"/>
  <c r="C79" i="1"/>
  <c r="B79" i="1"/>
  <c r="A79" i="1"/>
  <c r="W78" i="1"/>
  <c r="Q78" i="1"/>
  <c r="K78" i="1"/>
  <c r="G78" i="1"/>
  <c r="D78" i="1"/>
  <c r="V78" i="1" s="1"/>
  <c r="C78" i="1"/>
  <c r="B78" i="1"/>
  <c r="A78" i="1"/>
  <c r="W77" i="1"/>
  <c r="Q77" i="1"/>
  <c r="K77" i="1"/>
  <c r="G77" i="1"/>
  <c r="D77" i="1"/>
  <c r="V77" i="1" s="1"/>
  <c r="C77" i="1"/>
  <c r="B77" i="1"/>
  <c r="A77" i="1"/>
  <c r="W76" i="1"/>
  <c r="Q76" i="1"/>
  <c r="K76" i="1"/>
  <c r="G76" i="1"/>
  <c r="D76" i="1"/>
  <c r="V76" i="1" s="1"/>
  <c r="C76" i="1"/>
  <c r="B76" i="1"/>
  <c r="A76" i="1"/>
  <c r="W75" i="1"/>
  <c r="Q75" i="1"/>
  <c r="K75" i="1"/>
  <c r="G75" i="1"/>
  <c r="D75" i="1"/>
  <c r="V75" i="1" s="1"/>
  <c r="C75" i="1"/>
  <c r="B75" i="1"/>
  <c r="A75" i="1"/>
  <c r="W74" i="1"/>
  <c r="Q74" i="1"/>
  <c r="K74" i="1"/>
  <c r="G74" i="1"/>
  <c r="D74" i="1"/>
  <c r="V74" i="1" s="1"/>
  <c r="C74" i="1"/>
  <c r="B74" i="1"/>
  <c r="A74" i="1"/>
  <c r="W73" i="1"/>
  <c r="Q73" i="1"/>
  <c r="K73" i="1"/>
  <c r="G73" i="1"/>
  <c r="D73" i="1"/>
  <c r="V73" i="1" s="1"/>
  <c r="C73" i="1"/>
  <c r="B73" i="1"/>
  <c r="A73" i="1"/>
  <c r="W72" i="1"/>
  <c r="Q72" i="1"/>
  <c r="K72" i="1"/>
  <c r="G72" i="1"/>
  <c r="D72" i="1"/>
  <c r="V72" i="1" s="1"/>
  <c r="C72" i="1"/>
  <c r="B72" i="1"/>
  <c r="A72" i="1"/>
  <c r="W71" i="1"/>
  <c r="Q71" i="1"/>
  <c r="K71" i="1"/>
  <c r="G71" i="1"/>
  <c r="D71" i="1"/>
  <c r="V71" i="1" s="1"/>
  <c r="C71" i="1"/>
  <c r="B71" i="1"/>
  <c r="A71" i="1"/>
  <c r="W70" i="1"/>
  <c r="Q70" i="1"/>
  <c r="K70" i="1"/>
  <c r="G70" i="1"/>
  <c r="D70" i="1"/>
  <c r="V70" i="1" s="1"/>
  <c r="C70" i="1"/>
  <c r="B70" i="1"/>
  <c r="A70" i="1"/>
  <c r="W69" i="1"/>
  <c r="Q69" i="1"/>
  <c r="K69" i="1"/>
  <c r="G69" i="1"/>
  <c r="D69" i="1"/>
  <c r="V69" i="1" s="1"/>
  <c r="C69" i="1"/>
  <c r="B69" i="1"/>
  <c r="A69" i="1"/>
  <c r="W68" i="1"/>
  <c r="Q68" i="1"/>
  <c r="K68" i="1"/>
  <c r="G68" i="1"/>
  <c r="D68" i="1"/>
  <c r="V68" i="1" s="1"/>
  <c r="C68" i="1"/>
  <c r="B68" i="1"/>
  <c r="A68" i="1"/>
  <c r="W67" i="1"/>
  <c r="Q67" i="1"/>
  <c r="K67" i="1"/>
  <c r="G67" i="1"/>
  <c r="D67" i="1"/>
  <c r="V67" i="1" s="1"/>
  <c r="C67" i="1"/>
  <c r="B67" i="1"/>
  <c r="A67" i="1"/>
  <c r="W66" i="1"/>
  <c r="Q66" i="1"/>
  <c r="K66" i="1"/>
  <c r="G66" i="1"/>
  <c r="D66" i="1"/>
  <c r="V66" i="1" s="1"/>
  <c r="C66" i="1"/>
  <c r="B66" i="1"/>
  <c r="A66" i="1"/>
  <c r="W65" i="1"/>
  <c r="Q65" i="1"/>
  <c r="K65" i="1"/>
  <c r="G65" i="1"/>
  <c r="D65" i="1"/>
  <c r="V65" i="1" s="1"/>
  <c r="C65" i="1"/>
  <c r="B65" i="1"/>
  <c r="A65" i="1"/>
  <c r="W64" i="1"/>
  <c r="Q64" i="1"/>
  <c r="K64" i="1"/>
  <c r="G64" i="1"/>
  <c r="D64" i="1"/>
  <c r="V64" i="1" s="1"/>
  <c r="C64" i="1"/>
  <c r="B64" i="1"/>
  <c r="A64" i="1"/>
  <c r="W63" i="1"/>
  <c r="Q63" i="1"/>
  <c r="K63" i="1"/>
  <c r="G63" i="1"/>
  <c r="D63" i="1"/>
  <c r="V63" i="1" s="1"/>
  <c r="C63" i="1"/>
  <c r="B63" i="1"/>
  <c r="A63" i="1"/>
  <c r="W62" i="1"/>
  <c r="Q62" i="1"/>
  <c r="K62" i="1"/>
  <c r="G62" i="1"/>
  <c r="D62" i="1"/>
  <c r="V62" i="1" s="1"/>
  <c r="C62" i="1"/>
  <c r="B62" i="1"/>
  <c r="A62" i="1"/>
  <c r="W61" i="1"/>
  <c r="Q61" i="1"/>
  <c r="K61" i="1"/>
  <c r="G61" i="1"/>
  <c r="D61" i="1"/>
  <c r="V61" i="1" s="1"/>
  <c r="C61" i="1"/>
  <c r="B61" i="1"/>
  <c r="A61" i="1"/>
  <c r="W60" i="1"/>
  <c r="Q60" i="1"/>
  <c r="K60" i="1"/>
  <c r="G60" i="1"/>
  <c r="D60" i="1"/>
  <c r="V60" i="1" s="1"/>
  <c r="C60" i="1"/>
  <c r="B60" i="1"/>
  <c r="A60" i="1"/>
  <c r="W59" i="1"/>
  <c r="Q59" i="1"/>
  <c r="K59" i="1"/>
  <c r="G59" i="1"/>
  <c r="D59" i="1"/>
  <c r="V59" i="1" s="1"/>
  <c r="C59" i="1"/>
  <c r="B59" i="1"/>
  <c r="A59" i="1"/>
  <c r="W58" i="1"/>
  <c r="Q58" i="1"/>
  <c r="K58" i="1"/>
  <c r="G58" i="1"/>
  <c r="D58" i="1"/>
  <c r="V58" i="1" s="1"/>
  <c r="C58" i="1"/>
  <c r="B58" i="1"/>
  <c r="A58" i="1"/>
  <c r="W57" i="1"/>
  <c r="Q57" i="1"/>
  <c r="K57" i="1"/>
  <c r="G57" i="1"/>
  <c r="D57" i="1"/>
  <c r="V57" i="1" s="1"/>
  <c r="C57" i="1"/>
  <c r="B57" i="1"/>
  <c r="A57" i="1"/>
  <c r="W56" i="1"/>
  <c r="Q56" i="1"/>
  <c r="K56" i="1"/>
  <c r="G56" i="1"/>
  <c r="D56" i="1"/>
  <c r="V56" i="1" s="1"/>
  <c r="C56" i="1"/>
  <c r="B56" i="1"/>
  <c r="A56" i="1"/>
  <c r="W55" i="1"/>
  <c r="Q55" i="1"/>
  <c r="K55" i="1"/>
  <c r="G55" i="1"/>
  <c r="D55" i="1"/>
  <c r="V55" i="1" s="1"/>
  <c r="C55" i="1"/>
  <c r="B55" i="1"/>
  <c r="A55" i="1"/>
  <c r="W54" i="1"/>
  <c r="Q54" i="1"/>
  <c r="K54" i="1"/>
  <c r="G54" i="1"/>
  <c r="D54" i="1"/>
  <c r="V54" i="1" s="1"/>
  <c r="C54" i="1"/>
  <c r="B54" i="1"/>
  <c r="A54" i="1"/>
  <c r="W53" i="1"/>
  <c r="Q53" i="1"/>
  <c r="K53" i="1"/>
  <c r="G53" i="1"/>
  <c r="D53" i="1"/>
  <c r="V53" i="1" s="1"/>
  <c r="C53" i="1"/>
  <c r="B53" i="1"/>
  <c r="A53" i="1"/>
  <c r="W52" i="1"/>
  <c r="Q52" i="1"/>
  <c r="K52" i="1"/>
  <c r="G52" i="1"/>
  <c r="D52" i="1"/>
  <c r="V52" i="1" s="1"/>
  <c r="C52" i="1"/>
  <c r="B52" i="1"/>
  <c r="A52" i="1"/>
  <c r="W51" i="1"/>
  <c r="Q51" i="1"/>
  <c r="K51" i="1"/>
  <c r="G51" i="1"/>
  <c r="D51" i="1"/>
  <c r="V51" i="1" s="1"/>
  <c r="C51" i="1"/>
  <c r="B51" i="1"/>
  <c r="A51" i="1"/>
  <c r="W50" i="1"/>
  <c r="Q50" i="1"/>
  <c r="K50" i="1"/>
  <c r="G50" i="1"/>
  <c r="D50" i="1"/>
  <c r="V50" i="1" s="1"/>
  <c r="C50" i="1"/>
  <c r="B50" i="1"/>
  <c r="A50" i="1"/>
  <c r="W49" i="1"/>
  <c r="Q49" i="1"/>
  <c r="K49" i="1"/>
  <c r="G49" i="1"/>
  <c r="D49" i="1"/>
  <c r="V49" i="1" s="1"/>
  <c r="C49" i="1"/>
  <c r="B49" i="1"/>
  <c r="A49" i="1"/>
  <c r="W48" i="1"/>
  <c r="Q48" i="1"/>
  <c r="K48" i="1"/>
  <c r="G48" i="1"/>
  <c r="D48" i="1"/>
  <c r="V48" i="1" s="1"/>
  <c r="C48" i="1"/>
  <c r="B48" i="1"/>
  <c r="A48" i="1"/>
  <c r="W47" i="1"/>
  <c r="Q47" i="1"/>
  <c r="K47" i="1"/>
  <c r="G47" i="1"/>
  <c r="D47" i="1"/>
  <c r="V47" i="1" s="1"/>
  <c r="C47" i="1"/>
  <c r="B47" i="1"/>
  <c r="A47" i="1"/>
  <c r="W46" i="1"/>
  <c r="Q46" i="1"/>
  <c r="K46" i="1"/>
  <c r="G46" i="1"/>
  <c r="D46" i="1"/>
  <c r="V46" i="1" s="1"/>
  <c r="C46" i="1"/>
  <c r="B46" i="1"/>
  <c r="A46" i="1"/>
  <c r="W45" i="1"/>
  <c r="Q45" i="1"/>
  <c r="K45" i="1"/>
  <c r="G45" i="1"/>
  <c r="D45" i="1"/>
  <c r="V45" i="1" s="1"/>
  <c r="C45" i="1"/>
  <c r="B45" i="1"/>
  <c r="A45" i="1"/>
  <c r="W44" i="1"/>
  <c r="Q44" i="1"/>
  <c r="K44" i="1"/>
  <c r="G44" i="1"/>
  <c r="D44" i="1"/>
  <c r="V44" i="1" s="1"/>
  <c r="C44" i="1"/>
  <c r="B44" i="1"/>
  <c r="A44" i="1"/>
  <c r="W43" i="1"/>
  <c r="Q43" i="1"/>
  <c r="K43" i="1"/>
  <c r="G43" i="1"/>
  <c r="D43" i="1"/>
  <c r="V43" i="1" s="1"/>
  <c r="C43" i="1"/>
  <c r="B43" i="1"/>
  <c r="A43" i="1"/>
  <c r="W42" i="1"/>
  <c r="Q42" i="1"/>
  <c r="K42" i="1"/>
  <c r="G42" i="1"/>
  <c r="D42" i="1"/>
  <c r="V42" i="1" s="1"/>
  <c r="C42" i="1"/>
  <c r="B42" i="1"/>
  <c r="A42" i="1"/>
  <c r="W41" i="1"/>
  <c r="Q41" i="1"/>
  <c r="K41" i="1"/>
  <c r="G41" i="1"/>
  <c r="D41" i="1"/>
  <c r="V41" i="1" s="1"/>
  <c r="C41" i="1"/>
  <c r="B41" i="1"/>
  <c r="A41" i="1"/>
  <c r="W40" i="1"/>
  <c r="Q40" i="1"/>
  <c r="K40" i="1"/>
  <c r="G40" i="1"/>
  <c r="D40" i="1"/>
  <c r="V40" i="1" s="1"/>
  <c r="C40" i="1"/>
  <c r="B40" i="1"/>
  <c r="A40" i="1"/>
  <c r="W39" i="1"/>
  <c r="Q39" i="1"/>
  <c r="K39" i="1"/>
  <c r="G39" i="1"/>
  <c r="D39" i="1"/>
  <c r="V39" i="1" s="1"/>
  <c r="C39" i="1"/>
  <c r="B39" i="1"/>
  <c r="A39" i="1"/>
  <c r="W38" i="1"/>
  <c r="Q38" i="1"/>
  <c r="K38" i="1"/>
  <c r="G38" i="1"/>
  <c r="D38" i="1"/>
  <c r="V38" i="1" s="1"/>
  <c r="C38" i="1"/>
  <c r="B38" i="1"/>
  <c r="A38" i="1"/>
  <c r="W37" i="1"/>
  <c r="Q37" i="1"/>
  <c r="K37" i="1"/>
  <c r="G37" i="1"/>
  <c r="D37" i="1"/>
  <c r="V37" i="1" s="1"/>
  <c r="C37" i="1"/>
  <c r="B37" i="1"/>
  <c r="A37" i="1"/>
  <c r="W36" i="1"/>
  <c r="Q36" i="1"/>
  <c r="K36" i="1"/>
  <c r="G36" i="1"/>
  <c r="D36" i="1"/>
  <c r="V36" i="1" s="1"/>
  <c r="C36" i="1"/>
  <c r="B36" i="1"/>
  <c r="A36" i="1"/>
  <c r="W35" i="1"/>
  <c r="Q35" i="1"/>
  <c r="K35" i="1"/>
  <c r="G35" i="1"/>
  <c r="D35" i="1"/>
  <c r="V35" i="1" s="1"/>
  <c r="C35" i="1"/>
  <c r="B35" i="1"/>
  <c r="A35" i="1"/>
  <c r="W34" i="1"/>
  <c r="Q34" i="1"/>
  <c r="K34" i="1"/>
  <c r="G34" i="1"/>
  <c r="D34" i="1"/>
  <c r="V34" i="1" s="1"/>
  <c r="C34" i="1"/>
  <c r="B34" i="1"/>
  <c r="A34" i="1"/>
  <c r="W33" i="1"/>
  <c r="Q33" i="1"/>
  <c r="K33" i="1"/>
  <c r="G33" i="1"/>
  <c r="D33" i="1"/>
  <c r="V33" i="1" s="1"/>
  <c r="C33" i="1"/>
  <c r="B33" i="1"/>
  <c r="A33" i="1"/>
  <c r="W32" i="1"/>
  <c r="Q32" i="1"/>
  <c r="K32" i="1"/>
  <c r="G32" i="1"/>
  <c r="D32" i="1"/>
  <c r="V32" i="1" s="1"/>
  <c r="C32" i="1"/>
  <c r="B32" i="1"/>
  <c r="A32" i="1"/>
  <c r="W31" i="1"/>
  <c r="Q31" i="1"/>
  <c r="K31" i="1"/>
  <c r="G31" i="1"/>
  <c r="D31" i="1"/>
  <c r="V31" i="1" s="1"/>
  <c r="C31" i="1"/>
  <c r="B31" i="1"/>
  <c r="A31" i="1"/>
  <c r="W30" i="1"/>
  <c r="Q30" i="1"/>
  <c r="K30" i="1"/>
  <c r="G30" i="1"/>
  <c r="D30" i="1"/>
  <c r="V30" i="1" s="1"/>
  <c r="C30" i="1"/>
  <c r="B30" i="1"/>
  <c r="A30" i="1"/>
  <c r="W29" i="1"/>
  <c r="Q29" i="1"/>
  <c r="K29" i="1"/>
  <c r="G29" i="1"/>
  <c r="D29" i="1"/>
  <c r="V29" i="1" s="1"/>
  <c r="C29" i="1"/>
  <c r="B29" i="1"/>
  <c r="A29" i="1"/>
  <c r="W28" i="1"/>
  <c r="Q28" i="1"/>
  <c r="K28" i="1"/>
  <c r="G28" i="1"/>
  <c r="D28" i="1"/>
  <c r="V28" i="1" s="1"/>
  <c r="C28" i="1"/>
  <c r="B28" i="1"/>
  <c r="A28" i="1"/>
  <c r="W27" i="1"/>
  <c r="Q27" i="1"/>
  <c r="K27" i="1"/>
  <c r="G27" i="1"/>
  <c r="D27" i="1"/>
  <c r="V27" i="1" s="1"/>
  <c r="C27" i="1"/>
  <c r="B27" i="1"/>
  <c r="A27" i="1"/>
  <c r="W26" i="1"/>
  <c r="Q26" i="1"/>
  <c r="K26" i="1"/>
  <c r="G26" i="1"/>
  <c r="D26" i="1"/>
  <c r="V26" i="1" s="1"/>
  <c r="C26" i="1"/>
  <c r="B26" i="1"/>
  <c r="A26" i="1"/>
  <c r="W25" i="1"/>
  <c r="Q25" i="1"/>
  <c r="K25" i="1"/>
  <c r="G25" i="1"/>
  <c r="D25" i="1"/>
  <c r="V25" i="1" s="1"/>
  <c r="C25" i="1"/>
  <c r="B25" i="1"/>
  <c r="A25" i="1"/>
  <c r="W24" i="1"/>
  <c r="Q24" i="1"/>
  <c r="K24" i="1"/>
  <c r="G24" i="1"/>
  <c r="D24" i="1"/>
  <c r="V24" i="1" s="1"/>
  <c r="C24" i="1"/>
  <c r="B24" i="1"/>
  <c r="A24" i="1"/>
  <c r="W23" i="1"/>
  <c r="Q23" i="1"/>
  <c r="K23" i="1"/>
  <c r="G23" i="1"/>
  <c r="D23" i="1"/>
  <c r="V23" i="1" s="1"/>
  <c r="C23" i="1"/>
  <c r="B23" i="1"/>
  <c r="A23" i="1"/>
  <c r="W22" i="1"/>
  <c r="Q22" i="1"/>
  <c r="K22" i="1"/>
  <c r="G22" i="1"/>
  <c r="D22" i="1"/>
  <c r="V22" i="1" s="1"/>
  <c r="C22" i="1"/>
  <c r="B22" i="1"/>
  <c r="A22" i="1"/>
  <c r="W21" i="1"/>
  <c r="Q21" i="1"/>
  <c r="K21" i="1"/>
  <c r="G21" i="1"/>
  <c r="D21" i="1"/>
  <c r="V21" i="1" s="1"/>
  <c r="C21" i="1"/>
  <c r="B21" i="1"/>
  <c r="A21" i="1"/>
  <c r="W20" i="1"/>
  <c r="Q20" i="1"/>
  <c r="K20" i="1"/>
  <c r="G20" i="1"/>
  <c r="D20" i="1"/>
  <c r="V20" i="1" s="1"/>
  <c r="C20" i="1"/>
  <c r="B20" i="1"/>
  <c r="A20" i="1"/>
  <c r="W19" i="1"/>
  <c r="Q19" i="1"/>
  <c r="K19" i="1"/>
  <c r="G19" i="1"/>
  <c r="D19" i="1"/>
  <c r="V19" i="1" s="1"/>
  <c r="C19" i="1"/>
  <c r="B19" i="1"/>
  <c r="A19" i="1"/>
  <c r="W18" i="1"/>
  <c r="Q18" i="1"/>
  <c r="K18" i="1"/>
  <c r="G18" i="1"/>
  <c r="D18" i="1"/>
  <c r="V18" i="1" s="1"/>
  <c r="C18" i="1"/>
  <c r="B18" i="1"/>
  <c r="A18" i="1"/>
  <c r="W17" i="1"/>
  <c r="Q17" i="1"/>
  <c r="K17" i="1"/>
  <c r="G17" i="1"/>
  <c r="D17" i="1"/>
  <c r="V17" i="1" s="1"/>
  <c r="C17" i="1"/>
  <c r="B17" i="1"/>
  <c r="A17" i="1"/>
  <c r="W16" i="1"/>
  <c r="Q16" i="1"/>
  <c r="K16" i="1"/>
  <c r="G16" i="1"/>
  <c r="D16" i="1"/>
  <c r="V16" i="1" s="1"/>
  <c r="C16" i="1"/>
  <c r="B16" i="1"/>
  <c r="A16" i="1"/>
  <c r="W15" i="1"/>
  <c r="Q15" i="1"/>
  <c r="K15" i="1"/>
  <c r="G15" i="1"/>
  <c r="D15" i="1"/>
  <c r="V15" i="1" s="1"/>
  <c r="C15" i="1"/>
  <c r="B15" i="1"/>
  <c r="A15" i="1"/>
  <c r="W14" i="1"/>
  <c r="Q14" i="1"/>
  <c r="K14" i="1"/>
  <c r="G14" i="1"/>
  <c r="D14" i="1"/>
  <c r="V14" i="1" s="1"/>
  <c r="C14" i="1"/>
  <c r="B14" i="1"/>
  <c r="A14" i="1"/>
  <c r="W13" i="1"/>
  <c r="Q13" i="1"/>
  <c r="K13" i="1"/>
  <c r="G13" i="1"/>
  <c r="D13" i="1"/>
  <c r="V13" i="1" s="1"/>
  <c r="C13" i="1"/>
  <c r="B13" i="1"/>
  <c r="A13" i="1"/>
  <c r="W12" i="1"/>
  <c r="Q12" i="1"/>
  <c r="K12" i="1"/>
  <c r="G12" i="1"/>
  <c r="D12" i="1"/>
  <c r="V12" i="1" s="1"/>
  <c r="C12" i="1"/>
  <c r="B12" i="1"/>
  <c r="A12" i="1"/>
  <c r="W11" i="1"/>
  <c r="Q11" i="1"/>
  <c r="K11" i="1"/>
  <c r="G11" i="1"/>
  <c r="D11" i="1"/>
  <c r="V11" i="1" s="1"/>
  <c r="C11" i="1"/>
  <c r="B11" i="1"/>
  <c r="A11" i="1"/>
  <c r="W10" i="1"/>
  <c r="Q10" i="1"/>
  <c r="K10" i="1"/>
  <c r="G10" i="1"/>
  <c r="D10" i="1"/>
  <c r="V10" i="1" s="1"/>
  <c r="C10" i="1"/>
  <c r="B10" i="1"/>
  <c r="A10" i="1"/>
  <c r="W9" i="1"/>
  <c r="Q9" i="1"/>
  <c r="K9" i="1"/>
  <c r="G9" i="1"/>
  <c r="D9" i="1"/>
  <c r="V9" i="1" s="1"/>
  <c r="C9" i="1"/>
  <c r="B9" i="1"/>
  <c r="A9" i="1"/>
  <c r="W8" i="1"/>
  <c r="Q8" i="1"/>
  <c r="K8" i="1"/>
  <c r="G8" i="1"/>
  <c r="D8" i="1"/>
  <c r="V8" i="1" s="1"/>
  <c r="C8" i="1"/>
  <c r="B8" i="1"/>
  <c r="A8" i="1"/>
  <c r="W7" i="1"/>
  <c r="Q7" i="1"/>
  <c r="K7" i="1"/>
  <c r="G7" i="1"/>
  <c r="D7" i="1"/>
  <c r="V7" i="1" s="1"/>
  <c r="C7" i="1"/>
  <c r="B7" i="1"/>
  <c r="A7" i="1"/>
  <c r="W6" i="1"/>
  <c r="Q6" i="1"/>
  <c r="K6" i="1"/>
  <c r="G6" i="1"/>
  <c r="D6" i="1"/>
  <c r="V6" i="1" s="1"/>
  <c r="C6" i="1"/>
  <c r="B6" i="1"/>
  <c r="A6" i="1"/>
  <c r="W5" i="1"/>
  <c r="Q5" i="1"/>
  <c r="K5" i="1"/>
  <c r="G5" i="1"/>
  <c r="D5" i="1"/>
  <c r="V5" i="1" s="1"/>
  <c r="C5" i="1"/>
  <c r="B5" i="1"/>
  <c r="A5" i="1"/>
  <c r="W4" i="1"/>
  <c r="Q4" i="1"/>
  <c r="K4" i="1"/>
  <c r="G4" i="1"/>
  <c r="D4" i="1"/>
  <c r="V4" i="1" s="1"/>
  <c r="C4" i="1"/>
  <c r="B4" i="1"/>
  <c r="A4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W3" i="1"/>
  <c r="V3" i="1"/>
  <c r="R3" i="1"/>
  <c r="Q3" i="1"/>
  <c r="P3" i="1"/>
  <c r="L3" i="1"/>
  <c r="K3" i="1"/>
  <c r="J3" i="1"/>
  <c r="H3" i="1"/>
  <c r="G3" i="1"/>
  <c r="F3" i="1"/>
  <c r="D3" i="1"/>
  <c r="U3" i="1" s="1"/>
  <c r="C3" i="1"/>
  <c r="B3" i="1"/>
  <c r="A3" i="1"/>
  <c r="Q52" i="10" l="1"/>
  <c r="P44" i="10"/>
  <c r="M27" i="10"/>
  <c r="N22" i="10"/>
  <c r="O19" i="10"/>
  <c r="P18" i="10"/>
  <c r="Q16" i="10"/>
  <c r="Q15" i="10"/>
  <c r="M11" i="10"/>
  <c r="P9" i="10"/>
  <c r="O7" i="10"/>
  <c r="Q4" i="10"/>
  <c r="V31" i="10"/>
  <c r="X30" i="10"/>
  <c r="U29" i="10"/>
  <c r="U28" i="10"/>
  <c r="V27" i="10"/>
  <c r="W26" i="10"/>
  <c r="W25" i="10"/>
  <c r="T24" i="10"/>
  <c r="U23" i="10"/>
  <c r="T20" i="10"/>
  <c r="V19" i="10"/>
  <c r="W15" i="10"/>
  <c r="S13" i="10"/>
  <c r="S11" i="10"/>
  <c r="W9" i="10"/>
  <c r="V7" i="10"/>
  <c r="S5" i="10"/>
  <c r="AC48" i="10"/>
  <c r="AD47" i="10"/>
  <c r="AA35" i="10"/>
  <c r="AC33" i="10"/>
  <c r="AB32" i="10"/>
  <c r="Z11" i="10"/>
  <c r="AC7" i="10"/>
  <c r="AC5" i="10"/>
  <c r="AI23" i="10"/>
  <c r="AH18" i="10"/>
  <c r="AG12" i="10"/>
  <c r="AG11" i="10"/>
  <c r="AG9" i="10"/>
  <c r="AM42" i="10"/>
  <c r="AM41" i="10"/>
  <c r="AL39" i="10"/>
  <c r="AK37" i="10"/>
  <c r="AL36" i="10"/>
  <c r="AM35" i="10"/>
  <c r="AM34" i="10"/>
  <c r="AM33" i="10"/>
  <c r="AK31" i="10"/>
  <c r="AL27" i="10"/>
  <c r="AM25" i="10"/>
  <c r="AK19" i="10"/>
  <c r="AL16" i="10"/>
  <c r="AL15" i="10"/>
  <c r="AK13" i="10"/>
  <c r="AM11" i="10"/>
  <c r="AM10" i="10"/>
  <c r="AK7" i="10"/>
  <c r="AL3" i="10"/>
  <c r="AP38" i="10"/>
  <c r="AP31" i="10"/>
  <c r="AP30" i="10"/>
  <c r="AO29" i="10"/>
  <c r="AO28" i="10"/>
  <c r="AQ27" i="10"/>
  <c r="AQ26" i="10"/>
  <c r="AO23" i="10"/>
  <c r="AQ21" i="10"/>
  <c r="AP20" i="10"/>
  <c r="AP19" i="10"/>
  <c r="AQ15" i="10"/>
  <c r="AP7" i="10"/>
  <c r="AQ3" i="10"/>
  <c r="AT51" i="10"/>
  <c r="AS47" i="10"/>
  <c r="AS43" i="10"/>
  <c r="AS39" i="10"/>
  <c r="AS35" i="10"/>
  <c r="AT23" i="10"/>
  <c r="AT16" i="10"/>
  <c r="AS11" i="10"/>
  <c r="AS9" i="10"/>
  <c r="O30" i="10"/>
  <c r="T32" i="10"/>
  <c r="W35" i="10"/>
  <c r="AS36" i="10"/>
  <c r="AI2" i="9"/>
  <c r="BM3" i="7" s="1"/>
  <c r="AH41" i="9"/>
  <c r="BL42" i="7" s="1"/>
  <c r="AJ2" i="9"/>
  <c r="BN3" i="7" s="1"/>
  <c r="F77" i="9"/>
  <c r="AJ78" i="7" s="1"/>
  <c r="Y2" i="9"/>
  <c r="BC3" i="7" s="1"/>
  <c r="AB4" i="9"/>
  <c r="BF5" i="7" s="1"/>
  <c r="H5" i="9"/>
  <c r="AL6" i="7" s="1"/>
  <c r="AG6" i="9"/>
  <c r="BK7" i="7" s="1"/>
  <c r="U7" i="9"/>
  <c r="AY8" i="7" s="1"/>
  <c r="Z36" i="9"/>
  <c r="BD37" i="7" s="1"/>
  <c r="AJ10" i="9"/>
  <c r="BN11" i="7" s="1"/>
  <c r="J2" i="9"/>
  <c r="AN3" i="7" s="1"/>
  <c r="U2" i="9"/>
  <c r="AY3" i="7" s="1"/>
  <c r="J76" i="9"/>
  <c r="AN77" i="7" s="1"/>
  <c r="N78" i="9"/>
  <c r="AR79" i="7" s="1"/>
  <c r="R72" i="9"/>
  <c r="AV73" i="7" s="1"/>
  <c r="AE9" i="9"/>
  <c r="BI10" i="7" s="1"/>
  <c r="R36" i="9"/>
  <c r="AV37" i="7" s="1"/>
  <c r="V6" i="9"/>
  <c r="AZ7" i="7" s="1"/>
  <c r="G42" i="10"/>
  <c r="N62" i="10"/>
  <c r="AE51" i="10"/>
  <c r="Z47" i="10"/>
  <c r="W37" i="10"/>
  <c r="AB12" i="10"/>
  <c r="AA13" i="10"/>
  <c r="Z15" i="10"/>
  <c r="AB20" i="10"/>
  <c r="AD22" i="10"/>
  <c r="AB25" i="10"/>
  <c r="AD27" i="10"/>
  <c r="AD31" i="10"/>
  <c r="AC35" i="10"/>
  <c r="AD42" i="10"/>
  <c r="AA3" i="10"/>
  <c r="AB4" i="10"/>
  <c r="AD7" i="10"/>
  <c r="AC9" i="10"/>
  <c r="AB10" i="10"/>
  <c r="AC11" i="10"/>
  <c r="AC13" i="10"/>
  <c r="AA15" i="10"/>
  <c r="AC16" i="10"/>
  <c r="AB24" i="10"/>
  <c r="AE27" i="10"/>
  <c r="AA38" i="10"/>
  <c r="Z39" i="10"/>
  <c r="AD59" i="10"/>
  <c r="AC15" i="10"/>
  <c r="AD16" i="10"/>
  <c r="AA19" i="10"/>
  <c r="AA23" i="10"/>
  <c r="AD28" i="10"/>
  <c r="AD30" i="10"/>
  <c r="AB37" i="10"/>
  <c r="AD38" i="10"/>
  <c r="AE43" i="10"/>
  <c r="F30" i="9"/>
  <c r="AJ31" i="7" s="1"/>
  <c r="AH7" i="9"/>
  <c r="BL8" i="7" s="1"/>
  <c r="AI9" i="9"/>
  <c r="BM10" i="7" s="1"/>
  <c r="AJ17" i="9"/>
  <c r="BN18" i="7" s="1"/>
  <c r="AE24" i="9"/>
  <c r="BI25" i="7" s="1"/>
  <c r="AA8" i="9"/>
  <c r="BE9" i="7" s="1"/>
  <c r="H11" i="9"/>
  <c r="AL12" i="7" s="1"/>
  <c r="F18" i="9"/>
  <c r="AJ19" i="7" s="1"/>
  <c r="N25" i="9"/>
  <c r="AR26" i="7" s="1"/>
  <c r="G13" i="9"/>
  <c r="AK14" i="7" s="1"/>
  <c r="K25" i="9"/>
  <c r="AO26" i="7" s="1"/>
  <c r="O35" i="9"/>
  <c r="AS36" i="7" s="1"/>
  <c r="M2" i="9"/>
  <c r="AQ3" i="7" s="1"/>
  <c r="Z2" i="9"/>
  <c r="BD3" i="7" s="1"/>
  <c r="W5" i="9"/>
  <c r="BA6" i="7" s="1"/>
  <c r="AB15" i="9"/>
  <c r="BF16" i="7" s="1"/>
  <c r="P5" i="9"/>
  <c r="AT6" i="7" s="1"/>
  <c r="AK10" i="9"/>
  <c r="BO11" i="7" s="1"/>
  <c r="AC23" i="9"/>
  <c r="BG24" i="7" s="1"/>
  <c r="Y30" i="9"/>
  <c r="BC31" i="7" s="1"/>
  <c r="H62" i="9"/>
  <c r="AL63" i="7" s="1"/>
  <c r="L65" i="9"/>
  <c r="AP66" i="7" s="1"/>
  <c r="P53" i="9"/>
  <c r="AT54" i="7" s="1"/>
  <c r="S2" i="9"/>
  <c r="AW3" i="7" s="1"/>
  <c r="AD2" i="9"/>
  <c r="BH3" i="7" s="1"/>
  <c r="H4" i="9"/>
  <c r="AL5" i="7" s="1"/>
  <c r="AD5" i="9"/>
  <c r="BH6" i="7" s="1"/>
  <c r="AE2" i="9"/>
  <c r="BI3" i="7" s="1"/>
  <c r="AK2" i="9"/>
  <c r="BO3" i="7" s="1"/>
  <c r="T3" i="9"/>
  <c r="AX4" i="7" s="1"/>
  <c r="O4" i="9"/>
  <c r="AS5" i="7" s="1"/>
  <c r="AC4" i="9"/>
  <c r="BG5" i="7" s="1"/>
  <c r="K5" i="9"/>
  <c r="AO6" i="7" s="1"/>
  <c r="R5" i="9"/>
  <c r="AV6" i="7" s="1"/>
  <c r="X5" i="9"/>
  <c r="BB6" i="7" s="1"/>
  <c r="AF5" i="9"/>
  <c r="BJ6" i="7" s="1"/>
  <c r="AJ6" i="9"/>
  <c r="BN7" i="7" s="1"/>
  <c r="W6" i="9"/>
  <c r="BA7" i="7" s="1"/>
  <c r="AH6" i="9"/>
  <c r="BL7" i="7" s="1"/>
  <c r="H7" i="9"/>
  <c r="AL8" i="7" s="1"/>
  <c r="Z7" i="9"/>
  <c r="BD8" i="7" s="1"/>
  <c r="AG8" i="9"/>
  <c r="BK9" i="7" s="1"/>
  <c r="F9" i="9"/>
  <c r="AJ9" i="9"/>
  <c r="BN10" i="7" s="1"/>
  <c r="R10" i="9"/>
  <c r="AV11" i="7" s="1"/>
  <c r="AC11" i="9"/>
  <c r="BG12" i="7" s="1"/>
  <c r="AC12" i="9"/>
  <c r="BG13" i="7" s="1"/>
  <c r="S13" i="9"/>
  <c r="AW14" i="7" s="1"/>
  <c r="Y18" i="9"/>
  <c r="BC19" i="7" s="1"/>
  <c r="S21" i="9"/>
  <c r="AW22" i="7" s="1"/>
  <c r="AI25" i="9"/>
  <c r="BM26" i="7" s="1"/>
  <c r="F26" i="9"/>
  <c r="AJ27" i="7" s="1"/>
  <c r="AI30" i="9"/>
  <c r="BM31" i="7" s="1"/>
  <c r="J31" i="9"/>
  <c r="AN32" i="7" s="1"/>
  <c r="AE34" i="9"/>
  <c r="BI35" i="7" s="1"/>
  <c r="F2" i="9"/>
  <c r="AJ3" i="7" s="1"/>
  <c r="N2" i="9"/>
  <c r="AR3" i="7" s="1"/>
  <c r="V2" i="9"/>
  <c r="AZ3" i="7" s="1"/>
  <c r="AA2" i="9"/>
  <c r="BE3" i="7" s="1"/>
  <c r="AG2" i="9"/>
  <c r="BK3" i="7" s="1"/>
  <c r="Z3" i="9"/>
  <c r="BD4" i="7" s="1"/>
  <c r="AE4" i="9"/>
  <c r="BI5" i="7" s="1"/>
  <c r="T4" i="9"/>
  <c r="AX5" i="7" s="1"/>
  <c r="AI4" i="9"/>
  <c r="BM5" i="7" s="1"/>
  <c r="L5" i="9"/>
  <c r="AP6" i="7" s="1"/>
  <c r="S5" i="9"/>
  <c r="AW6" i="7" s="1"/>
  <c r="AA5" i="9"/>
  <c r="BE6" i="7" s="1"/>
  <c r="AH5" i="9"/>
  <c r="BL6" i="7" s="1"/>
  <c r="N6" i="9"/>
  <c r="AR7" i="7" s="1"/>
  <c r="AA6" i="9"/>
  <c r="BE7" i="7" s="1"/>
  <c r="J7" i="9"/>
  <c r="AN8" i="7" s="1"/>
  <c r="AB7" i="9"/>
  <c r="BF8" i="7" s="1"/>
  <c r="T9" i="9"/>
  <c r="AX10" i="7" s="1"/>
  <c r="W10" i="9"/>
  <c r="BA11" i="7" s="1"/>
  <c r="AH13" i="9"/>
  <c r="BL14" i="7" s="1"/>
  <c r="N14" i="9"/>
  <c r="AR15" i="7" s="1"/>
  <c r="AI18" i="9"/>
  <c r="BM19" i="7" s="1"/>
  <c r="AC19" i="9"/>
  <c r="BG20" i="7" s="1"/>
  <c r="AH21" i="9"/>
  <c r="BL22" i="7" s="1"/>
  <c r="N22" i="9"/>
  <c r="AR23" i="7" s="1"/>
  <c r="Y26" i="9"/>
  <c r="BC27" i="7" s="1"/>
  <c r="V29" i="9"/>
  <c r="AZ30" i="7" s="1"/>
  <c r="AG31" i="9"/>
  <c r="BK32" i="7" s="1"/>
  <c r="Z32" i="9"/>
  <c r="BD33" i="7" s="1"/>
  <c r="G2" i="9"/>
  <c r="R2" i="9"/>
  <c r="AV3" i="7" s="1"/>
  <c r="W2" i="9"/>
  <c r="BA3" i="7" s="1"/>
  <c r="AC2" i="9"/>
  <c r="BG3" i="7" s="1"/>
  <c r="AH2" i="9"/>
  <c r="BL3" i="7" s="1"/>
  <c r="AH3" i="9"/>
  <c r="BL4" i="7" s="1"/>
  <c r="G4" i="9"/>
  <c r="AK5" i="7" s="1"/>
  <c r="W4" i="9"/>
  <c r="BA5" i="7" s="1"/>
  <c r="AJ4" i="9"/>
  <c r="BN5" i="7" s="1"/>
  <c r="F5" i="9"/>
  <c r="AJ6" i="7" s="1"/>
  <c r="N5" i="9"/>
  <c r="AR6" i="7" s="1"/>
  <c r="V5" i="9"/>
  <c r="AZ6" i="7" s="1"/>
  <c r="AB5" i="9"/>
  <c r="BF6" i="7" s="1"/>
  <c r="R6" i="9"/>
  <c r="AV7" i="7" s="1"/>
  <c r="AC6" i="9"/>
  <c r="BG7" i="7" s="1"/>
  <c r="R7" i="9"/>
  <c r="AV8" i="7" s="1"/>
  <c r="AG7" i="9"/>
  <c r="BK8" i="7" s="1"/>
  <c r="V9" i="9"/>
  <c r="AZ10" i="7" s="1"/>
  <c r="AD10" i="9"/>
  <c r="BH11" i="7" s="1"/>
  <c r="AA14" i="9"/>
  <c r="BE15" i="7" s="1"/>
  <c r="J15" i="9"/>
  <c r="AN16" i="7" s="1"/>
  <c r="P17" i="9"/>
  <c r="AT18" i="7" s="1"/>
  <c r="AA22" i="9"/>
  <c r="BE23" i="7" s="1"/>
  <c r="J23" i="9"/>
  <c r="AN24" i="7" s="1"/>
  <c r="AI26" i="9"/>
  <c r="BM27" i="7" s="1"/>
  <c r="AF27" i="9"/>
  <c r="BJ28" i="7" s="1"/>
  <c r="AI29" i="9"/>
  <c r="BM30" i="7" s="1"/>
  <c r="F10" i="9"/>
  <c r="AJ11" i="7" s="1"/>
  <c r="S10" i="9"/>
  <c r="AW11" i="7" s="1"/>
  <c r="Y10" i="9"/>
  <c r="BC11" i="7" s="1"/>
  <c r="AE10" i="9"/>
  <c r="BI11" i="7" s="1"/>
  <c r="N11" i="9"/>
  <c r="AR12" i="7" s="1"/>
  <c r="AJ11" i="9"/>
  <c r="BN12" i="7" s="1"/>
  <c r="H12" i="9"/>
  <c r="AL13" i="7" s="1"/>
  <c r="AE12" i="9"/>
  <c r="BI13" i="7" s="1"/>
  <c r="H13" i="9"/>
  <c r="AL14" i="7" s="1"/>
  <c r="X13" i="9"/>
  <c r="BB14" i="7" s="1"/>
  <c r="R14" i="9"/>
  <c r="AV15" i="7" s="1"/>
  <c r="AC14" i="9"/>
  <c r="BG15" i="7" s="1"/>
  <c r="R15" i="9"/>
  <c r="AV16" i="7" s="1"/>
  <c r="AG15" i="9"/>
  <c r="BK16" i="7" s="1"/>
  <c r="AK16" i="9"/>
  <c r="BO17" i="7" s="1"/>
  <c r="T17" i="9"/>
  <c r="AX18" i="7" s="1"/>
  <c r="J18" i="9"/>
  <c r="AN19" i="7" s="1"/>
  <c r="Z18" i="9"/>
  <c r="BD19" i="7" s="1"/>
  <c r="AK18" i="9"/>
  <c r="BO19" i="7" s="1"/>
  <c r="H19" i="9"/>
  <c r="AL20" i="7" s="1"/>
  <c r="AD19" i="9"/>
  <c r="BH20" i="7" s="1"/>
  <c r="H21" i="9"/>
  <c r="AL22" i="7" s="1"/>
  <c r="X21" i="9"/>
  <c r="BB22" i="7" s="1"/>
  <c r="R22" i="9"/>
  <c r="AV23" i="7" s="1"/>
  <c r="AC22" i="9"/>
  <c r="BG23" i="7" s="1"/>
  <c r="U23" i="9"/>
  <c r="AY24" i="7" s="1"/>
  <c r="AH23" i="9"/>
  <c r="BL24" i="7" s="1"/>
  <c r="P25" i="9"/>
  <c r="AT26" i="7" s="1"/>
  <c r="J26" i="9"/>
  <c r="AN27" i="7" s="1"/>
  <c r="Z26" i="9"/>
  <c r="BD27" i="7" s="1"/>
  <c r="AK26" i="9"/>
  <c r="BO27" i="7" s="1"/>
  <c r="J27" i="9"/>
  <c r="AN28" i="7" s="1"/>
  <c r="AH27" i="9"/>
  <c r="BL28" i="7" s="1"/>
  <c r="AJ28" i="9"/>
  <c r="BN29" i="7" s="1"/>
  <c r="F29" i="9"/>
  <c r="AJ30" i="7" s="1"/>
  <c r="AA29" i="9"/>
  <c r="BE30" i="7" s="1"/>
  <c r="R30" i="9"/>
  <c r="AV31" i="7" s="1"/>
  <c r="AC30" i="9"/>
  <c r="BG31" i="7" s="1"/>
  <c r="R31" i="9"/>
  <c r="AV32" i="7" s="1"/>
  <c r="AG32" i="9"/>
  <c r="BK33" i="7" s="1"/>
  <c r="F33" i="9"/>
  <c r="AJ34" i="7" s="1"/>
  <c r="AI5" i="9"/>
  <c r="BM6" i="7" s="1"/>
  <c r="F6" i="9"/>
  <c r="AJ7" i="7" s="1"/>
  <c r="S6" i="9"/>
  <c r="AW7" i="7" s="1"/>
  <c r="Y6" i="9"/>
  <c r="BC7" i="7" s="1"/>
  <c r="AD6" i="9"/>
  <c r="BH7" i="7" s="1"/>
  <c r="AI6" i="9"/>
  <c r="BM7" i="7" s="1"/>
  <c r="L7" i="9"/>
  <c r="AP8" i="7" s="1"/>
  <c r="V7" i="9"/>
  <c r="AZ8" i="7" s="1"/>
  <c r="AC7" i="9"/>
  <c r="BG8" i="7" s="1"/>
  <c r="AK7" i="9"/>
  <c r="BO8" i="7" s="1"/>
  <c r="L8" i="9"/>
  <c r="AP9" i="7" s="1"/>
  <c r="H9" i="9"/>
  <c r="AL10" i="7" s="1"/>
  <c r="AA9" i="9"/>
  <c r="BE10" i="7" s="1"/>
  <c r="J10" i="9"/>
  <c r="AN11" i="7" s="1"/>
  <c r="U10" i="9"/>
  <c r="AY11" i="7" s="1"/>
  <c r="Z10" i="9"/>
  <c r="BD11" i="7" s="1"/>
  <c r="AG10" i="9"/>
  <c r="BK11" i="7" s="1"/>
  <c r="U11" i="9"/>
  <c r="AY12" i="7" s="1"/>
  <c r="T12" i="9"/>
  <c r="AX13" i="7" s="1"/>
  <c r="L13" i="9"/>
  <c r="AP14" i="7" s="1"/>
  <c r="AA13" i="9"/>
  <c r="BE14" i="7" s="1"/>
  <c r="V14" i="9"/>
  <c r="AZ15" i="7" s="1"/>
  <c r="AG14" i="9"/>
  <c r="BK15" i="7" s="1"/>
  <c r="U15" i="9"/>
  <c r="AY16" i="7" s="1"/>
  <c r="AH15" i="9"/>
  <c r="BL16" i="7" s="1"/>
  <c r="AJ16" i="9"/>
  <c r="BN17" i="7" s="1"/>
  <c r="F17" i="9"/>
  <c r="AJ18" i="7" s="1"/>
  <c r="AA17" i="9"/>
  <c r="BE18" i="7" s="1"/>
  <c r="S18" i="9"/>
  <c r="AW19" i="7" s="1"/>
  <c r="AD18" i="9"/>
  <c r="BH19" i="7" s="1"/>
  <c r="T19" i="9"/>
  <c r="AX20" i="7" s="1"/>
  <c r="AK19" i="9"/>
  <c r="BO20" i="7" s="1"/>
  <c r="L21" i="9"/>
  <c r="AP22" i="7" s="1"/>
  <c r="AA21" i="9"/>
  <c r="BE22" i="7" s="1"/>
  <c r="V22" i="9"/>
  <c r="AZ23" i="7" s="1"/>
  <c r="AG22" i="9"/>
  <c r="BK23" i="7" s="1"/>
  <c r="V23" i="9"/>
  <c r="AZ24" i="7" s="1"/>
  <c r="AK23" i="9"/>
  <c r="BO24" i="7" s="1"/>
  <c r="L24" i="9"/>
  <c r="AP25" i="7" s="1"/>
  <c r="X25" i="9"/>
  <c r="BB26" i="7" s="1"/>
  <c r="S26" i="9"/>
  <c r="AW27" i="7" s="1"/>
  <c r="AD26" i="9"/>
  <c r="BH27" i="7" s="1"/>
  <c r="U27" i="9"/>
  <c r="AY28" i="7" s="1"/>
  <c r="H29" i="9"/>
  <c r="AL30" i="7" s="1"/>
  <c r="AB29" i="9"/>
  <c r="BF30" i="7" s="1"/>
  <c r="S30" i="9"/>
  <c r="AW31" i="7" s="1"/>
  <c r="AD30" i="9"/>
  <c r="BH31" i="7" s="1"/>
  <c r="X31" i="9"/>
  <c r="BB32" i="7" s="1"/>
  <c r="R33" i="9"/>
  <c r="AV34" i="7" s="1"/>
  <c r="J6" i="9"/>
  <c r="AN7" i="7" s="1"/>
  <c r="U6" i="9"/>
  <c r="AY7" i="7" s="1"/>
  <c r="Z6" i="9"/>
  <c r="BD7" i="7" s="1"/>
  <c r="AE6" i="9"/>
  <c r="BI7" i="7" s="1"/>
  <c r="AK6" i="9"/>
  <c r="BO7" i="7" s="1"/>
  <c r="F7" i="9"/>
  <c r="AJ8" i="7" s="1"/>
  <c r="P7" i="9"/>
  <c r="AT8" i="7" s="1"/>
  <c r="X7" i="9"/>
  <c r="BB8" i="7" s="1"/>
  <c r="AF7" i="9"/>
  <c r="BJ8" i="7" s="1"/>
  <c r="T8" i="9"/>
  <c r="AX9" i="7" s="1"/>
  <c r="N9" i="9"/>
  <c r="AR10" i="7" s="1"/>
  <c r="AD9" i="9"/>
  <c r="BH10" i="7" s="1"/>
  <c r="N10" i="9"/>
  <c r="AR11" i="7" s="1"/>
  <c r="V10" i="9"/>
  <c r="AZ11" i="7" s="1"/>
  <c r="AA10" i="9"/>
  <c r="BE11" i="7" s="1"/>
  <c r="AI10" i="9"/>
  <c r="BM11" i="7" s="1"/>
  <c r="AK11" i="9"/>
  <c r="BO12" i="7" s="1"/>
  <c r="Z11" i="9"/>
  <c r="BD12" i="7" s="1"/>
  <c r="W12" i="9"/>
  <c r="BA13" i="7" s="1"/>
  <c r="R13" i="9"/>
  <c r="AV14" i="7" s="1"/>
  <c r="AF13" i="9"/>
  <c r="BJ14" i="7" s="1"/>
  <c r="AJ14" i="9"/>
  <c r="BN15" i="7" s="1"/>
  <c r="W14" i="9"/>
  <c r="BA15" i="7" s="1"/>
  <c r="AH14" i="9"/>
  <c r="BL15" i="7" s="1"/>
  <c r="H15" i="9"/>
  <c r="AL16" i="7" s="1"/>
  <c r="Z15" i="9"/>
  <c r="BD16" i="7" s="1"/>
  <c r="H17" i="9"/>
  <c r="AL18" i="7" s="1"/>
  <c r="AD17" i="9"/>
  <c r="BH18" i="7" s="1"/>
  <c r="U18" i="9"/>
  <c r="AY19" i="7" s="1"/>
  <c r="AE18" i="9"/>
  <c r="BI19" i="7" s="1"/>
  <c r="U19" i="9"/>
  <c r="AY20" i="7" s="1"/>
  <c r="R21" i="9"/>
  <c r="AV22" i="7" s="1"/>
  <c r="AF21" i="9"/>
  <c r="BJ22" i="7" s="1"/>
  <c r="AJ22" i="9"/>
  <c r="BN23" i="7" s="1"/>
  <c r="W22" i="9"/>
  <c r="BA23" i="7" s="1"/>
  <c r="AH22" i="9"/>
  <c r="BL23" i="7" s="1"/>
  <c r="H23" i="9"/>
  <c r="AL24" i="7" s="1"/>
  <c r="AB23" i="9"/>
  <c r="BF24" i="7" s="1"/>
  <c r="AB24" i="9"/>
  <c r="BF25" i="7" s="1"/>
  <c r="AA25" i="9"/>
  <c r="BE26" i="7" s="1"/>
  <c r="U26" i="9"/>
  <c r="AY27" i="7" s="1"/>
  <c r="AE26" i="9"/>
  <c r="BI27" i="7" s="1"/>
  <c r="X27" i="9"/>
  <c r="BB28" i="7" s="1"/>
  <c r="S29" i="9"/>
  <c r="AW30" i="7" s="1"/>
  <c r="AH29" i="9"/>
  <c r="BL30" i="7" s="1"/>
  <c r="AJ30" i="9"/>
  <c r="BN31" i="7" s="1"/>
  <c r="W30" i="9"/>
  <c r="BA31" i="7" s="1"/>
  <c r="AH30" i="9"/>
  <c r="BL31" i="7" s="1"/>
  <c r="Z31" i="9"/>
  <c r="BD32" i="7" s="1"/>
  <c r="AF33" i="9"/>
  <c r="BJ34" i="7" s="1"/>
  <c r="AA34" i="9"/>
  <c r="BE35" i="7" s="1"/>
  <c r="V65" i="9"/>
  <c r="AZ66" i="7" s="1"/>
  <c r="S47" i="9"/>
  <c r="AW48" i="7" s="1"/>
  <c r="X46" i="9"/>
  <c r="BB47" i="7" s="1"/>
  <c r="AC45" i="9"/>
  <c r="BG46" i="7" s="1"/>
  <c r="AC44" i="9"/>
  <c r="BG45" i="7" s="1"/>
  <c r="F43" i="9"/>
  <c r="AJ44" i="7" s="1"/>
  <c r="AG41" i="9"/>
  <c r="BK42" i="7" s="1"/>
  <c r="AI40" i="9"/>
  <c r="BM41" i="7" s="1"/>
  <c r="U40" i="9"/>
  <c r="AY41" i="7" s="1"/>
  <c r="X39" i="9"/>
  <c r="BB40" i="7" s="1"/>
  <c r="AC37" i="9"/>
  <c r="BG38" i="7" s="1"/>
  <c r="AH36" i="9"/>
  <c r="BL37" i="7" s="1"/>
  <c r="Y36" i="9"/>
  <c r="BC37" i="7" s="1"/>
  <c r="J36" i="9"/>
  <c r="AN37" i="7" s="1"/>
  <c r="AJ35" i="9"/>
  <c r="BN36" i="7" s="1"/>
  <c r="L34" i="9"/>
  <c r="AP35" i="7" s="1"/>
  <c r="AK33" i="9"/>
  <c r="BO34" i="7" s="1"/>
  <c r="Z33" i="9"/>
  <c r="BD34" i="7" s="1"/>
  <c r="P33" i="9"/>
  <c r="AT34" i="7" s="1"/>
  <c r="L32" i="9"/>
  <c r="AP33" i="7" s="1"/>
  <c r="AK31" i="9"/>
  <c r="BO32" i="7" s="1"/>
  <c r="AC31" i="9"/>
  <c r="BG32" i="7" s="1"/>
  <c r="V31" i="9"/>
  <c r="AZ32" i="7" s="1"/>
  <c r="H31" i="9"/>
  <c r="AL32" i="7" s="1"/>
  <c r="AG30" i="9"/>
  <c r="BK31" i="7" s="1"/>
  <c r="AA30" i="9"/>
  <c r="BE31" i="7" s="1"/>
  <c r="V30" i="9"/>
  <c r="AZ31" i="7" s="1"/>
  <c r="N30" i="9"/>
  <c r="AR31" i="7" s="1"/>
  <c r="AF29" i="9"/>
  <c r="BJ30" i="7" s="1"/>
  <c r="X29" i="9"/>
  <c r="BB30" i="7" s="1"/>
  <c r="R29" i="9"/>
  <c r="AV30" i="7" s="1"/>
  <c r="AE28" i="9"/>
  <c r="BI29" i="7" s="1"/>
  <c r="AC27" i="9"/>
  <c r="BG28" i="7" s="1"/>
  <c r="R27" i="9"/>
  <c r="AV28" i="7" s="1"/>
  <c r="AH26" i="9"/>
  <c r="BL27" i="7" s="1"/>
  <c r="AC26" i="9"/>
  <c r="BG27" i="7" s="1"/>
  <c r="W26" i="9"/>
  <c r="BA27" i="7" s="1"/>
  <c r="R26" i="9"/>
  <c r="AV27" i="7" s="1"/>
  <c r="AF25" i="9"/>
  <c r="BJ26" i="7" s="1"/>
  <c r="V25" i="9"/>
  <c r="AZ26" i="7" s="1"/>
  <c r="H25" i="9"/>
  <c r="AL26" i="7" s="1"/>
  <c r="W24" i="9"/>
  <c r="BA25" i="7" s="1"/>
  <c r="AG23" i="9"/>
  <c r="BK24" i="7" s="1"/>
  <c r="Z23" i="9"/>
  <c r="BD24" i="7" s="1"/>
  <c r="R23" i="9"/>
  <c r="AV24" i="7" s="1"/>
  <c r="F23" i="9"/>
  <c r="AJ24" i="7" s="1"/>
  <c r="AK22" i="9"/>
  <c r="BO23" i="7" s="1"/>
  <c r="AE22" i="9"/>
  <c r="BI23" i="7" s="1"/>
  <c r="Z22" i="9"/>
  <c r="BD23" i="7" s="1"/>
  <c r="U22" i="9"/>
  <c r="AY23" i="7" s="1"/>
  <c r="J22" i="9"/>
  <c r="AN23" i="7" s="1"/>
  <c r="AD21" i="9"/>
  <c r="BH22" i="7" s="1"/>
  <c r="W21" i="9"/>
  <c r="BA22" i="7" s="1"/>
  <c r="P21" i="9"/>
  <c r="AT22" i="7" s="1"/>
  <c r="F21" i="9"/>
  <c r="AJ22" i="7" s="1"/>
  <c r="AJ19" i="9"/>
  <c r="BN20" i="7" s="1"/>
  <c r="Z19" i="9"/>
  <c r="BD20" i="7" s="1"/>
  <c r="P19" i="9"/>
  <c r="AT20" i="7" s="1"/>
  <c r="AH18" i="9"/>
  <c r="BL19" i="7" s="1"/>
  <c r="AC18" i="9"/>
  <c r="BG19" i="7" s="1"/>
  <c r="W18" i="9"/>
  <c r="BA19" i="7" s="1"/>
  <c r="R18" i="9"/>
  <c r="AV19" i="7" s="1"/>
  <c r="AI17" i="9"/>
  <c r="BM18" i="7" s="1"/>
  <c r="X17" i="9"/>
  <c r="BB18" i="7" s="1"/>
  <c r="N17" i="9"/>
  <c r="AR18" i="7" s="1"/>
  <c r="AB16" i="9"/>
  <c r="BF17" i="7" s="1"/>
  <c r="AF15" i="9"/>
  <c r="BJ16" i="7" s="1"/>
  <c r="X15" i="9"/>
  <c r="BB16" i="7" s="1"/>
  <c r="P15" i="9"/>
  <c r="AT16" i="7" s="1"/>
  <c r="F15" i="9"/>
  <c r="AJ16" i="7" s="1"/>
  <c r="AK14" i="9"/>
  <c r="BO15" i="7" s="1"/>
  <c r="AE14" i="9"/>
  <c r="BI15" i="7" s="1"/>
  <c r="Z14" i="9"/>
  <c r="BD15" i="7" s="1"/>
  <c r="U14" i="9"/>
  <c r="AY15" i="7" s="1"/>
  <c r="J14" i="9"/>
  <c r="AN15" i="7" s="1"/>
  <c r="AD13" i="9"/>
  <c r="BH14" i="7" s="1"/>
  <c r="W13" i="9"/>
  <c r="BA14" i="7" s="1"/>
  <c r="P13" i="9"/>
  <c r="AT14" i="7" s="1"/>
  <c r="F13" i="9"/>
  <c r="AJ12" i="9"/>
  <c r="BN13" i="7" s="1"/>
  <c r="AB12" i="9"/>
  <c r="BF13" i="7" s="1"/>
  <c r="AA44" i="9"/>
  <c r="BE45" i="7" s="1"/>
  <c r="Z41" i="9"/>
  <c r="BD42" i="7" s="1"/>
  <c r="AD40" i="9"/>
  <c r="BH41" i="7" s="1"/>
  <c r="F40" i="9"/>
  <c r="AJ41" i="7" s="1"/>
  <c r="AI39" i="9"/>
  <c r="BM40" i="7" s="1"/>
  <c r="R39" i="9"/>
  <c r="AV40" i="7" s="1"/>
  <c r="U37" i="9"/>
  <c r="AY38" i="7" s="1"/>
  <c r="AE36" i="9"/>
  <c r="BI37" i="7" s="1"/>
  <c r="W36" i="9"/>
  <c r="BA37" i="7" s="1"/>
  <c r="V35" i="9"/>
  <c r="AZ36" i="7" s="1"/>
  <c r="AG34" i="9"/>
  <c r="BK35" i="7" s="1"/>
  <c r="AH33" i="9"/>
  <c r="BL34" i="7" s="1"/>
  <c r="X33" i="9"/>
  <c r="BB34" i="7" s="1"/>
  <c r="H33" i="9"/>
  <c r="AL34" i="7" s="1"/>
  <c r="AH31" i="9"/>
  <c r="BL32" i="7" s="1"/>
  <c r="AB31" i="9"/>
  <c r="BF32" i="7" s="1"/>
  <c r="U31" i="9"/>
  <c r="AY32" i="7" s="1"/>
  <c r="F31" i="9"/>
  <c r="AJ32" i="7" s="1"/>
  <c r="AK30" i="9"/>
  <c r="BO31" i="7" s="1"/>
  <c r="AE30" i="9"/>
  <c r="BI31" i="7" s="1"/>
  <c r="Z30" i="9"/>
  <c r="BD31" i="7" s="1"/>
  <c r="U30" i="9"/>
  <c r="AY31" i="7" s="1"/>
  <c r="J30" i="9"/>
  <c r="AN31" i="7" s="1"/>
  <c r="AD29" i="9"/>
  <c r="BH30" i="7" s="1"/>
  <c r="W29" i="9"/>
  <c r="BA30" i="7" s="1"/>
  <c r="N29" i="9"/>
  <c r="AR30" i="7" s="1"/>
  <c r="T28" i="9"/>
  <c r="AX29" i="7" s="1"/>
  <c r="AK27" i="9"/>
  <c r="BO28" i="7" s="1"/>
  <c r="Z27" i="9"/>
  <c r="BD28" i="7" s="1"/>
  <c r="P27" i="9"/>
  <c r="AT28" i="7" s="1"/>
  <c r="AG26" i="9"/>
  <c r="BK27" i="7" s="1"/>
  <c r="AA26" i="9"/>
  <c r="BE27" i="7" s="1"/>
  <c r="V26" i="9"/>
  <c r="AZ27" i="7" s="1"/>
  <c r="N26" i="9"/>
  <c r="AR27" i="7" s="1"/>
  <c r="AD25" i="9"/>
  <c r="BH26" i="7" s="1"/>
  <c r="S25" i="9"/>
  <c r="AW26" i="7" s="1"/>
  <c r="F25" i="9"/>
  <c r="AJ26" i="7" s="1"/>
  <c r="AG24" i="9"/>
  <c r="BK25" i="7" s="1"/>
  <c r="T24" i="9"/>
  <c r="AX25" i="7" s="1"/>
  <c r="AF23" i="9"/>
  <c r="BJ24" i="7" s="1"/>
  <c r="X23" i="9"/>
  <c r="BB24" i="7" s="1"/>
  <c r="P23" i="9"/>
  <c r="AT24" i="7" s="1"/>
  <c r="AI22" i="9"/>
  <c r="BM23" i="7" s="1"/>
  <c r="AD22" i="9"/>
  <c r="BH23" i="7" s="1"/>
  <c r="Y22" i="9"/>
  <c r="BC23" i="7" s="1"/>
  <c r="S22" i="9"/>
  <c r="AW23" i="7" s="1"/>
  <c r="F22" i="9"/>
  <c r="AJ23" i="7" s="1"/>
  <c r="AI21" i="9"/>
  <c r="BM22" i="7" s="1"/>
  <c r="AB21" i="9"/>
  <c r="BF22" i="7" s="1"/>
  <c r="V21" i="9"/>
  <c r="AZ22" i="7" s="1"/>
  <c r="N21" i="9"/>
  <c r="AR22" i="7" s="1"/>
  <c r="AH19" i="9"/>
  <c r="BL20" i="7" s="1"/>
  <c r="X19" i="9"/>
  <c r="BB20" i="7" s="1"/>
  <c r="N19" i="9"/>
  <c r="AR20" i="7" s="1"/>
  <c r="AG18" i="9"/>
  <c r="BK19" i="7" s="1"/>
  <c r="AA18" i="9"/>
  <c r="BE19" i="7" s="1"/>
  <c r="V18" i="9"/>
  <c r="AZ19" i="7" s="1"/>
  <c r="N18" i="9"/>
  <c r="AR19" i="7" s="1"/>
  <c r="AE17" i="9"/>
  <c r="BI18" i="7" s="1"/>
  <c r="V17" i="9"/>
  <c r="AZ18" i="7" s="1"/>
  <c r="J17" i="9"/>
  <c r="AN18" i="7" s="1"/>
  <c r="U16" i="9"/>
  <c r="AY17" i="7" s="1"/>
  <c r="AK15" i="9"/>
  <c r="BO16" i="7" s="1"/>
  <c r="AC15" i="9"/>
  <c r="BG16" i="7" s="1"/>
  <c r="V15" i="9"/>
  <c r="AZ16" i="7" s="1"/>
  <c r="L15" i="9"/>
  <c r="AP16" i="7" s="1"/>
  <c r="AI14" i="9"/>
  <c r="BM15" i="7" s="1"/>
  <c r="AD14" i="9"/>
  <c r="BH15" i="7" s="1"/>
  <c r="Y14" i="9"/>
  <c r="BC15" i="7" s="1"/>
  <c r="S14" i="9"/>
  <c r="AW15" i="7" s="1"/>
  <c r="F14" i="9"/>
  <c r="AJ15" i="7" s="1"/>
  <c r="AI13" i="9"/>
  <c r="BM14" i="7" s="1"/>
  <c r="AB13" i="9"/>
  <c r="BF14" i="7" s="1"/>
  <c r="V13" i="9"/>
  <c r="AZ14" i="7" s="1"/>
  <c r="N13" i="9"/>
  <c r="AR14" i="7" s="1"/>
  <c r="AI12" i="9"/>
  <c r="BM13" i="7" s="1"/>
  <c r="X12" i="9"/>
  <c r="BB13" i="7" s="1"/>
  <c r="AH11" i="9"/>
  <c r="BL12" i="7" s="1"/>
  <c r="T11" i="9"/>
  <c r="AX12" i="7" s="1"/>
  <c r="AH10" i="9"/>
  <c r="BL11" i="7" s="1"/>
  <c r="AC10" i="9"/>
  <c r="BG11" i="7" s="1"/>
  <c r="AD52" i="9"/>
  <c r="BH53" i="7" s="1"/>
  <c r="R44" i="9"/>
  <c r="AV45" i="7" s="1"/>
  <c r="V41" i="9"/>
  <c r="AZ42" i="7" s="1"/>
  <c r="AC40" i="9"/>
  <c r="BG41" i="7" s="1"/>
  <c r="AH39" i="9"/>
  <c r="BL40" i="7" s="1"/>
  <c r="F39" i="9"/>
  <c r="AJ40" i="7" s="1"/>
  <c r="Y38" i="9"/>
  <c r="BC39" i="7" s="1"/>
  <c r="AH37" i="9"/>
  <c r="BL38" i="7" s="1"/>
  <c r="T37" i="9"/>
  <c r="AX38" i="7" s="1"/>
  <c r="AD36" i="9"/>
  <c r="BH37" i="7" s="1"/>
  <c r="S36" i="9"/>
  <c r="AW37" i="7" s="1"/>
  <c r="U66" i="9"/>
  <c r="AY67" i="7" s="1"/>
  <c r="I31" i="10"/>
  <c r="AH47" i="9"/>
  <c r="BL48" i="7" s="1"/>
  <c r="Y48" i="9"/>
  <c r="BC49" i="7" s="1"/>
  <c r="U49" i="9"/>
  <c r="AY50" i="7" s="1"/>
  <c r="AA50" i="9"/>
  <c r="BE51" i="7" s="1"/>
  <c r="AF51" i="9"/>
  <c r="BJ52" i="7" s="1"/>
  <c r="J52" i="9"/>
  <c r="AN53" i="7" s="1"/>
  <c r="AF31" i="9"/>
  <c r="BJ32" i="7" s="1"/>
  <c r="U33" i="9"/>
  <c r="AY34" i="7" s="1"/>
  <c r="AK36" i="9"/>
  <c r="BO37" i="7" s="1"/>
  <c r="N37" i="9"/>
  <c r="AR38" i="7" s="1"/>
  <c r="AA39" i="9"/>
  <c r="BE40" i="7" s="1"/>
  <c r="W40" i="9"/>
  <c r="BA41" i="7" s="1"/>
  <c r="AB33" i="9"/>
  <c r="BF34" i="7" s="1"/>
  <c r="AD37" i="9"/>
  <c r="BH38" i="7" s="1"/>
  <c r="AK40" i="9"/>
  <c r="BO41" i="7" s="1"/>
  <c r="F41" i="9"/>
  <c r="AJ42" i="7" s="1"/>
  <c r="AA43" i="9"/>
  <c r="BE44" i="7" s="1"/>
  <c r="N44" i="9"/>
  <c r="AR45" i="7" s="1"/>
  <c r="AJ40" i="9"/>
  <c r="BN41" i="7" s="1"/>
  <c r="AJ18" i="9"/>
  <c r="BN19" i="7" s="1"/>
  <c r="AE20" i="9"/>
  <c r="BI21" i="7" s="1"/>
  <c r="AJ26" i="9"/>
  <c r="BN27" i="7" s="1"/>
  <c r="AK42" i="9"/>
  <c r="BO43" i="7" s="1"/>
  <c r="AJ48" i="9"/>
  <c r="BN49" i="7" s="1"/>
  <c r="AB46" i="9"/>
  <c r="BF47" i="7" s="1"/>
  <c r="V47" i="9"/>
  <c r="AZ48" i="7" s="1"/>
  <c r="AI47" i="9"/>
  <c r="BM48" i="7" s="1"/>
  <c r="F48" i="9"/>
  <c r="AJ49" i="7" s="1"/>
  <c r="Z48" i="9"/>
  <c r="BD49" i="7" s="1"/>
  <c r="AB49" i="9"/>
  <c r="BF50" i="7" s="1"/>
  <c r="AK50" i="9"/>
  <c r="BO51" i="7" s="1"/>
  <c r="F51" i="9"/>
  <c r="AJ52" i="7" s="1"/>
  <c r="U52" i="9"/>
  <c r="AY53" i="7" s="1"/>
  <c r="AI52" i="9"/>
  <c r="BM53" i="7" s="1"/>
  <c r="AI54" i="9"/>
  <c r="BM55" i="7" s="1"/>
  <c r="N55" i="9"/>
  <c r="AR56" i="7" s="1"/>
  <c r="W63" i="9"/>
  <c r="BA64" i="7" s="1"/>
  <c r="R32" i="9"/>
  <c r="AV33" i="7" s="1"/>
  <c r="J33" i="9"/>
  <c r="AN34" i="7" s="1"/>
  <c r="V33" i="9"/>
  <c r="AZ34" i="7" s="1"/>
  <c r="AC33" i="9"/>
  <c r="BG34" i="7" s="1"/>
  <c r="T34" i="9"/>
  <c r="AX35" i="7" s="1"/>
  <c r="AD35" i="9"/>
  <c r="BH36" i="7" s="1"/>
  <c r="AJ36" i="9"/>
  <c r="BN37" i="7" s="1"/>
  <c r="U36" i="9"/>
  <c r="AY37" i="7" s="1"/>
  <c r="AC36" i="9"/>
  <c r="BG37" i="7" s="1"/>
  <c r="AI36" i="9"/>
  <c r="BM37" i="7" s="1"/>
  <c r="X37" i="9"/>
  <c r="BB38" i="7" s="1"/>
  <c r="AK37" i="9"/>
  <c r="BO38" i="7" s="1"/>
  <c r="L38" i="9"/>
  <c r="AP39" i="7" s="1"/>
  <c r="S39" i="9"/>
  <c r="AW40" i="7" s="1"/>
  <c r="AB39" i="9"/>
  <c r="BF40" i="7" s="1"/>
  <c r="R40" i="9"/>
  <c r="AV41" i="7" s="1"/>
  <c r="Y40" i="9"/>
  <c r="BC41" i="7" s="1"/>
  <c r="AE40" i="9"/>
  <c r="BI41" i="7" s="1"/>
  <c r="R41" i="9"/>
  <c r="AV42" i="7" s="1"/>
  <c r="AB41" i="9"/>
  <c r="BF42" i="7" s="1"/>
  <c r="AK41" i="9"/>
  <c r="BO42" i="7" s="1"/>
  <c r="J43" i="9"/>
  <c r="AN44" i="7" s="1"/>
  <c r="V44" i="9"/>
  <c r="AZ45" i="7" s="1"/>
  <c r="AG44" i="9"/>
  <c r="BK45" i="7" s="1"/>
  <c r="AI46" i="9"/>
  <c r="BM47" i="7" s="1"/>
  <c r="AA47" i="9"/>
  <c r="BE48" i="7" s="1"/>
  <c r="S48" i="9"/>
  <c r="AW49" i="7" s="1"/>
  <c r="AE48" i="9"/>
  <c r="BI49" i="7" s="1"/>
  <c r="AC49" i="9"/>
  <c r="BG50" i="7" s="1"/>
  <c r="J51" i="9"/>
  <c r="AN52" i="7" s="1"/>
  <c r="W52" i="9"/>
  <c r="BA53" i="7" s="1"/>
  <c r="AK52" i="9"/>
  <c r="BO53" i="7" s="1"/>
  <c r="AF53" i="9"/>
  <c r="BJ54" i="7" s="1"/>
  <c r="W55" i="9"/>
  <c r="BA56" i="7" s="1"/>
  <c r="AC56" i="9"/>
  <c r="BG57" i="7" s="1"/>
  <c r="AE59" i="9"/>
  <c r="BI60" i="7" s="1"/>
  <c r="U60" i="9"/>
  <c r="AY61" i="7" s="1"/>
  <c r="E5" i="10"/>
  <c r="S38" i="9"/>
  <c r="AW39" i="7" s="1"/>
  <c r="V39" i="9"/>
  <c r="AZ40" i="7" s="1"/>
  <c r="AF39" i="9"/>
  <c r="BJ40" i="7" s="1"/>
  <c r="S40" i="9"/>
  <c r="AW41" i="7" s="1"/>
  <c r="Z40" i="9"/>
  <c r="BD41" i="7" s="1"/>
  <c r="AH40" i="9"/>
  <c r="BL41" i="7" s="1"/>
  <c r="U41" i="9"/>
  <c r="AY42" i="7" s="1"/>
  <c r="AC41" i="9"/>
  <c r="BG42" i="7" s="1"/>
  <c r="X43" i="9"/>
  <c r="BB44" i="7" s="1"/>
  <c r="W44" i="9"/>
  <c r="BA45" i="7" s="1"/>
  <c r="AH44" i="9"/>
  <c r="BL45" i="7" s="1"/>
  <c r="U45" i="9"/>
  <c r="AY46" i="7" s="1"/>
  <c r="AJ46" i="9"/>
  <c r="BN47" i="7" s="1"/>
  <c r="F47" i="9"/>
  <c r="AJ48" i="7" s="1"/>
  <c r="AB47" i="9"/>
  <c r="BF48" i="7" s="1"/>
  <c r="U48" i="9"/>
  <c r="AY49" i="7" s="1"/>
  <c r="AH48" i="9"/>
  <c r="BL49" i="7" s="1"/>
  <c r="R49" i="9"/>
  <c r="AV50" i="7" s="1"/>
  <c r="AK49" i="9"/>
  <c r="BO50" i="7" s="1"/>
  <c r="U50" i="9"/>
  <c r="AY51" i="7" s="1"/>
  <c r="AE51" i="9"/>
  <c r="BI52" i="7" s="1"/>
  <c r="AJ52" i="9"/>
  <c r="BN53" i="7" s="1"/>
  <c r="AC52" i="9"/>
  <c r="BG53" i="7" s="1"/>
  <c r="AH56" i="9"/>
  <c r="BL57" i="7" s="1"/>
  <c r="U57" i="9"/>
  <c r="AY58" i="7" s="1"/>
  <c r="Z60" i="9"/>
  <c r="BD61" i="7" s="1"/>
  <c r="AD63" i="9"/>
  <c r="BH64" i="7" s="1"/>
  <c r="R64" i="9"/>
  <c r="AV65" i="7" s="1"/>
  <c r="F16" i="10"/>
  <c r="G18" i="10"/>
  <c r="I19" i="10"/>
  <c r="AG33" i="9"/>
  <c r="BK34" i="7" s="1"/>
  <c r="W34" i="9"/>
  <c r="BA35" i="7" s="1"/>
  <c r="AK34" i="9"/>
  <c r="BO35" i="7" s="1"/>
  <c r="H35" i="9"/>
  <c r="AL36" i="7" s="1"/>
  <c r="N36" i="9"/>
  <c r="AR37" i="7" s="1"/>
  <c r="V36" i="9"/>
  <c r="AZ37" i="7" s="1"/>
  <c r="AA36" i="9"/>
  <c r="BE37" i="7" s="1"/>
  <c r="AG36" i="9"/>
  <c r="BK37" i="7" s="1"/>
  <c r="P37" i="9"/>
  <c r="AT38" i="7" s="1"/>
  <c r="Z37" i="9"/>
  <c r="BD38" i="7" s="1"/>
  <c r="AJ37" i="9"/>
  <c r="BN38" i="7" s="1"/>
  <c r="N39" i="9"/>
  <c r="AR40" i="7" s="1"/>
  <c r="W39" i="9"/>
  <c r="BA40" i="7" s="1"/>
  <c r="AD39" i="9"/>
  <c r="BH40" i="7" s="1"/>
  <c r="J40" i="9"/>
  <c r="AN41" i="7" s="1"/>
  <c r="V40" i="9"/>
  <c r="AZ41" i="7" s="1"/>
  <c r="AA40" i="9"/>
  <c r="BE41" i="7" s="1"/>
  <c r="AG40" i="9"/>
  <c r="BK41" i="7" s="1"/>
  <c r="J41" i="9"/>
  <c r="AN42" i="7" s="1"/>
  <c r="X41" i="9"/>
  <c r="BB42" i="7" s="1"/>
  <c r="AF41" i="9"/>
  <c r="BJ42" i="7" s="1"/>
  <c r="N43" i="9"/>
  <c r="AR44" i="7" s="1"/>
  <c r="AE43" i="9"/>
  <c r="BI44" i="7" s="1"/>
  <c r="AJ44" i="9"/>
  <c r="BN45" i="7" s="1"/>
  <c r="S44" i="9"/>
  <c r="AW45" i="7" s="1"/>
  <c r="Y44" i="9"/>
  <c r="BC45" i="7" s="1"/>
  <c r="AD44" i="9"/>
  <c r="BH45" i="7" s="1"/>
  <c r="AI44" i="9"/>
  <c r="BM45" i="7" s="1"/>
  <c r="AJ45" i="9"/>
  <c r="BN46" i="7" s="1"/>
  <c r="T46" i="9"/>
  <c r="AX47" i="7" s="1"/>
  <c r="AC46" i="9"/>
  <c r="BG47" i="7" s="1"/>
  <c r="N47" i="9"/>
  <c r="AR48" i="7" s="1"/>
  <c r="W47" i="9"/>
  <c r="BA48" i="7" s="1"/>
  <c r="AD47" i="9"/>
  <c r="BH48" i="7" s="1"/>
  <c r="J48" i="9"/>
  <c r="AN49" i="7" s="1"/>
  <c r="V48" i="9"/>
  <c r="AZ49" i="7" s="1"/>
  <c r="AC48" i="9"/>
  <c r="BG49" i="7" s="1"/>
  <c r="AI48" i="9"/>
  <c r="BM49" i="7" s="1"/>
  <c r="V49" i="9"/>
  <c r="AZ50" i="7" s="1"/>
  <c r="AG49" i="9"/>
  <c r="BK50" i="7" s="1"/>
  <c r="AB50" i="9"/>
  <c r="BF51" i="7" s="1"/>
  <c r="T51" i="9"/>
  <c r="AX52" i="7" s="1"/>
  <c r="R52" i="9"/>
  <c r="AV53" i="7" s="1"/>
  <c r="Y52" i="9"/>
  <c r="BC53" i="7" s="1"/>
  <c r="AE52" i="9"/>
  <c r="BI53" i="7" s="1"/>
  <c r="AD55" i="9"/>
  <c r="BH56" i="7" s="1"/>
  <c r="R56" i="9"/>
  <c r="AV57" i="7" s="1"/>
  <c r="AB57" i="9"/>
  <c r="BF58" i="7" s="1"/>
  <c r="AI58" i="9"/>
  <c r="BM59" i="7" s="1"/>
  <c r="AE60" i="9"/>
  <c r="BI61" i="7" s="1"/>
  <c r="W64" i="9"/>
  <c r="BA65" i="7" s="1"/>
  <c r="AE68" i="9"/>
  <c r="BI69" i="7" s="1"/>
  <c r="E3" i="10"/>
  <c r="T43" i="9"/>
  <c r="AX44" i="7" s="1"/>
  <c r="AI43" i="9"/>
  <c r="BM44" i="7" s="1"/>
  <c r="J44" i="9"/>
  <c r="AN45" i="7" s="1"/>
  <c r="U44" i="9"/>
  <c r="AY45" i="7" s="1"/>
  <c r="Z44" i="9"/>
  <c r="BD45" i="7" s="1"/>
  <c r="AE44" i="9"/>
  <c r="BI45" i="7" s="1"/>
  <c r="AK44" i="9"/>
  <c r="BO45" i="7" s="1"/>
  <c r="N45" i="9"/>
  <c r="AR46" i="7" s="1"/>
  <c r="W46" i="9"/>
  <c r="BA47" i="7" s="1"/>
  <c r="AE46" i="9"/>
  <c r="BI47" i="7" s="1"/>
  <c r="R47" i="9"/>
  <c r="AV48" i="7" s="1"/>
  <c r="X47" i="9"/>
  <c r="BB48" i="7" s="1"/>
  <c r="AF47" i="9"/>
  <c r="BJ48" i="7" s="1"/>
  <c r="R48" i="9"/>
  <c r="AV49" i="7" s="1"/>
  <c r="W48" i="9"/>
  <c r="BA49" i="7" s="1"/>
  <c r="AD48" i="9"/>
  <c r="BH49" i="7" s="1"/>
  <c r="AK48" i="9"/>
  <c r="BO49" i="7" s="1"/>
  <c r="F49" i="9"/>
  <c r="AJ50" i="7" s="1"/>
  <c r="Z49" i="9"/>
  <c r="BD50" i="7" s="1"/>
  <c r="AH49" i="9"/>
  <c r="BL50" i="7" s="1"/>
  <c r="AI50" i="9"/>
  <c r="BM51" i="7" s="1"/>
  <c r="AF50" i="9"/>
  <c r="BJ51" i="7" s="1"/>
  <c r="AA51" i="9"/>
  <c r="BE52" i="7" s="1"/>
  <c r="S52" i="9"/>
  <c r="AW53" i="7" s="1"/>
  <c r="Z52" i="9"/>
  <c r="BD53" i="7" s="1"/>
  <c r="AH52" i="9"/>
  <c r="BL53" i="7" s="1"/>
  <c r="W56" i="9"/>
  <c r="BA57" i="7" s="1"/>
  <c r="AH57" i="9"/>
  <c r="BL58" i="7" s="1"/>
  <c r="AB58" i="9"/>
  <c r="BF59" i="7" s="1"/>
  <c r="J59" i="9"/>
  <c r="AN60" i="7" s="1"/>
  <c r="AJ60" i="9"/>
  <c r="BN61" i="7" s="1"/>
  <c r="AK60" i="9"/>
  <c r="BO61" i="7" s="1"/>
  <c r="T61" i="9"/>
  <c r="AX62" i="7" s="1"/>
  <c r="AI62" i="9"/>
  <c r="BM63" i="7" s="1"/>
  <c r="N63" i="9"/>
  <c r="AR64" i="7" s="1"/>
  <c r="AC64" i="9"/>
  <c r="BG65" i="7" s="1"/>
  <c r="AK65" i="9"/>
  <c r="BO66" i="7" s="1"/>
  <c r="E11" i="10"/>
  <c r="AD68" i="9"/>
  <c r="BH69" i="7" s="1"/>
  <c r="Y68" i="9"/>
  <c r="BC69" i="7" s="1"/>
  <c r="J53" i="9"/>
  <c r="AN54" i="7" s="1"/>
  <c r="AK53" i="9"/>
  <c r="BO54" i="7" s="1"/>
  <c r="R55" i="9"/>
  <c r="AV56" i="7" s="1"/>
  <c r="X55" i="9"/>
  <c r="BB56" i="7" s="1"/>
  <c r="AF55" i="9"/>
  <c r="BJ56" i="7" s="1"/>
  <c r="S56" i="9"/>
  <c r="AW57" i="7" s="1"/>
  <c r="Y56" i="9"/>
  <c r="BC57" i="7" s="1"/>
  <c r="AD56" i="9"/>
  <c r="BH57" i="7" s="1"/>
  <c r="AI56" i="9"/>
  <c r="BM57" i="7" s="1"/>
  <c r="V57" i="9"/>
  <c r="AZ58" i="7" s="1"/>
  <c r="AC57" i="9"/>
  <c r="BG58" i="7" s="1"/>
  <c r="AK57" i="9"/>
  <c r="BO58" i="7" s="1"/>
  <c r="U58" i="9"/>
  <c r="AY59" i="7" s="1"/>
  <c r="AF58" i="9"/>
  <c r="BJ59" i="7" s="1"/>
  <c r="T59" i="9"/>
  <c r="AX60" i="7" s="1"/>
  <c r="AF59" i="9"/>
  <c r="BJ60" i="7" s="1"/>
  <c r="J60" i="9"/>
  <c r="AN61" i="7" s="1"/>
  <c r="V60" i="9"/>
  <c r="AZ61" i="7" s="1"/>
  <c r="AA60" i="9"/>
  <c r="BE61" i="7" s="1"/>
  <c r="AG60" i="9"/>
  <c r="BK61" i="7" s="1"/>
  <c r="AD61" i="9"/>
  <c r="BH62" i="7" s="1"/>
  <c r="S62" i="9"/>
  <c r="AW63" i="7" s="1"/>
  <c r="R63" i="9"/>
  <c r="AV64" i="7" s="1"/>
  <c r="X63" i="9"/>
  <c r="BB64" i="7" s="1"/>
  <c r="AF63" i="9"/>
  <c r="BJ64" i="7" s="1"/>
  <c r="S64" i="9"/>
  <c r="AW65" i="7" s="1"/>
  <c r="Y64" i="9"/>
  <c r="BC65" i="7" s="1"/>
  <c r="AD64" i="9"/>
  <c r="BH65" i="7" s="1"/>
  <c r="AF66" i="9"/>
  <c r="BJ67" i="7" s="1"/>
  <c r="J3" i="10"/>
  <c r="G7" i="10"/>
  <c r="J11" i="10"/>
  <c r="I23" i="10"/>
  <c r="F27" i="10"/>
  <c r="E36" i="10"/>
  <c r="F38" i="10"/>
  <c r="AA48" i="9"/>
  <c r="BE49" i="7" s="1"/>
  <c r="AG48" i="9"/>
  <c r="BK49" i="7" s="1"/>
  <c r="J49" i="9"/>
  <c r="AN50" i="7" s="1"/>
  <c r="X49" i="9"/>
  <c r="BB50" i="7" s="1"/>
  <c r="AF49" i="9"/>
  <c r="BJ50" i="7" s="1"/>
  <c r="W50" i="9"/>
  <c r="BA51" i="7" s="1"/>
  <c r="AG50" i="9"/>
  <c r="BK51" i="7" s="1"/>
  <c r="V51" i="9"/>
  <c r="AZ52" i="7" s="1"/>
  <c r="N52" i="9"/>
  <c r="AR53" i="7" s="1"/>
  <c r="V52" i="9"/>
  <c r="AZ53" i="7" s="1"/>
  <c r="AA52" i="9"/>
  <c r="BE53" i="7" s="1"/>
  <c r="AG52" i="9"/>
  <c r="BK53" i="7" s="1"/>
  <c r="U53" i="9"/>
  <c r="AY54" i="7" s="1"/>
  <c r="S55" i="9"/>
  <c r="AW56" i="7" s="1"/>
  <c r="AA55" i="9"/>
  <c r="BE56" i="7" s="1"/>
  <c r="AH55" i="9"/>
  <c r="BL56" i="7" s="1"/>
  <c r="AJ56" i="9"/>
  <c r="BN57" i="7" s="1"/>
  <c r="U56" i="9"/>
  <c r="AY57" i="7" s="1"/>
  <c r="Z56" i="9"/>
  <c r="BD57" i="7" s="1"/>
  <c r="AE56" i="9"/>
  <c r="BI57" i="7" s="1"/>
  <c r="AK56" i="9"/>
  <c r="BO57" i="7" s="1"/>
  <c r="F57" i="9"/>
  <c r="AJ58" i="7" s="1"/>
  <c r="X57" i="9"/>
  <c r="BB58" i="7" s="1"/>
  <c r="AF57" i="9"/>
  <c r="BJ58" i="7" s="1"/>
  <c r="W58" i="9"/>
  <c r="BA59" i="7" s="1"/>
  <c r="AG58" i="9"/>
  <c r="BK59" i="7" s="1"/>
  <c r="V59" i="9"/>
  <c r="AZ60" i="7" s="1"/>
  <c r="N60" i="9"/>
  <c r="AR61" i="7" s="1"/>
  <c r="W60" i="9"/>
  <c r="BA61" i="7" s="1"/>
  <c r="AC60" i="9"/>
  <c r="BG61" i="7" s="1"/>
  <c r="AH60" i="9"/>
  <c r="BL61" i="7" s="1"/>
  <c r="X62" i="9"/>
  <c r="BB63" i="7" s="1"/>
  <c r="S63" i="9"/>
  <c r="AW64" i="7" s="1"/>
  <c r="AA63" i="9"/>
  <c r="BE64" i="7" s="1"/>
  <c r="AH63" i="9"/>
  <c r="BL64" i="7" s="1"/>
  <c r="AJ64" i="9"/>
  <c r="BN65" i="7" s="1"/>
  <c r="U64" i="9"/>
  <c r="AY65" i="7" s="1"/>
  <c r="Z64" i="9"/>
  <c r="BD65" i="7" s="1"/>
  <c r="AE64" i="9"/>
  <c r="BI65" i="7" s="1"/>
  <c r="J26" i="10"/>
  <c r="I43" i="10"/>
  <c r="Z53" i="9"/>
  <c r="BD54" i="7" s="1"/>
  <c r="V55" i="9"/>
  <c r="AZ56" i="7" s="1"/>
  <c r="AB55" i="9"/>
  <c r="BF56" i="7" s="1"/>
  <c r="AI55" i="9"/>
  <c r="BM56" i="7" s="1"/>
  <c r="F56" i="9"/>
  <c r="AJ57" i="7" s="1"/>
  <c r="V56" i="9"/>
  <c r="AZ57" i="7" s="1"/>
  <c r="AA56" i="9"/>
  <c r="BE57" i="7" s="1"/>
  <c r="AG56" i="9"/>
  <c r="BK57" i="7" s="1"/>
  <c r="R57" i="9"/>
  <c r="AV58" i="7" s="1"/>
  <c r="Z57" i="9"/>
  <c r="BD58" i="7" s="1"/>
  <c r="AG57" i="9"/>
  <c r="BK58" i="7" s="1"/>
  <c r="AA58" i="9"/>
  <c r="BE59" i="7" s="1"/>
  <c r="AK58" i="9"/>
  <c r="BO59" i="7" s="1"/>
  <c r="F59" i="9"/>
  <c r="AJ60" i="7" s="1"/>
  <c r="AA59" i="9"/>
  <c r="BE60" i="7" s="1"/>
  <c r="S60" i="9"/>
  <c r="AW61" i="7" s="1"/>
  <c r="Y60" i="9"/>
  <c r="BC61" i="7" s="1"/>
  <c r="AD60" i="9"/>
  <c r="BH61" i="7" s="1"/>
  <c r="AI60" i="9"/>
  <c r="BM61" i="7" s="1"/>
  <c r="AC62" i="9"/>
  <c r="BG63" i="7" s="1"/>
  <c r="V63" i="9"/>
  <c r="AZ64" i="7" s="1"/>
  <c r="AB63" i="9"/>
  <c r="BF64" i="7" s="1"/>
  <c r="AI63" i="9"/>
  <c r="BM64" i="7" s="1"/>
  <c r="F64" i="9"/>
  <c r="AJ65" i="7" s="1"/>
  <c r="V64" i="9"/>
  <c r="AZ65" i="7" s="1"/>
  <c r="AA64" i="9"/>
  <c r="BE65" i="7" s="1"/>
  <c r="AH64" i="9"/>
  <c r="BL65" i="7" s="1"/>
  <c r="E9" i="10"/>
  <c r="I15" i="10"/>
  <c r="F20" i="10"/>
  <c r="H25" i="10"/>
  <c r="G30" i="10"/>
  <c r="E33" i="10"/>
  <c r="I35" i="10"/>
  <c r="J39" i="10"/>
  <c r="AC65" i="9"/>
  <c r="BG66" i="7" s="1"/>
  <c r="S68" i="9"/>
  <c r="AW69" i="7" s="1"/>
  <c r="AZ3" i="10"/>
  <c r="AD15" i="10"/>
  <c r="Z16" i="10"/>
  <c r="AA18" i="10"/>
  <c r="AD19" i="10"/>
  <c r="AA21" i="10"/>
  <c r="AD23" i="10"/>
  <c r="AC25" i="10"/>
  <c r="AA26" i="10"/>
  <c r="AA27" i="10"/>
  <c r="Z28" i="10"/>
  <c r="AC29" i="10"/>
  <c r="Z31" i="10"/>
  <c r="AE31" i="10"/>
  <c r="AA33" i="10"/>
  <c r="AA34" i="10"/>
  <c r="AD35" i="10"/>
  <c r="Z36" i="10"/>
  <c r="AA39" i="10"/>
  <c r="AD40" i="10"/>
  <c r="AB50" i="10"/>
  <c r="AD73" i="10"/>
  <c r="Z19" i="10"/>
  <c r="AE19" i="10"/>
  <c r="AC21" i="10"/>
  <c r="AB22" i="10"/>
  <c r="Z23" i="10"/>
  <c r="AE23" i="10"/>
  <c r="AB26" i="10"/>
  <c r="AC27" i="10"/>
  <c r="AB28" i="10"/>
  <c r="AE29" i="10"/>
  <c r="AB30" i="10"/>
  <c r="AA31" i="10"/>
  <c r="AB33" i="10"/>
  <c r="AB34" i="10"/>
  <c r="Z35" i="10"/>
  <c r="AE35" i="10"/>
  <c r="AB36" i="10"/>
  <c r="AB42" i="10"/>
  <c r="AA43" i="10"/>
  <c r="AI64" i="9"/>
  <c r="BM65" i="7" s="1"/>
  <c r="X65" i="9"/>
  <c r="BB66" i="7" s="1"/>
  <c r="AF65" i="9"/>
  <c r="BJ66" i="7" s="1"/>
  <c r="W66" i="9"/>
  <c r="BA67" i="7" s="1"/>
  <c r="AG66" i="9"/>
  <c r="BK67" i="7" s="1"/>
  <c r="T67" i="9"/>
  <c r="AX68" i="7" s="1"/>
  <c r="U68" i="9"/>
  <c r="AY69" i="7" s="1"/>
  <c r="Z68" i="9"/>
  <c r="BD69" i="7" s="1"/>
  <c r="AG68" i="9"/>
  <c r="BK69" i="7" s="1"/>
  <c r="AI70" i="9"/>
  <c r="BM71" i="7" s="1"/>
  <c r="AK64" i="9"/>
  <c r="BO65" i="7" s="1"/>
  <c r="F65" i="9"/>
  <c r="AJ66" i="7" s="1"/>
  <c r="Z65" i="9"/>
  <c r="BD66" i="7" s="1"/>
  <c r="AG65" i="9"/>
  <c r="BK66" i="7" s="1"/>
  <c r="AA66" i="9"/>
  <c r="BE67" i="7" s="1"/>
  <c r="AK66" i="9"/>
  <c r="BO67" i="7" s="1"/>
  <c r="J67" i="9"/>
  <c r="AN68" i="7" s="1"/>
  <c r="AJ68" i="9"/>
  <c r="BN69" i="7" s="1"/>
  <c r="V68" i="9"/>
  <c r="AZ69" i="7" s="1"/>
  <c r="AA68" i="9"/>
  <c r="BE69" i="7" s="1"/>
  <c r="AI68" i="9"/>
  <c r="BM69" i="7" s="1"/>
  <c r="AG64" i="9"/>
  <c r="BK65" i="7" s="1"/>
  <c r="U65" i="9"/>
  <c r="AY66" i="7" s="1"/>
  <c r="AB65" i="9"/>
  <c r="BF66" i="7" s="1"/>
  <c r="AH65" i="9"/>
  <c r="BL66" i="7" s="1"/>
  <c r="AI66" i="9"/>
  <c r="BM67" i="7" s="1"/>
  <c r="AB66" i="9"/>
  <c r="BF67" i="7" s="1"/>
  <c r="AE67" i="9"/>
  <c r="BI68" i="7" s="1"/>
  <c r="N68" i="9"/>
  <c r="AR69" i="7" s="1"/>
  <c r="W68" i="9"/>
  <c r="BA69" i="7" s="1"/>
  <c r="W33" i="10"/>
  <c r="U37" i="10"/>
  <c r="L28" i="10"/>
  <c r="Q31" i="10"/>
  <c r="M33" i="10"/>
  <c r="L36" i="10"/>
  <c r="O38" i="10"/>
  <c r="Q55" i="10"/>
  <c r="L20" i="10"/>
  <c r="M21" i="10"/>
  <c r="O22" i="10"/>
  <c r="Q23" i="10"/>
  <c r="Q25" i="10"/>
  <c r="O26" i="10"/>
  <c r="O27" i="10"/>
  <c r="N28" i="10"/>
  <c r="M29" i="10"/>
  <c r="M31" i="10"/>
  <c r="P33" i="10"/>
  <c r="L34" i="10"/>
  <c r="N35" i="10"/>
  <c r="P36" i="10"/>
  <c r="L37" i="10"/>
  <c r="N43" i="10"/>
  <c r="O21" i="10"/>
  <c r="M23" i="10"/>
  <c r="M24" i="10"/>
  <c r="L25" i="10"/>
  <c r="P26" i="10"/>
  <c r="Q27" i="10"/>
  <c r="P28" i="10"/>
  <c r="O29" i="10"/>
  <c r="N30" i="10"/>
  <c r="N31" i="10"/>
  <c r="M32" i="10"/>
  <c r="Q33" i="10"/>
  <c r="P34" i="10"/>
  <c r="O35" i="10"/>
  <c r="N39" i="10"/>
  <c r="N51" i="10"/>
  <c r="Q57" i="10"/>
  <c r="E59" i="10"/>
  <c r="AY77" i="10"/>
  <c r="I3" i="10"/>
  <c r="F4" i="10"/>
  <c r="F7" i="10"/>
  <c r="G10" i="10"/>
  <c r="I11" i="10"/>
  <c r="F12" i="10"/>
  <c r="H13" i="10"/>
  <c r="G15" i="10"/>
  <c r="E16" i="10"/>
  <c r="F18" i="10"/>
  <c r="G19" i="10"/>
  <c r="E20" i="10"/>
  <c r="H22" i="10"/>
  <c r="G23" i="10"/>
  <c r="G25" i="10"/>
  <c r="G26" i="10"/>
  <c r="E27" i="10"/>
  <c r="J27" i="10"/>
  <c r="I28" i="10"/>
  <c r="I29" i="10"/>
  <c r="G31" i="10"/>
  <c r="F32" i="10"/>
  <c r="G35" i="10"/>
  <c r="E39" i="10"/>
  <c r="F42" i="10"/>
  <c r="G47" i="10"/>
  <c r="F3" i="10"/>
  <c r="H5" i="10"/>
  <c r="I7" i="10"/>
  <c r="G9" i="10"/>
  <c r="F11" i="10"/>
  <c r="E15" i="10"/>
  <c r="J15" i="10"/>
  <c r="I16" i="10"/>
  <c r="E19" i="10"/>
  <c r="J19" i="10"/>
  <c r="E21" i="10"/>
  <c r="E23" i="10"/>
  <c r="J23" i="10"/>
  <c r="G27" i="10"/>
  <c r="E28" i="10"/>
  <c r="E29" i="10"/>
  <c r="H30" i="10"/>
  <c r="E31" i="10"/>
  <c r="J31" i="10"/>
  <c r="G33" i="10"/>
  <c r="F34" i="10"/>
  <c r="J35" i="10"/>
  <c r="G3" i="10"/>
  <c r="E7" i="10"/>
  <c r="J7" i="10"/>
  <c r="H9" i="10"/>
  <c r="G11" i="10"/>
  <c r="E13" i="10"/>
  <c r="F15" i="10"/>
  <c r="J16" i="10"/>
  <c r="F19" i="10"/>
  <c r="H21" i="10"/>
  <c r="G22" i="10"/>
  <c r="F23" i="10"/>
  <c r="F24" i="10"/>
  <c r="E25" i="10"/>
  <c r="F26" i="10"/>
  <c r="I27" i="10"/>
  <c r="F28" i="10"/>
  <c r="H29" i="10"/>
  <c r="J30" i="10"/>
  <c r="F31" i="10"/>
  <c r="H33" i="10"/>
  <c r="G34" i="10"/>
  <c r="E35" i="10"/>
  <c r="I37" i="10"/>
  <c r="F50" i="10"/>
  <c r="E55" i="10"/>
  <c r="P42" i="15"/>
  <c r="P43" i="15" s="1"/>
  <c r="E60" i="10"/>
  <c r="I59" i="10"/>
  <c r="G58" i="10"/>
  <c r="I55" i="10"/>
  <c r="H52" i="10"/>
  <c r="F51" i="10"/>
  <c r="H50" i="10"/>
  <c r="H49" i="10"/>
  <c r="H48" i="10"/>
  <c r="J47" i="10"/>
  <c r="E47" i="10"/>
  <c r="F44" i="10"/>
  <c r="F43" i="10"/>
  <c r="I41" i="10"/>
  <c r="J40" i="10"/>
  <c r="F39" i="10"/>
  <c r="J72" i="10"/>
  <c r="E66" i="10"/>
  <c r="I62" i="10"/>
  <c r="G59" i="10"/>
  <c r="F58" i="10"/>
  <c r="H57" i="10"/>
  <c r="G55" i="10"/>
  <c r="F52" i="10"/>
  <c r="J51" i="10"/>
  <c r="E51" i="10"/>
  <c r="G50" i="10"/>
  <c r="G49" i="10"/>
  <c r="E48" i="10"/>
  <c r="I47" i="10"/>
  <c r="E44" i="10"/>
  <c r="J43" i="10"/>
  <c r="E43" i="10"/>
  <c r="H42" i="10"/>
  <c r="I40" i="10"/>
  <c r="H63" i="10"/>
  <c r="G62" i="10"/>
  <c r="H61" i="10"/>
  <c r="J60" i="10"/>
  <c r="O64" i="10"/>
  <c r="M62" i="10"/>
  <c r="M60" i="10"/>
  <c r="O59" i="10"/>
  <c r="P58" i="10"/>
  <c r="L57" i="10"/>
  <c r="O55" i="10"/>
  <c r="P52" i="10"/>
  <c r="M51" i="10"/>
  <c r="Q47" i="10"/>
  <c r="M44" i="10"/>
  <c r="M43" i="10"/>
  <c r="L42" i="10"/>
  <c r="M39" i="10"/>
  <c r="P61" i="10"/>
  <c r="L60" i="10"/>
  <c r="N59" i="10"/>
  <c r="N58" i="10"/>
  <c r="N55" i="10"/>
  <c r="P53" i="10"/>
  <c r="M52" i="10"/>
  <c r="Q51" i="10"/>
  <c r="P50" i="10"/>
  <c r="O47" i="10"/>
  <c r="L44" i="10"/>
  <c r="Q43" i="10"/>
  <c r="O62" i="10"/>
  <c r="M59" i="10"/>
  <c r="W51" i="10"/>
  <c r="W50" i="10"/>
  <c r="S43" i="10"/>
  <c r="S39" i="10"/>
  <c r="X38" i="10"/>
  <c r="S62" i="10"/>
  <c r="X57" i="10"/>
  <c r="T49" i="10"/>
  <c r="U48" i="10"/>
  <c r="X44" i="10"/>
  <c r="S42" i="10"/>
  <c r="V59" i="10"/>
  <c r="AB67" i="10"/>
  <c r="Z66" i="10"/>
  <c r="Z62" i="10"/>
  <c r="Z61" i="10"/>
  <c r="AA59" i="10"/>
  <c r="AD58" i="10"/>
  <c r="AB57" i="10"/>
  <c r="AA55" i="10"/>
  <c r="AE54" i="10"/>
  <c r="AA53" i="10"/>
  <c r="AB52" i="10"/>
  <c r="AD51" i="10"/>
  <c r="AB49" i="10"/>
  <c r="Z48" i="10"/>
  <c r="AC47" i="10"/>
  <c r="Z44" i="10"/>
  <c r="AD43" i="10"/>
  <c r="AA42" i="10"/>
  <c r="AD39" i="10"/>
  <c r="AD65" i="10"/>
  <c r="AC63" i="10"/>
  <c r="AE62" i="10"/>
  <c r="Z59" i="10"/>
  <c r="AB58" i="10"/>
  <c r="AE55" i="10"/>
  <c r="Z55" i="10"/>
  <c r="AD54" i="10"/>
  <c r="Z52" i="10"/>
  <c r="AC51" i="10"/>
  <c r="AD50" i="10"/>
  <c r="AA47" i="10"/>
  <c r="AC43" i="10"/>
  <c r="AA76" i="10"/>
  <c r="AA65" i="10"/>
  <c r="AC62" i="10"/>
  <c r="AE60" i="10"/>
  <c r="AE59" i="10"/>
  <c r="AH65" i="10"/>
  <c r="AH62" i="10"/>
  <c r="AG47" i="10"/>
  <c r="AH43" i="10"/>
  <c r="AI42" i="10"/>
  <c r="AI71" i="10"/>
  <c r="AM59" i="10"/>
  <c r="AK55" i="10"/>
  <c r="AL52" i="10"/>
  <c r="AL51" i="10"/>
  <c r="AL50" i="10"/>
  <c r="AK47" i="10"/>
  <c r="AL44" i="10"/>
  <c r="AK43" i="10"/>
  <c r="AL42" i="10"/>
  <c r="AK39" i="10"/>
  <c r="AL38" i="10"/>
  <c r="AM60" i="10"/>
  <c r="AK59" i="10"/>
  <c r="AM58" i="10"/>
  <c r="AK52" i="10"/>
  <c r="AK51" i="10"/>
  <c r="AK44" i="10"/>
  <c r="AK40" i="10"/>
  <c r="AM66" i="10"/>
  <c r="AM62" i="10"/>
  <c r="AP63" i="10"/>
  <c r="AP62" i="10"/>
  <c r="AO60" i="10"/>
  <c r="AQ58" i="10"/>
  <c r="AP55" i="10"/>
  <c r="AQ51" i="10"/>
  <c r="AP47" i="10"/>
  <c r="AP43" i="10"/>
  <c r="AP39" i="10"/>
  <c r="AO62" i="10"/>
  <c r="AO55" i="10"/>
  <c r="AP51" i="10"/>
  <c r="AP48" i="10"/>
  <c r="AO47" i="10"/>
  <c r="AO43" i="10"/>
  <c r="AQ65" i="10"/>
  <c r="AP59" i="10"/>
  <c r="AT80" i="10"/>
  <c r="AT78" i="10"/>
  <c r="AT76" i="10"/>
  <c r="AS72" i="10"/>
  <c r="AT66" i="10"/>
  <c r="AT59" i="10"/>
  <c r="AS40" i="10"/>
  <c r="AS80" i="10"/>
  <c r="AS78" i="10"/>
  <c r="AS76" i="10"/>
  <c r="AT71" i="10"/>
  <c r="AS66" i="10"/>
  <c r="AT65" i="10"/>
  <c r="AS59" i="10"/>
  <c r="AS57" i="10"/>
  <c r="AT55" i="10"/>
  <c r="AT50" i="10"/>
  <c r="AT47" i="10"/>
  <c r="AT43" i="10"/>
  <c r="AT42" i="10"/>
  <c r="AT81" i="10"/>
  <c r="AT75" i="10"/>
  <c r="AS74" i="10"/>
  <c r="AS73" i="10"/>
  <c r="AS67" i="10"/>
  <c r="AT62" i="10"/>
  <c r="AV67" i="10"/>
  <c r="AV70" i="10"/>
  <c r="AX70" i="10" s="1"/>
  <c r="AW60" i="10"/>
  <c r="Q44" i="10"/>
  <c r="M47" i="10"/>
  <c r="M49" i="10"/>
  <c r="L50" i="10"/>
  <c r="O51" i="10"/>
  <c r="E52" i="10"/>
  <c r="X52" i="10"/>
  <c r="E53" i="10"/>
  <c r="F55" i="10"/>
  <c r="V55" i="10"/>
  <c r="AC57" i="10"/>
  <c r="AA58" i="10"/>
  <c r="F59" i="10"/>
  <c r="F60" i="10"/>
  <c r="AA62" i="10"/>
  <c r="AB70" i="10"/>
  <c r="F35" i="10"/>
  <c r="M35" i="10"/>
  <c r="F36" i="10"/>
  <c r="Q36" i="10"/>
  <c r="E37" i="10"/>
  <c r="O37" i="10"/>
  <c r="AA37" i="10"/>
  <c r="H38" i="10"/>
  <c r="P38" i="10"/>
  <c r="AE38" i="10"/>
  <c r="G39" i="10"/>
  <c r="O39" i="10"/>
  <c r="AC39" i="10"/>
  <c r="N42" i="10"/>
  <c r="O43" i="10"/>
  <c r="AG43" i="10"/>
  <c r="H44" i="10"/>
  <c r="AB44" i="10"/>
  <c r="N47" i="10"/>
  <c r="AE47" i="10"/>
  <c r="M48" i="10"/>
  <c r="O49" i="10"/>
  <c r="N50" i="10"/>
  <c r="AQ50" i="10"/>
  <c r="G51" i="10"/>
  <c r="Z51" i="10"/>
  <c r="AM51" i="10"/>
  <c r="J52" i="10"/>
  <c r="AC52" i="10"/>
  <c r="AK53" i="10"/>
  <c r="H54" i="10"/>
  <c r="J55" i="10"/>
  <c r="AC55" i="10"/>
  <c r="AQ55" i="10"/>
  <c r="G57" i="10"/>
  <c r="AM57" i="10"/>
  <c r="H58" i="10"/>
  <c r="AH58" i="10"/>
  <c r="J59" i="10"/>
  <c r="S60" i="10"/>
  <c r="AK62" i="10"/>
  <c r="AC64" i="10"/>
  <c r="N65" i="10"/>
  <c r="J36" i="10"/>
  <c r="G37" i="10"/>
  <c r="P37" i="10"/>
  <c r="J38" i="10"/>
  <c r="V38" i="10"/>
  <c r="I39" i="10"/>
  <c r="Q39" i="10"/>
  <c r="AE39" i="10"/>
  <c r="P40" i="10"/>
  <c r="P42" i="10"/>
  <c r="G43" i="10"/>
  <c r="Z43" i="10"/>
  <c r="J44" i="10"/>
  <c r="AC44" i="10"/>
  <c r="F47" i="10"/>
  <c r="V47" i="10"/>
  <c r="N48" i="10"/>
  <c r="AC49" i="10"/>
  <c r="AA50" i="10"/>
  <c r="I51" i="10"/>
  <c r="AA51" i="10"/>
  <c r="L52" i="10"/>
  <c r="AG52" i="10"/>
  <c r="J54" i="10"/>
  <c r="M55" i="10"/>
  <c r="AD55" i="10"/>
  <c r="M57" i="10"/>
  <c r="L58" i="10"/>
  <c r="AL58" i="10"/>
  <c r="Q59" i="10"/>
  <c r="AS60" i="10"/>
  <c r="AT61" i="10"/>
  <c r="F62" i="10"/>
  <c r="AS62" i="10"/>
  <c r="AL65" i="10"/>
  <c r="AL66" i="10"/>
  <c r="AH67" i="10"/>
  <c r="AS41" i="10"/>
  <c r="AT54" i="10"/>
  <c r="E72" i="10"/>
  <c r="P73" i="10"/>
  <c r="U72" i="10"/>
  <c r="Z76" i="10"/>
  <c r="AK78" i="10"/>
  <c r="AO81" i="10"/>
  <c r="AV78" i="10"/>
  <c r="N63" i="10"/>
  <c r="F65" i="10"/>
  <c r="P65" i="10"/>
  <c r="F66" i="10"/>
  <c r="AC66" i="10"/>
  <c r="E67" i="10"/>
  <c r="AE70" i="10"/>
  <c r="AA72" i="10"/>
  <c r="AL78" i="10"/>
  <c r="G65" i="10"/>
  <c r="W65" i="10"/>
  <c r="M66" i="10"/>
  <c r="P67" i="10"/>
  <c r="L70" i="10"/>
  <c r="N71" i="10"/>
  <c r="AM72" i="10"/>
  <c r="AV73" i="10"/>
  <c r="I74" i="10"/>
  <c r="H64" i="10"/>
  <c r="H65" i="10"/>
  <c r="O66" i="10"/>
  <c r="Q67" i="10"/>
  <c r="O68" i="10"/>
  <c r="P70" i="10"/>
  <c r="AL75" i="10"/>
  <c r="I66" i="10"/>
  <c r="Q66" i="10"/>
  <c r="AD66" i="10"/>
  <c r="AO66" i="10"/>
  <c r="H67" i="10"/>
  <c r="X67" i="10"/>
  <c r="AK67" i="10"/>
  <c r="AB68" i="10"/>
  <c r="AP69" i="10"/>
  <c r="U70" i="10"/>
  <c r="AO70" i="10"/>
  <c r="O71" i="10"/>
  <c r="AP71" i="10"/>
  <c r="N72" i="10"/>
  <c r="AC72" i="10"/>
  <c r="AO72" i="10"/>
  <c r="AK73" i="10"/>
  <c r="AM74" i="10"/>
  <c r="AM75" i="10"/>
  <c r="AK76" i="10"/>
  <c r="F77" i="10"/>
  <c r="J78" i="10"/>
  <c r="AP78" i="10"/>
  <c r="J79" i="10"/>
  <c r="N80" i="10"/>
  <c r="J66" i="10"/>
  <c r="W66" i="10"/>
  <c r="AE66" i="10"/>
  <c r="AQ66" i="10"/>
  <c r="L67" i="10"/>
  <c r="Z67" i="10"/>
  <c r="AL67" i="10"/>
  <c r="AQ68" i="10"/>
  <c r="H69" i="10"/>
  <c r="I70" i="10"/>
  <c r="AA70" i="10"/>
  <c r="AQ70" i="10"/>
  <c r="AD71" i="10"/>
  <c r="AQ71" i="10"/>
  <c r="Q72" i="10"/>
  <c r="AD72" i="10"/>
  <c r="AP73" i="10"/>
  <c r="AO73" i="10"/>
  <c r="AO74" i="10"/>
  <c r="M76" i="10"/>
  <c r="AO76" i="10"/>
  <c r="AC78" i="10"/>
  <c r="AQ78" i="10"/>
  <c r="AA80" i="10"/>
  <c r="AD81" i="10"/>
  <c r="F71" i="10"/>
  <c r="AE71" i="10"/>
  <c r="AK72" i="10"/>
  <c r="AB75" i="10"/>
  <c r="AP76" i="10"/>
  <c r="AO80" i="10"/>
  <c r="AI72" i="9"/>
  <c r="BM73" i="7" s="1"/>
  <c r="AD72" i="9"/>
  <c r="BH73" i="7" s="1"/>
  <c r="T78" i="10"/>
  <c r="AH69" i="9"/>
  <c r="BL70" i="7" s="1"/>
  <c r="X70" i="9"/>
  <c r="BB71" i="7" s="1"/>
  <c r="T71" i="9"/>
  <c r="AX72" i="7" s="1"/>
  <c r="AJ72" i="9"/>
  <c r="BN73" i="7" s="1"/>
  <c r="AH71" i="9"/>
  <c r="BL72" i="7" s="1"/>
  <c r="AK68" i="9"/>
  <c r="BO69" i="7" s="1"/>
  <c r="AC70" i="9"/>
  <c r="BG71" i="7" s="1"/>
  <c r="AJ71" i="9"/>
  <c r="BN72" i="7" s="1"/>
  <c r="S72" i="9"/>
  <c r="AW73" i="7" s="1"/>
  <c r="W72" i="9"/>
  <c r="BA73" i="7" s="1"/>
  <c r="AI74" i="9"/>
  <c r="BM75" i="7" s="1"/>
  <c r="AB75" i="9"/>
  <c r="BF76" i="7" s="1"/>
  <c r="AA79" i="9"/>
  <c r="BE80" i="7" s="1"/>
  <c r="AC68" i="9"/>
  <c r="BG69" i="7" s="1"/>
  <c r="AH68" i="9"/>
  <c r="BL69" i="7" s="1"/>
  <c r="W71" i="9"/>
  <c r="BA72" i="7" s="1"/>
  <c r="S33" i="10"/>
  <c r="V34" i="10"/>
  <c r="S35" i="10"/>
  <c r="V36" i="10"/>
  <c r="U39" i="10"/>
  <c r="X40" i="10"/>
  <c r="X41" i="10"/>
  <c r="V42" i="10"/>
  <c r="U43" i="10"/>
  <c r="W47" i="10"/>
  <c r="W49" i="10"/>
  <c r="X50" i="10"/>
  <c r="S51" i="10"/>
  <c r="S54" i="10"/>
  <c r="W55" i="10"/>
  <c r="X58" i="10"/>
  <c r="W59" i="10"/>
  <c r="T60" i="10"/>
  <c r="U62" i="10"/>
  <c r="X65" i="10"/>
  <c r="T71" i="10"/>
  <c r="V72" i="10"/>
  <c r="W22" i="10"/>
  <c r="S23" i="10"/>
  <c r="S25" i="10"/>
  <c r="T26" i="10"/>
  <c r="W27" i="10"/>
  <c r="W30" i="10"/>
  <c r="W31" i="10"/>
  <c r="U33" i="10"/>
  <c r="W34" i="10"/>
  <c r="U35" i="10"/>
  <c r="T37" i="10"/>
  <c r="T38" i="10"/>
  <c r="V39" i="10"/>
  <c r="W42" i="10"/>
  <c r="V43" i="10"/>
  <c r="U44" i="10"/>
  <c r="S47" i="10"/>
  <c r="S50" i="10"/>
  <c r="U51" i="10"/>
  <c r="U52" i="10"/>
  <c r="T54" i="10"/>
  <c r="S55" i="10"/>
  <c r="S57" i="10"/>
  <c r="S58" i="10"/>
  <c r="S59" i="10"/>
  <c r="X60" i="10"/>
  <c r="V62" i="10"/>
  <c r="S66" i="10"/>
  <c r="X71" i="10"/>
  <c r="T73" i="10"/>
  <c r="S75" i="10"/>
  <c r="V77" i="10"/>
  <c r="W39" i="10"/>
  <c r="X42" i="10"/>
  <c r="W43" i="10"/>
  <c r="V44" i="10"/>
  <c r="U47" i="10"/>
  <c r="T48" i="10"/>
  <c r="V50" i="10"/>
  <c r="V51" i="10"/>
  <c r="V52" i="10"/>
  <c r="U55" i="10"/>
  <c r="W57" i="10"/>
  <c r="V58" i="10"/>
  <c r="U59" i="10"/>
  <c r="S65" i="10"/>
  <c r="V66" i="10"/>
  <c r="U67" i="10"/>
  <c r="I81" i="10"/>
  <c r="F81" i="10"/>
  <c r="J80" i="10"/>
  <c r="E80" i="10"/>
  <c r="I78" i="10"/>
  <c r="E78" i="10"/>
  <c r="J77" i="10"/>
  <c r="J76" i="10"/>
  <c r="E76" i="10"/>
  <c r="G75" i="10"/>
  <c r="F72" i="10"/>
  <c r="H71" i="10"/>
  <c r="E70" i="10"/>
  <c r="F67" i="10"/>
  <c r="G66" i="10"/>
  <c r="J62" i="10"/>
  <c r="E62" i="10"/>
  <c r="H60" i="10"/>
  <c r="E81" i="10"/>
  <c r="I80" i="10"/>
  <c r="H78" i="10"/>
  <c r="H77" i="10"/>
  <c r="I76" i="10"/>
  <c r="F75" i="10"/>
  <c r="Q81" i="10"/>
  <c r="N81" i="10"/>
  <c r="Q80" i="10"/>
  <c r="N78" i="10"/>
  <c r="Q77" i="10"/>
  <c r="Q76" i="10"/>
  <c r="P75" i="10"/>
  <c r="Q74" i="10"/>
  <c r="M73" i="10"/>
  <c r="M72" i="10"/>
  <c r="P71" i="10"/>
  <c r="O70" i="10"/>
  <c r="M67" i="10"/>
  <c r="N66" i="10"/>
  <c r="L65" i="10"/>
  <c r="Q62" i="10"/>
  <c r="Q60" i="10"/>
  <c r="M81" i="10"/>
  <c r="O80" i="10"/>
  <c r="Q78" i="10"/>
  <c r="M78" i="10"/>
  <c r="P77" i="10"/>
  <c r="O76" i="10"/>
  <c r="N75" i="10"/>
  <c r="W80" i="10"/>
  <c r="W78" i="10"/>
  <c r="S78" i="10"/>
  <c r="W76" i="10"/>
  <c r="X75" i="10"/>
  <c r="S72" i="10"/>
  <c r="W70" i="10"/>
  <c r="V69" i="10"/>
  <c r="U68" i="10"/>
  <c r="V67" i="10"/>
  <c r="U66" i="10"/>
  <c r="V65" i="10"/>
  <c r="W64" i="10"/>
  <c r="U63" i="10"/>
  <c r="W62" i="10"/>
  <c r="V81" i="10"/>
  <c r="V80" i="10"/>
  <c r="V78" i="10"/>
  <c r="X77" i="10"/>
  <c r="V76" i="10"/>
  <c r="W75" i="10"/>
  <c r="AC81" i="10"/>
  <c r="Z81" i="10"/>
  <c r="AD80" i="10"/>
  <c r="AB78" i="10"/>
  <c r="Z77" i="10"/>
  <c r="AD76" i="10"/>
  <c r="AE74" i="10"/>
  <c r="Z73" i="10"/>
  <c r="AE72" i="10"/>
  <c r="Z72" i="10"/>
  <c r="AA71" i="10"/>
  <c r="AC67" i="10"/>
  <c r="AA66" i="10"/>
  <c r="AB65" i="10"/>
  <c r="AD62" i="10"/>
  <c r="AB60" i="10"/>
  <c r="AC59" i="10"/>
  <c r="AC80" i="10"/>
  <c r="AE79" i="10"/>
  <c r="AE78" i="10"/>
  <c r="AA78" i="10"/>
  <c r="AC76" i="10"/>
  <c r="AD75" i="10"/>
  <c r="AB74" i="10"/>
  <c r="AI78" i="10"/>
  <c r="AH75" i="10"/>
  <c r="AH81" i="10"/>
  <c r="AI77" i="10"/>
  <c r="AL81" i="10"/>
  <c r="AM80" i="10"/>
  <c r="AK81" i="10"/>
  <c r="AL80" i="10"/>
  <c r="AM76" i="10"/>
  <c r="AL71" i="10"/>
  <c r="AK70" i="10"/>
  <c r="AK66" i="10"/>
  <c r="AM65" i="10"/>
  <c r="AL62" i="10"/>
  <c r="AL59" i="10"/>
  <c r="AK80" i="10"/>
  <c r="AM78" i="10"/>
  <c r="AL76" i="10"/>
  <c r="AQ80" i="10"/>
  <c r="AP79" i="10"/>
  <c r="AO78" i="10"/>
  <c r="AO77" i="10"/>
  <c r="AP72" i="10"/>
  <c r="AP67" i="10"/>
  <c r="AP66" i="10"/>
  <c r="AQ62" i="10"/>
  <c r="AQ59" i="10"/>
  <c r="AP81" i="10"/>
  <c r="AP80" i="10"/>
  <c r="AQ76" i="10"/>
  <c r="AQ75" i="10"/>
  <c r="M74" i="10"/>
  <c r="V75" i="10"/>
  <c r="N76" i="10"/>
  <c r="L77" i="10"/>
  <c r="AB77" i="10"/>
  <c r="L78" i="10"/>
  <c r="U78" i="10"/>
  <c r="AD78" i="10"/>
  <c r="T79" i="10"/>
  <c r="F80" i="10"/>
  <c r="S80" i="10"/>
  <c r="AE80" i="10"/>
  <c r="J67" i="10"/>
  <c r="G68" i="10"/>
  <c r="O69" i="10"/>
  <c r="G70" i="10"/>
  <c r="T70" i="10"/>
  <c r="J71" i="10"/>
  <c r="V71" i="10"/>
  <c r="G72" i="10"/>
  <c r="O72" i="10"/>
  <c r="W72" i="10"/>
  <c r="E73" i="10"/>
  <c r="X73" i="10"/>
  <c r="T74" i="10"/>
  <c r="H75" i="10"/>
  <c r="AA75" i="10"/>
  <c r="F76" i="10"/>
  <c r="S76" i="10"/>
  <c r="AE76" i="10"/>
  <c r="M77" i="10"/>
  <c r="AC77" i="10"/>
  <c r="F78" i="10"/>
  <c r="O78" i="10"/>
  <c r="X78" i="10"/>
  <c r="G80" i="10"/>
  <c r="U80" i="10"/>
  <c r="AI80" i="10"/>
  <c r="J81" i="10"/>
  <c r="I72" i="10"/>
  <c r="I73" i="10"/>
  <c r="G74" i="10"/>
  <c r="X74" i="10"/>
  <c r="L75" i="10"/>
  <c r="G76" i="10"/>
  <c r="U76" i="10"/>
  <c r="E77" i="10"/>
  <c r="U77" i="10"/>
  <c r="G78" i="10"/>
  <c r="P78" i="10"/>
  <c r="Z78" i="10"/>
  <c r="M80" i="10"/>
  <c r="Z80" i="10"/>
  <c r="U81" i="10"/>
  <c r="AQ79" i="10"/>
  <c r="N12" i="13"/>
  <c r="Q24" i="13"/>
  <c r="N30" i="13"/>
  <c r="T74" i="9"/>
  <c r="AX75" i="7" s="1"/>
  <c r="AW81" i="10"/>
  <c r="AW7" i="10"/>
  <c r="AW11" i="10"/>
  <c r="AV13" i="10"/>
  <c r="AW16" i="10"/>
  <c r="AW20" i="10"/>
  <c r="AV25" i="10"/>
  <c r="AX25" i="10" s="1"/>
  <c r="AV26" i="10"/>
  <c r="AW28" i="10"/>
  <c r="AV29" i="10"/>
  <c r="AW32" i="10"/>
  <c r="AV33" i="10"/>
  <c r="AW35" i="10"/>
  <c r="AW37" i="10"/>
  <c r="AV38" i="10"/>
  <c r="AW39" i="10"/>
  <c r="AV44" i="10"/>
  <c r="AV48" i="10"/>
  <c r="AV52" i="10"/>
  <c r="AW57" i="10"/>
  <c r="AW59" i="10"/>
  <c r="AW66" i="10"/>
  <c r="AW67" i="10"/>
  <c r="AW69" i="10"/>
  <c r="AW70" i="10"/>
  <c r="AV75" i="10"/>
  <c r="AW78" i="10"/>
  <c r="AA71" i="9"/>
  <c r="BE72" i="7" s="1"/>
  <c r="Y72" i="9"/>
  <c r="BC73" i="7" s="1"/>
  <c r="AC77" i="9"/>
  <c r="BG78" i="7" s="1"/>
  <c r="AW4" i="10"/>
  <c r="AV5" i="10"/>
  <c r="AW19" i="10"/>
  <c r="AW23" i="10"/>
  <c r="AW25" i="10"/>
  <c r="AW33" i="10"/>
  <c r="AV34" i="10"/>
  <c r="AW44" i="10"/>
  <c r="AW49" i="10"/>
  <c r="AW51" i="10"/>
  <c r="AW52" i="10"/>
  <c r="AV53" i="10"/>
  <c r="AW55" i="10"/>
  <c r="AW62" i="10"/>
  <c r="AW68" i="10"/>
  <c r="AV71" i="10"/>
  <c r="AK73" i="9"/>
  <c r="BO74" i="7" s="1"/>
  <c r="AV9" i="10"/>
  <c r="AW15" i="10"/>
  <c r="AV18" i="10"/>
  <c r="AV21" i="10"/>
  <c r="AW24" i="10"/>
  <c r="AW31" i="10"/>
  <c r="AV36" i="10"/>
  <c r="AX36" i="10" s="1"/>
  <c r="AV42" i="10"/>
  <c r="AW43" i="10"/>
  <c r="AW47" i="10"/>
  <c r="AV50" i="10"/>
  <c r="AV58" i="10"/>
  <c r="AV65" i="10"/>
  <c r="AW74" i="10"/>
  <c r="AW76" i="10"/>
  <c r="AW77" i="10"/>
  <c r="AW80" i="10"/>
  <c r="AI79" i="9"/>
  <c r="BM80" i="7" s="1"/>
  <c r="S79" i="9"/>
  <c r="AW80" i="7" s="1"/>
  <c r="AY80" i="10"/>
  <c r="AY51" i="10"/>
  <c r="AB71" i="9"/>
  <c r="BF72" i="7" s="1"/>
  <c r="U72" i="9"/>
  <c r="AY73" i="7" s="1"/>
  <c r="Z72" i="9"/>
  <c r="BD73" i="7" s="1"/>
  <c r="AE72" i="9"/>
  <c r="BI73" i="7" s="1"/>
  <c r="AK72" i="9"/>
  <c r="BO73" i="7" s="1"/>
  <c r="U74" i="9"/>
  <c r="AY75" i="7" s="1"/>
  <c r="AJ74" i="9"/>
  <c r="BN75" i="7" s="1"/>
  <c r="T75" i="9"/>
  <c r="AX76" i="7" s="1"/>
  <c r="AE75" i="9"/>
  <c r="BI76" i="7" s="1"/>
  <c r="V76" i="9"/>
  <c r="AZ77" i="7" s="1"/>
  <c r="AG77" i="9"/>
  <c r="BK78" i="7" s="1"/>
  <c r="AK79" i="9"/>
  <c r="BO80" i="7" s="1"/>
  <c r="AY71" i="10"/>
  <c r="AY75" i="10"/>
  <c r="S70" i="9"/>
  <c r="AW71" i="7" s="1"/>
  <c r="V71" i="9"/>
  <c r="AZ72" i="7" s="1"/>
  <c r="AE71" i="9"/>
  <c r="BI72" i="7" s="1"/>
  <c r="V72" i="9"/>
  <c r="AZ73" i="7" s="1"/>
  <c r="AA72" i="9"/>
  <c r="BE73" i="7" s="1"/>
  <c r="AG72" i="9"/>
  <c r="BK73" i="7" s="1"/>
  <c r="AA74" i="9"/>
  <c r="BE75" i="7" s="1"/>
  <c r="W75" i="9"/>
  <c r="BA76" i="7" s="1"/>
  <c r="AA76" i="9"/>
  <c r="BE77" i="7" s="1"/>
  <c r="U77" i="9"/>
  <c r="AY78" i="7" s="1"/>
  <c r="AK77" i="9"/>
  <c r="BO78" i="7" s="1"/>
  <c r="V78" i="9"/>
  <c r="AZ79" i="7" s="1"/>
  <c r="AZ23" i="10"/>
  <c r="AZ28" i="10"/>
  <c r="AY42" i="10"/>
  <c r="AZ54" i="10"/>
  <c r="AZ68" i="10"/>
  <c r="AY74" i="10"/>
  <c r="AC72" i="9"/>
  <c r="BG73" i="7" s="1"/>
  <c r="AH72" i="9"/>
  <c r="BL73" i="7" s="1"/>
  <c r="AK74" i="9"/>
  <c r="BO75" i="7" s="1"/>
  <c r="AC74" i="9"/>
  <c r="BG75" i="7" s="1"/>
  <c r="X75" i="9"/>
  <c r="BB76" i="7" s="1"/>
  <c r="AG76" i="9"/>
  <c r="BK77" i="7" s="1"/>
  <c r="Y77" i="9"/>
  <c r="BC78" i="7" s="1"/>
  <c r="AJ78" i="9"/>
  <c r="BN79" i="7" s="1"/>
  <c r="AY5" i="10"/>
  <c r="AY7" i="10"/>
  <c r="AY9" i="10"/>
  <c r="AZ11" i="10"/>
  <c r="AZ21" i="10"/>
  <c r="AY21" i="10"/>
  <c r="AZ37" i="10"/>
  <c r="AY50" i="10"/>
  <c r="AI75" i="9"/>
  <c r="BM76" i="7" s="1"/>
  <c r="AJ76" i="9"/>
  <c r="BN77" i="7" s="1"/>
  <c r="W76" i="9"/>
  <c r="BA77" i="7" s="1"/>
  <c r="AC76" i="9"/>
  <c r="BG77" i="7" s="1"/>
  <c r="AH76" i="9"/>
  <c r="BL77" i="7" s="1"/>
  <c r="V77" i="9"/>
  <c r="AZ78" i="7" s="1"/>
  <c r="Z77" i="9"/>
  <c r="BD78" i="7" s="1"/>
  <c r="AD77" i="9"/>
  <c r="BH78" i="7" s="1"/>
  <c r="AH77" i="9"/>
  <c r="BL78" i="7" s="1"/>
  <c r="X78" i="9"/>
  <c r="BB79" i="7" s="1"/>
  <c r="U79" i="9"/>
  <c r="AY80" i="7" s="1"/>
  <c r="AB79" i="9"/>
  <c r="BF80" i="7" s="1"/>
  <c r="AH80" i="9"/>
  <c r="AY3" i="10"/>
  <c r="BA3" i="10" s="1"/>
  <c r="AZ15" i="10"/>
  <c r="AZ16" i="10"/>
  <c r="AZ19" i="10"/>
  <c r="AZ20" i="10"/>
  <c r="AY22" i="10"/>
  <c r="AY23" i="10"/>
  <c r="AZ27" i="10"/>
  <c r="AY29" i="10"/>
  <c r="AY30" i="10"/>
  <c r="AZ31" i="10"/>
  <c r="AY38" i="10"/>
  <c r="AZ39" i="10"/>
  <c r="AZ41" i="10"/>
  <c r="AY43" i="10"/>
  <c r="AZ47" i="10"/>
  <c r="AZ48" i="10"/>
  <c r="AZ59" i="10"/>
  <c r="AY59" i="10"/>
  <c r="AZ66" i="10"/>
  <c r="AY66" i="10"/>
  <c r="AZ71" i="10"/>
  <c r="AY72" i="10"/>
  <c r="AZ73" i="10"/>
  <c r="AZ74" i="10"/>
  <c r="AJ75" i="9"/>
  <c r="BN76" i="7" s="1"/>
  <c r="S76" i="9"/>
  <c r="AW77" i="7" s="1"/>
  <c r="Y76" i="9"/>
  <c r="BC77" i="7" s="1"/>
  <c r="AD76" i="9"/>
  <c r="BH77" i="7" s="1"/>
  <c r="AI76" i="9"/>
  <c r="BM77" i="7" s="1"/>
  <c r="S77" i="9"/>
  <c r="AW78" i="7" s="1"/>
  <c r="W77" i="9"/>
  <c r="BA78" i="7" s="1"/>
  <c r="AA77" i="9"/>
  <c r="BE78" i="7" s="1"/>
  <c r="AE77" i="9"/>
  <c r="BI78" i="7" s="1"/>
  <c r="AI77" i="9"/>
  <c r="BM78" i="7" s="1"/>
  <c r="AC78" i="9"/>
  <c r="BG79" i="7" s="1"/>
  <c r="W79" i="9"/>
  <c r="BA80" i="7" s="1"/>
  <c r="AC79" i="9"/>
  <c r="BG80" i="7" s="1"/>
  <c r="AZ7" i="10"/>
  <c r="AY11" i="10"/>
  <c r="AY14" i="10"/>
  <c r="AY15" i="10"/>
  <c r="AZ18" i="10"/>
  <c r="AY19" i="10"/>
  <c r="BA19" i="10" s="1"/>
  <c r="AF19" i="7" s="1"/>
  <c r="R19" i="7" s="1"/>
  <c r="AY25" i="10"/>
  <c r="AZ26" i="10"/>
  <c r="AY27" i="10"/>
  <c r="AZ29" i="10"/>
  <c r="AZ30" i="10"/>
  <c r="AZ32" i="10"/>
  <c r="AY34" i="10"/>
  <c r="AZ35" i="10"/>
  <c r="AZ38" i="10"/>
  <c r="AZ40" i="10"/>
  <c r="AY47" i="10"/>
  <c r="AY49" i="10"/>
  <c r="AY58" i="10"/>
  <c r="AZ62" i="10"/>
  <c r="AZ63" i="10"/>
  <c r="AZ64" i="10"/>
  <c r="AY65" i="10"/>
  <c r="AZ70" i="10"/>
  <c r="AY78" i="10"/>
  <c r="AZ80" i="10"/>
  <c r="AD75" i="9"/>
  <c r="BH76" i="7" s="1"/>
  <c r="U76" i="9"/>
  <c r="AY77" i="7" s="1"/>
  <c r="Z76" i="9"/>
  <c r="BD77" i="7" s="1"/>
  <c r="AE76" i="9"/>
  <c r="BI77" i="7" s="1"/>
  <c r="AK76" i="9"/>
  <c r="BO77" i="7" s="1"/>
  <c r="T77" i="9"/>
  <c r="AX78" i="7" s="1"/>
  <c r="X77" i="9"/>
  <c r="BB78" i="7" s="1"/>
  <c r="AB77" i="9"/>
  <c r="BF78" i="7" s="1"/>
  <c r="AF77" i="9"/>
  <c r="BJ78" i="7" s="1"/>
  <c r="AJ77" i="9"/>
  <c r="BN78" i="7" s="1"/>
  <c r="AD78" i="9"/>
  <c r="BH79" i="7" s="1"/>
  <c r="X79" i="9"/>
  <c r="BB80" i="7" s="1"/>
  <c r="AY6" i="10"/>
  <c r="AY13" i="10"/>
  <c r="AZ22" i="10"/>
  <c r="AY31" i="10"/>
  <c r="AY33" i="10"/>
  <c r="AY35" i="10"/>
  <c r="AY39" i="10"/>
  <c r="AZ43" i="10"/>
  <c r="AZ49" i="10"/>
  <c r="AZ51" i="10"/>
  <c r="BA51" i="10" s="1"/>
  <c r="AF51" i="7" s="1"/>
  <c r="R51" i="7" s="1"/>
  <c r="AY54" i="10"/>
  <c r="AZ55" i="10"/>
  <c r="AY55" i="10"/>
  <c r="AY57" i="10"/>
  <c r="AY61" i="10"/>
  <c r="AY62" i="10"/>
  <c r="AY64" i="10"/>
  <c r="AZ76" i="10"/>
  <c r="AY76" i="10"/>
  <c r="AZ78" i="10"/>
  <c r="AZ79" i="10"/>
  <c r="AZ81" i="10"/>
  <c r="Q12" i="13"/>
  <c r="P24" i="13"/>
  <c r="Q30" i="13"/>
  <c r="O30" i="13"/>
  <c r="R12" i="13"/>
  <c r="R30" i="13"/>
  <c r="O43" i="15"/>
  <c r="O24" i="15"/>
  <c r="AU51" i="10"/>
  <c r="AD51" i="7" s="1"/>
  <c r="P51" i="7" s="1"/>
  <c r="AU47" i="10"/>
  <c r="AD47" i="7" s="1"/>
  <c r="P47" i="7" s="1"/>
  <c r="AU66" i="10"/>
  <c r="AD66" i="8" s="1"/>
  <c r="P66" i="8" s="1"/>
  <c r="AN47" i="10"/>
  <c r="N12" i="11"/>
  <c r="R12" i="11"/>
  <c r="W12" i="11"/>
  <c r="O37" i="11"/>
  <c r="S37" i="11"/>
  <c r="X37" i="11"/>
  <c r="P34" i="13"/>
  <c r="I12" i="14"/>
  <c r="J36" i="14"/>
  <c r="AG81" i="10"/>
  <c r="AR55" i="10"/>
  <c r="AU80" i="10"/>
  <c r="AB80" i="9"/>
  <c r="AU78" i="10"/>
  <c r="AI49" i="10"/>
  <c r="AH50" i="10"/>
  <c r="AH52" i="10"/>
  <c r="AG55" i="10"/>
  <c r="AI58" i="10"/>
  <c r="AG59" i="10"/>
  <c r="AG60" i="10"/>
  <c r="AI62" i="10"/>
  <c r="AI65" i="10"/>
  <c r="AG66" i="10"/>
  <c r="AH72" i="10"/>
  <c r="AH73" i="10"/>
  <c r="AI75" i="10"/>
  <c r="AG76" i="10"/>
  <c r="AF79" i="9"/>
  <c r="BJ80" i="7" s="1"/>
  <c r="W80" i="9"/>
  <c r="AG3" i="10"/>
  <c r="AI5" i="10"/>
  <c r="AI7" i="10"/>
  <c r="AI9" i="10"/>
  <c r="AI11" i="10"/>
  <c r="AJ11" i="10" s="1"/>
  <c r="AG15" i="10"/>
  <c r="AG16" i="10"/>
  <c r="AG19" i="10"/>
  <c r="AG20" i="10"/>
  <c r="AI21" i="10"/>
  <c r="AI22" i="10"/>
  <c r="AG23" i="10"/>
  <c r="AH24" i="10"/>
  <c r="AG25" i="10"/>
  <c r="AH26" i="10"/>
  <c r="AH27" i="10"/>
  <c r="AI31" i="10"/>
  <c r="AG35" i="10"/>
  <c r="AI39" i="10"/>
  <c r="AI43" i="10"/>
  <c r="AJ43" i="10" s="1"/>
  <c r="AG44" i="10"/>
  <c r="AH47" i="10"/>
  <c r="AH48" i="10"/>
  <c r="AI50" i="10"/>
  <c r="AG51" i="10"/>
  <c r="AH55" i="10"/>
  <c r="AG57" i="10"/>
  <c r="AH59" i="10"/>
  <c r="AI60" i="10"/>
  <c r="AH66" i="10"/>
  <c r="AG70" i="10"/>
  <c r="AI72" i="10"/>
  <c r="AI74" i="10"/>
  <c r="AH76" i="10"/>
  <c r="AG78" i="10"/>
  <c r="AG80" i="10"/>
  <c r="AG79" i="9"/>
  <c r="BK80" i="7" s="1"/>
  <c r="AH3" i="10"/>
  <c r="AG4" i="10"/>
  <c r="AH15" i="10"/>
  <c r="AH16" i="10"/>
  <c r="AH19" i="10"/>
  <c r="AH23" i="10"/>
  <c r="AI25" i="10"/>
  <c r="AI27" i="10"/>
  <c r="AI29" i="10"/>
  <c r="AH35" i="10"/>
  <c r="AI38" i="10"/>
  <c r="AH42" i="10"/>
  <c r="AH44" i="10"/>
  <c r="AI47" i="10"/>
  <c r="AH51" i="10"/>
  <c r="AI55" i="10"/>
  <c r="AI57" i="10"/>
  <c r="AI59" i="10"/>
  <c r="AG62" i="10"/>
  <c r="AI66" i="10"/>
  <c r="AG67" i="10"/>
  <c r="AI76" i="10"/>
  <c r="AG77" i="10"/>
  <c r="AH78" i="10"/>
  <c r="AH80" i="10"/>
  <c r="M12" i="13"/>
  <c r="M30" i="13"/>
  <c r="AU7" i="10"/>
  <c r="AU31" i="10"/>
  <c r="AN51" i="10"/>
  <c r="AN78" i="10"/>
  <c r="AA78" i="8" s="1"/>
  <c r="M78" i="8" s="1"/>
  <c r="AU76" i="10"/>
  <c r="AU19" i="10"/>
  <c r="AD19" i="7" s="1"/>
  <c r="P19" i="7" s="1"/>
  <c r="AU23" i="10"/>
  <c r="V37" i="11"/>
  <c r="Z37" i="11"/>
  <c r="AR78" i="10"/>
  <c r="AB78" i="7" s="1"/>
  <c r="N78" i="7" s="1"/>
  <c r="R52" i="5"/>
  <c r="AP52" i="5"/>
  <c r="BA51" i="5"/>
  <c r="BL51" i="5"/>
  <c r="BQ51" i="5"/>
  <c r="AL5" i="5"/>
  <c r="BC5" i="5"/>
  <c r="BT5" i="5"/>
  <c r="AL9" i="5"/>
  <c r="AL13" i="5"/>
  <c r="BC13" i="5"/>
  <c r="CJ13" i="5"/>
  <c r="AL17" i="5"/>
  <c r="BC17" i="5"/>
  <c r="CJ17" i="5"/>
  <c r="AL21" i="5"/>
  <c r="BC21" i="5"/>
  <c r="CJ21" i="5"/>
  <c r="AL25" i="5"/>
  <c r="BC25" i="5"/>
  <c r="CJ25" i="5"/>
  <c r="AL29" i="5"/>
  <c r="BC29" i="5"/>
  <c r="CJ29" i="5"/>
  <c r="AL33" i="5"/>
  <c r="BC33" i="5"/>
  <c r="CJ33" i="5"/>
  <c r="AL37" i="5"/>
  <c r="BC37" i="5"/>
  <c r="CJ37" i="5"/>
  <c r="AL41" i="5"/>
  <c r="BC41" i="5"/>
  <c r="CJ41" i="5"/>
  <c r="AL45" i="5"/>
  <c r="BC45" i="5"/>
  <c r="CJ45" i="5"/>
  <c r="AL49" i="5"/>
  <c r="BC49" i="5"/>
  <c r="AR39" i="10"/>
  <c r="AR62" i="10"/>
  <c r="AU3" i="10"/>
  <c r="AU15" i="10"/>
  <c r="AD15" i="8" s="1"/>
  <c r="P15" i="8" s="1"/>
  <c r="AU35" i="10"/>
  <c r="AD35" i="7" s="1"/>
  <c r="P35" i="7" s="1"/>
  <c r="AU55" i="10"/>
  <c r="AU59" i="10"/>
  <c r="AD59" i="8" s="1"/>
  <c r="P59" i="8" s="1"/>
  <c r="AU27" i="10"/>
  <c r="AD27" i="8" s="1"/>
  <c r="P27" i="8" s="1"/>
  <c r="AX44" i="10"/>
  <c r="AE44" i="8" s="1"/>
  <c r="Q44" i="8" s="1"/>
  <c r="AU62" i="10"/>
  <c r="AN66" i="10"/>
  <c r="AU72" i="10"/>
  <c r="BU78" i="4"/>
  <c r="H80" i="3" s="1"/>
  <c r="CK78" i="4"/>
  <c r="I80" i="3" s="1"/>
  <c r="Y52" i="5"/>
  <c r="AJ52" i="5"/>
  <c r="AW51" i="5"/>
  <c r="BB52" i="5"/>
  <c r="BM52" i="5"/>
  <c r="BR51" i="5"/>
  <c r="AL4" i="5"/>
  <c r="BC4" i="5"/>
  <c r="BT4" i="5"/>
  <c r="V52" i="5"/>
  <c r="AF51" i="5"/>
  <c r="AX52" i="5"/>
  <c r="BY51" i="5"/>
  <c r="CD52" i="5"/>
  <c r="AL7" i="5"/>
  <c r="BC7" i="5"/>
  <c r="BT7" i="5"/>
  <c r="CJ7" i="5"/>
  <c r="AL11" i="5"/>
  <c r="BC11" i="5"/>
  <c r="BT11" i="5"/>
  <c r="CJ11" i="5"/>
  <c r="AL15" i="5"/>
  <c r="BC15" i="5"/>
  <c r="BT15" i="5"/>
  <c r="CJ15" i="5"/>
  <c r="AL19" i="5"/>
  <c r="BC19" i="5"/>
  <c r="BT19" i="5"/>
  <c r="CJ19" i="5"/>
  <c r="AL23" i="5"/>
  <c r="BC23" i="5"/>
  <c r="BT23" i="5"/>
  <c r="CJ23" i="5"/>
  <c r="F52" i="5"/>
  <c r="P51" i="5"/>
  <c r="AB52" i="5"/>
  <c r="AG52" i="5"/>
  <c r="BE52" i="5"/>
  <c r="BV51" i="5"/>
  <c r="BZ52" i="5"/>
  <c r="AL6" i="5"/>
  <c r="BC6" i="5"/>
  <c r="BT6" i="5"/>
  <c r="CJ6" i="5"/>
  <c r="AL10" i="5"/>
  <c r="BC10" i="5"/>
  <c r="CJ10" i="5"/>
  <c r="AL14" i="5"/>
  <c r="BC14" i="5"/>
  <c r="CJ14" i="5"/>
  <c r="AL18" i="5"/>
  <c r="BC18" i="5"/>
  <c r="CJ18" i="5"/>
  <c r="AL22" i="5"/>
  <c r="BC22" i="5"/>
  <c r="CJ22" i="5"/>
  <c r="AL26" i="5"/>
  <c r="BC26" i="5"/>
  <c r="CJ26" i="5"/>
  <c r="AL30" i="5"/>
  <c r="BC30" i="5"/>
  <c r="CJ30" i="5"/>
  <c r="AL34" i="5"/>
  <c r="BC34" i="5"/>
  <c r="CJ34" i="5"/>
  <c r="AL38" i="5"/>
  <c r="BC38" i="5"/>
  <c r="CJ38" i="5"/>
  <c r="AL42" i="5"/>
  <c r="BC42" i="5"/>
  <c r="CJ42" i="5"/>
  <c r="AL46" i="5"/>
  <c r="BC46" i="5"/>
  <c r="CJ46" i="5"/>
  <c r="AX9" i="10"/>
  <c r="AN27" i="10"/>
  <c r="AU43" i="10"/>
  <c r="AX67" i="10"/>
  <c r="K78" i="10"/>
  <c r="AU81" i="10"/>
  <c r="O12" i="11"/>
  <c r="S12" i="11"/>
  <c r="X12" i="11"/>
  <c r="P37" i="11"/>
  <c r="U37" i="11"/>
  <c r="Y37" i="11"/>
  <c r="O12" i="13"/>
  <c r="M34" i="13"/>
  <c r="Q34" i="13"/>
  <c r="R24" i="13"/>
  <c r="J12" i="14"/>
  <c r="K36" i="14"/>
  <c r="I12" i="16"/>
  <c r="I36" i="16"/>
  <c r="AL12" i="5"/>
  <c r="BC12" i="5"/>
  <c r="CJ12" i="5"/>
  <c r="AL16" i="5"/>
  <c r="BC16" i="5"/>
  <c r="CJ16" i="5"/>
  <c r="AL20" i="5"/>
  <c r="BC20" i="5"/>
  <c r="CJ20" i="5"/>
  <c r="AL24" i="5"/>
  <c r="BC24" i="5"/>
  <c r="CJ24" i="5"/>
  <c r="AL28" i="5"/>
  <c r="BC28" i="5"/>
  <c r="CJ28" i="5"/>
  <c r="AL32" i="5"/>
  <c r="BC32" i="5"/>
  <c r="CJ32" i="5"/>
  <c r="AL36" i="5"/>
  <c r="BC36" i="5"/>
  <c r="CJ36" i="5"/>
  <c r="AL40" i="5"/>
  <c r="BC40" i="5"/>
  <c r="CJ40" i="5"/>
  <c r="AL44" i="5"/>
  <c r="BC44" i="5"/>
  <c r="CJ44" i="5"/>
  <c r="AL48" i="5"/>
  <c r="BC48" i="5"/>
  <c r="CJ48" i="5"/>
  <c r="AF78" i="10"/>
  <c r="P12" i="11"/>
  <c r="U12" i="11"/>
  <c r="Y12" i="11"/>
  <c r="Q37" i="11"/>
  <c r="P12" i="13"/>
  <c r="N34" i="13"/>
  <c r="N35" i="13" s="1"/>
  <c r="R34" i="13"/>
  <c r="P30" i="13"/>
  <c r="K12" i="14"/>
  <c r="J12" i="16"/>
  <c r="J36" i="16"/>
  <c r="AL27" i="5"/>
  <c r="BC27" i="5"/>
  <c r="BT27" i="5"/>
  <c r="CJ27" i="5"/>
  <c r="AL31" i="5"/>
  <c r="BC31" i="5"/>
  <c r="BT31" i="5"/>
  <c r="CJ31" i="5"/>
  <c r="AL35" i="5"/>
  <c r="BC35" i="5"/>
  <c r="BT35" i="5"/>
  <c r="CJ35" i="5"/>
  <c r="AL39" i="5"/>
  <c r="BC39" i="5"/>
  <c r="BT39" i="5"/>
  <c r="CJ39" i="5"/>
  <c r="AL43" i="5"/>
  <c r="BC43" i="5"/>
  <c r="BT43" i="5"/>
  <c r="CJ43" i="5"/>
  <c r="AL47" i="5"/>
  <c r="BC47" i="5"/>
  <c r="BT47" i="5"/>
  <c r="CJ47" i="5"/>
  <c r="AR7" i="10"/>
  <c r="AU11" i="10"/>
  <c r="AN19" i="10"/>
  <c r="AN62" i="10"/>
  <c r="Q12" i="11"/>
  <c r="V12" i="11"/>
  <c r="Z12" i="11"/>
  <c r="N37" i="11"/>
  <c r="R37" i="11"/>
  <c r="W37" i="11"/>
  <c r="O34" i="13"/>
  <c r="I36" i="14"/>
  <c r="M52" i="5"/>
  <c r="U26" i="5"/>
  <c r="U30" i="5"/>
  <c r="U34" i="5"/>
  <c r="U38" i="5"/>
  <c r="U46" i="5"/>
  <c r="U4" i="5"/>
  <c r="U7" i="5"/>
  <c r="U11" i="5"/>
  <c r="U15" i="5"/>
  <c r="U19" i="5"/>
  <c r="U23" i="5"/>
  <c r="U27" i="5"/>
  <c r="U31" i="5"/>
  <c r="U35" i="5"/>
  <c r="U39" i="5"/>
  <c r="U43" i="5"/>
  <c r="U47" i="5"/>
  <c r="U14" i="5"/>
  <c r="U18" i="5"/>
  <c r="U22" i="5"/>
  <c r="U42" i="5"/>
  <c r="V78" i="4"/>
  <c r="E80" i="3" s="1"/>
  <c r="U6" i="5"/>
  <c r="U8" i="5"/>
  <c r="U9" i="5"/>
  <c r="U12" i="5"/>
  <c r="U13" i="5"/>
  <c r="U16" i="5"/>
  <c r="U17" i="5"/>
  <c r="U20" i="5"/>
  <c r="U21" i="5"/>
  <c r="U24" i="5"/>
  <c r="U25" i="5"/>
  <c r="U28" i="5"/>
  <c r="U29" i="5"/>
  <c r="U32" i="5"/>
  <c r="U33" i="5"/>
  <c r="U36" i="5"/>
  <c r="U37" i="5"/>
  <c r="U40" i="5"/>
  <c r="U41" i="5"/>
  <c r="U44" i="5"/>
  <c r="U45" i="5"/>
  <c r="U48" i="5"/>
  <c r="U49" i="5"/>
  <c r="U5" i="5"/>
  <c r="AD3" i="1"/>
  <c r="Z3" i="1"/>
  <c r="AC3" i="1"/>
  <c r="Y3" i="1"/>
  <c r="AB3" i="1"/>
  <c r="AA3" i="1"/>
  <c r="O9" i="4"/>
  <c r="X9" i="4"/>
  <c r="AO9" i="4"/>
  <c r="BN9" i="4"/>
  <c r="CD9" i="4"/>
  <c r="O29" i="4"/>
  <c r="X29" i="4"/>
  <c r="AH29" i="4"/>
  <c r="AT29" i="4"/>
  <c r="AY29" i="4"/>
  <c r="BH29" i="4"/>
  <c r="BY29" i="4"/>
  <c r="CE48" i="4"/>
  <c r="BZ48" i="4"/>
  <c r="BO48" i="4"/>
  <c r="BJ48" i="4"/>
  <c r="BE48" i="4"/>
  <c r="BA48" i="4"/>
  <c r="AU48" i="4"/>
  <c r="AP48" i="4"/>
  <c r="AJ48" i="4"/>
  <c r="AE48" i="4"/>
  <c r="Y48" i="4"/>
  <c r="U48" i="4"/>
  <c r="P48" i="4"/>
  <c r="K48" i="4"/>
  <c r="F48" i="4"/>
  <c r="M48" i="4"/>
  <c r="S48" i="4"/>
  <c r="X48" i="4"/>
  <c r="AF48" i="4"/>
  <c r="AT48" i="4"/>
  <c r="BB48" i="4"/>
  <c r="BG48" i="4"/>
  <c r="BN48" i="4"/>
  <c r="BW48" i="4"/>
  <c r="CC48" i="4"/>
  <c r="CI48" i="4"/>
  <c r="CH50" i="4"/>
  <c r="CC50" i="4"/>
  <c r="BX50" i="4"/>
  <c r="BR50" i="4"/>
  <c r="BM50" i="4"/>
  <c r="BG50" i="4"/>
  <c r="BC50" i="4"/>
  <c r="AX50" i="4"/>
  <c r="AS50" i="4"/>
  <c r="AG50" i="4"/>
  <c r="AB50" i="4"/>
  <c r="W50" i="4"/>
  <c r="S50" i="4"/>
  <c r="N50" i="4"/>
  <c r="H50" i="4"/>
  <c r="K50" i="4"/>
  <c r="R50" i="4"/>
  <c r="X50" i="4"/>
  <c r="AE50" i="4"/>
  <c r="AK50" i="4"/>
  <c r="AT50" i="4"/>
  <c r="BA50" i="4"/>
  <c r="BF50" i="4"/>
  <c r="BN50" i="4"/>
  <c r="CA50" i="4"/>
  <c r="CI50" i="4"/>
  <c r="CE56" i="4"/>
  <c r="BZ56" i="4"/>
  <c r="BO56" i="4"/>
  <c r="BJ56" i="4"/>
  <c r="BE56" i="4"/>
  <c r="BA56" i="4"/>
  <c r="AU56" i="4"/>
  <c r="AP56" i="4"/>
  <c r="AJ56" i="4"/>
  <c r="AE56" i="4"/>
  <c r="Y56" i="4"/>
  <c r="U56" i="4"/>
  <c r="P56" i="4"/>
  <c r="K56" i="4"/>
  <c r="F56" i="4"/>
  <c r="M56" i="4"/>
  <c r="S56" i="4"/>
  <c r="X56" i="4"/>
  <c r="AF56" i="4"/>
  <c r="AT56" i="4"/>
  <c r="BB56" i="4"/>
  <c r="BG56" i="4"/>
  <c r="BN56" i="4"/>
  <c r="BW56" i="4"/>
  <c r="CC56" i="4"/>
  <c r="CI56" i="4"/>
  <c r="CH58" i="4"/>
  <c r="CC58" i="4"/>
  <c r="BX58" i="4"/>
  <c r="BR58" i="4"/>
  <c r="BM58" i="4"/>
  <c r="BG58" i="4"/>
  <c r="BC58" i="4"/>
  <c r="AX58" i="4"/>
  <c r="AS58" i="4"/>
  <c r="AG58" i="4"/>
  <c r="AB58" i="4"/>
  <c r="W58" i="4"/>
  <c r="S58" i="4"/>
  <c r="N58" i="4"/>
  <c r="H58" i="4"/>
  <c r="K58" i="4"/>
  <c r="R58" i="4"/>
  <c r="X58" i="4"/>
  <c r="AE58" i="4"/>
  <c r="AK58" i="4"/>
  <c r="AT58" i="4"/>
  <c r="BA58" i="4"/>
  <c r="BF58" i="4"/>
  <c r="BN58" i="4"/>
  <c r="CA58" i="4"/>
  <c r="CI58" i="4"/>
  <c r="CE64" i="4"/>
  <c r="BZ64" i="4"/>
  <c r="BO64" i="4"/>
  <c r="BJ64" i="4"/>
  <c r="BE64" i="4"/>
  <c r="BA64" i="4"/>
  <c r="AU64" i="4"/>
  <c r="AP64" i="4"/>
  <c r="AJ64" i="4"/>
  <c r="AE64" i="4"/>
  <c r="Y64" i="4"/>
  <c r="U64" i="4"/>
  <c r="P64" i="4"/>
  <c r="K64" i="4"/>
  <c r="F64" i="4"/>
  <c r="M64" i="4"/>
  <c r="S64" i="4"/>
  <c r="X64" i="4"/>
  <c r="AF64" i="4"/>
  <c r="AT64" i="4"/>
  <c r="BB64" i="4"/>
  <c r="BG64" i="4"/>
  <c r="BN64" i="4"/>
  <c r="BW64" i="4"/>
  <c r="CC64" i="4"/>
  <c r="CI64" i="4"/>
  <c r="CH66" i="4"/>
  <c r="CC66" i="4"/>
  <c r="BX66" i="4"/>
  <c r="BR66" i="4"/>
  <c r="BM66" i="4"/>
  <c r="BG66" i="4"/>
  <c r="BC66" i="4"/>
  <c r="AX66" i="4"/>
  <c r="AS66" i="4"/>
  <c r="AG66" i="4"/>
  <c r="AB66" i="4"/>
  <c r="W66" i="4"/>
  <c r="S66" i="4"/>
  <c r="N66" i="4"/>
  <c r="H66" i="4"/>
  <c r="K66" i="4"/>
  <c r="R66" i="4"/>
  <c r="X66" i="4"/>
  <c r="AE66" i="4"/>
  <c r="AK66" i="4"/>
  <c r="AT66" i="4"/>
  <c r="BA66" i="4"/>
  <c r="BF66" i="4"/>
  <c r="BN66" i="4"/>
  <c r="CA66" i="4"/>
  <c r="CI66" i="4"/>
  <c r="CE72" i="4"/>
  <c r="BZ72" i="4"/>
  <c r="BO72" i="4"/>
  <c r="BJ72" i="4"/>
  <c r="BE72" i="4"/>
  <c r="BA72" i="4"/>
  <c r="AU72" i="4"/>
  <c r="AP72" i="4"/>
  <c r="AJ72" i="4"/>
  <c r="AE72" i="4"/>
  <c r="Y72" i="4"/>
  <c r="U72" i="4"/>
  <c r="P72" i="4"/>
  <c r="K72" i="4"/>
  <c r="F72" i="4"/>
  <c r="M72" i="4"/>
  <c r="S72" i="4"/>
  <c r="X72" i="4"/>
  <c r="AF72" i="4"/>
  <c r="AT72" i="4"/>
  <c r="BB72" i="4"/>
  <c r="BG72" i="4"/>
  <c r="BN72" i="4"/>
  <c r="BW72" i="4"/>
  <c r="CC72" i="4"/>
  <c r="CI72" i="4"/>
  <c r="CH74" i="4"/>
  <c r="CC74" i="4"/>
  <c r="BX74" i="4"/>
  <c r="BR74" i="4"/>
  <c r="BM74" i="4"/>
  <c r="BG74" i="4"/>
  <c r="BC74" i="4"/>
  <c r="AX74" i="4"/>
  <c r="AS74" i="4"/>
  <c r="AG74" i="4"/>
  <c r="AB74" i="4"/>
  <c r="W74" i="4"/>
  <c r="S74" i="4"/>
  <c r="N74" i="4"/>
  <c r="H74" i="4"/>
  <c r="CF74" i="4"/>
  <c r="CA74" i="4"/>
  <c r="BW74" i="4"/>
  <c r="BP74" i="4"/>
  <c r="BK74" i="4"/>
  <c r="BF74" i="4"/>
  <c r="BB74" i="4"/>
  <c r="AW74" i="4"/>
  <c r="AQ74" i="4"/>
  <c r="AK74" i="4"/>
  <c r="AF74" i="4"/>
  <c r="Z74" i="4"/>
  <c r="R74" i="4"/>
  <c r="M74" i="4"/>
  <c r="G74" i="4"/>
  <c r="O74" i="4"/>
  <c r="X74" i="4"/>
  <c r="AH74" i="4"/>
  <c r="AT74" i="4"/>
  <c r="BN74" i="4"/>
  <c r="BY74" i="4"/>
  <c r="CI74" i="4"/>
  <c r="CH79" i="4"/>
  <c r="CC79" i="4"/>
  <c r="BX79" i="4"/>
  <c r="BR79" i="4"/>
  <c r="BM79" i="4"/>
  <c r="BG79" i="4"/>
  <c r="BC79" i="4"/>
  <c r="AX79" i="4"/>
  <c r="AS79" i="4"/>
  <c r="AG79" i="4"/>
  <c r="AB79" i="4"/>
  <c r="W79" i="4"/>
  <c r="S79" i="4"/>
  <c r="N79" i="4"/>
  <c r="H79" i="4"/>
  <c r="CF79" i="4"/>
  <c r="CA79" i="4"/>
  <c r="BW79" i="4"/>
  <c r="BP79" i="4"/>
  <c r="BK79" i="4"/>
  <c r="BF79" i="4"/>
  <c r="BB79" i="4"/>
  <c r="AW79" i="4"/>
  <c r="AQ79" i="4"/>
  <c r="AK79" i="4"/>
  <c r="AF79" i="4"/>
  <c r="Z79" i="4"/>
  <c r="R79" i="4"/>
  <c r="M79" i="4"/>
  <c r="G79" i="4"/>
  <c r="O79" i="4"/>
  <c r="X79" i="4"/>
  <c r="AH79" i="4"/>
  <c r="AT79" i="4"/>
  <c r="BN79" i="4"/>
  <c r="BY79" i="4"/>
  <c r="CI79" i="4"/>
  <c r="BD52" i="5"/>
  <c r="BD51" i="5"/>
  <c r="BI52" i="5"/>
  <c r="BI51" i="5"/>
  <c r="BN51" i="5"/>
  <c r="BN52" i="5"/>
  <c r="BT3" i="5"/>
  <c r="BX51" i="5"/>
  <c r="BX52" i="5"/>
  <c r="CC52" i="5"/>
  <c r="CC51" i="5"/>
  <c r="CH52" i="5"/>
  <c r="CH51" i="5"/>
  <c r="J5" i="4"/>
  <c r="T5" i="4"/>
  <c r="AC5" i="4"/>
  <c r="AO5" i="4"/>
  <c r="BS5" i="4"/>
  <c r="J13" i="4"/>
  <c r="T13" i="4"/>
  <c r="AC13" i="4"/>
  <c r="AO13" i="4"/>
  <c r="BN13" i="4"/>
  <c r="CD13" i="4"/>
  <c r="J17" i="4"/>
  <c r="T17" i="4"/>
  <c r="AC17" i="4"/>
  <c r="AO17" i="4"/>
  <c r="BH17" i="4"/>
  <c r="BS17" i="4"/>
  <c r="BY17" i="4"/>
  <c r="CD17" i="4"/>
  <c r="CI17" i="4"/>
  <c r="O25" i="4"/>
  <c r="X25" i="4"/>
  <c r="AH25" i="4"/>
  <c r="AT25" i="4"/>
  <c r="AY25" i="4"/>
  <c r="BH25" i="4"/>
  <c r="BY25" i="4"/>
  <c r="J33" i="4"/>
  <c r="T33" i="4"/>
  <c r="AC33" i="4"/>
  <c r="AO33" i="4"/>
  <c r="BH33" i="4"/>
  <c r="BS33" i="4"/>
  <c r="BY33" i="4"/>
  <c r="CD33" i="4"/>
  <c r="CI33" i="4"/>
  <c r="K34" i="4"/>
  <c r="X34" i="4"/>
  <c r="AK34" i="4"/>
  <c r="BF34" i="4"/>
  <c r="CA34" i="4"/>
  <c r="CI34" i="4"/>
  <c r="M40" i="4"/>
  <c r="S40" i="4"/>
  <c r="X40" i="4"/>
  <c r="AF40" i="4"/>
  <c r="AT40" i="4"/>
  <c r="BB40" i="4"/>
  <c r="BG40" i="4"/>
  <c r="BN40" i="4"/>
  <c r="BW40" i="4"/>
  <c r="CC40" i="4"/>
  <c r="CI40" i="4"/>
  <c r="CH42" i="4"/>
  <c r="CC42" i="4"/>
  <c r="BX42" i="4"/>
  <c r="BR42" i="4"/>
  <c r="BM42" i="4"/>
  <c r="BG42" i="4"/>
  <c r="BC42" i="4"/>
  <c r="AX42" i="4"/>
  <c r="AS42" i="4"/>
  <c r="AG42" i="4"/>
  <c r="AB42" i="4"/>
  <c r="W42" i="4"/>
  <c r="S42" i="4"/>
  <c r="N42" i="4"/>
  <c r="H42" i="4"/>
  <c r="K42" i="4"/>
  <c r="R42" i="4"/>
  <c r="X42" i="4"/>
  <c r="AE42" i="4"/>
  <c r="AK42" i="4"/>
  <c r="AT42" i="4"/>
  <c r="BA42" i="4"/>
  <c r="BF42" i="4"/>
  <c r="BN42" i="4"/>
  <c r="CA42" i="4"/>
  <c r="CI42" i="4"/>
  <c r="H4" i="1"/>
  <c r="L4" i="1"/>
  <c r="R4" i="1"/>
  <c r="H5" i="1"/>
  <c r="L5" i="1"/>
  <c r="R5" i="1"/>
  <c r="H6" i="1"/>
  <c r="L6" i="1"/>
  <c r="R6" i="1"/>
  <c r="H7" i="1"/>
  <c r="L7" i="1"/>
  <c r="R7" i="1"/>
  <c r="H8" i="1"/>
  <c r="L8" i="1"/>
  <c r="R8" i="1"/>
  <c r="H9" i="1"/>
  <c r="L9" i="1"/>
  <c r="R9" i="1"/>
  <c r="H10" i="1"/>
  <c r="L10" i="1"/>
  <c r="R10" i="1"/>
  <c r="H11" i="1"/>
  <c r="L11" i="1"/>
  <c r="R11" i="1"/>
  <c r="H12" i="1"/>
  <c r="L12" i="1"/>
  <c r="R12" i="1"/>
  <c r="H13" i="1"/>
  <c r="L13" i="1"/>
  <c r="R13" i="1"/>
  <c r="H14" i="1"/>
  <c r="L14" i="1"/>
  <c r="R14" i="1"/>
  <c r="H15" i="1"/>
  <c r="L15" i="1"/>
  <c r="R15" i="1"/>
  <c r="H16" i="1"/>
  <c r="L16" i="1"/>
  <c r="R16" i="1"/>
  <c r="H17" i="1"/>
  <c r="L17" i="1"/>
  <c r="R17" i="1"/>
  <c r="H18" i="1"/>
  <c r="L18" i="1"/>
  <c r="R18" i="1"/>
  <c r="H19" i="1"/>
  <c r="L19" i="1"/>
  <c r="R19" i="1"/>
  <c r="H20" i="1"/>
  <c r="L20" i="1"/>
  <c r="R20" i="1"/>
  <c r="H21" i="1"/>
  <c r="L21" i="1"/>
  <c r="R21" i="1"/>
  <c r="H22" i="1"/>
  <c r="L22" i="1"/>
  <c r="R22" i="1"/>
  <c r="H23" i="1"/>
  <c r="L23" i="1"/>
  <c r="R23" i="1"/>
  <c r="H24" i="1"/>
  <c r="L24" i="1"/>
  <c r="R24" i="1"/>
  <c r="H25" i="1"/>
  <c r="L25" i="1"/>
  <c r="R25" i="1"/>
  <c r="H26" i="1"/>
  <c r="L26" i="1"/>
  <c r="R26" i="1"/>
  <c r="H27" i="1"/>
  <c r="L27" i="1"/>
  <c r="R27" i="1"/>
  <c r="H28" i="1"/>
  <c r="L28" i="1"/>
  <c r="R28" i="1"/>
  <c r="H29" i="1"/>
  <c r="L29" i="1"/>
  <c r="R29" i="1"/>
  <c r="H30" i="1"/>
  <c r="L30" i="1"/>
  <c r="R30" i="1"/>
  <c r="H31" i="1"/>
  <c r="L31" i="1"/>
  <c r="R31" i="1"/>
  <c r="H32" i="1"/>
  <c r="L32" i="1"/>
  <c r="R32" i="1"/>
  <c r="H33" i="1"/>
  <c r="L33" i="1"/>
  <c r="R33" i="1"/>
  <c r="H34" i="1"/>
  <c r="L34" i="1"/>
  <c r="R34" i="1"/>
  <c r="H35" i="1"/>
  <c r="L35" i="1"/>
  <c r="R35" i="1"/>
  <c r="H36" i="1"/>
  <c r="L36" i="1"/>
  <c r="R36" i="1"/>
  <c r="H37" i="1"/>
  <c r="L37" i="1"/>
  <c r="R37" i="1"/>
  <c r="H38" i="1"/>
  <c r="L38" i="1"/>
  <c r="R38" i="1"/>
  <c r="H39" i="1"/>
  <c r="L39" i="1"/>
  <c r="R39" i="1"/>
  <c r="H40" i="1"/>
  <c r="L40" i="1"/>
  <c r="R40" i="1"/>
  <c r="H41" i="1"/>
  <c r="L41" i="1"/>
  <c r="R41" i="1"/>
  <c r="H42" i="1"/>
  <c r="L42" i="1"/>
  <c r="R42" i="1"/>
  <c r="H43" i="1"/>
  <c r="L43" i="1"/>
  <c r="R43" i="1"/>
  <c r="H44" i="1"/>
  <c r="L44" i="1"/>
  <c r="R44" i="1"/>
  <c r="H45" i="1"/>
  <c r="L45" i="1"/>
  <c r="R45" i="1"/>
  <c r="H46" i="1"/>
  <c r="L46" i="1"/>
  <c r="R46" i="1"/>
  <c r="H47" i="1"/>
  <c r="L47" i="1"/>
  <c r="R47" i="1"/>
  <c r="H48" i="1"/>
  <c r="L48" i="1"/>
  <c r="R48" i="1"/>
  <c r="H49" i="1"/>
  <c r="L49" i="1"/>
  <c r="R49" i="1"/>
  <c r="H50" i="1"/>
  <c r="L50" i="1"/>
  <c r="R50" i="1"/>
  <c r="H51" i="1"/>
  <c r="L51" i="1"/>
  <c r="R51" i="1"/>
  <c r="H52" i="1"/>
  <c r="L52" i="1"/>
  <c r="R52" i="1"/>
  <c r="H53" i="1"/>
  <c r="L53" i="1"/>
  <c r="R53" i="1"/>
  <c r="H54" i="1"/>
  <c r="L54" i="1"/>
  <c r="R54" i="1"/>
  <c r="H55" i="1"/>
  <c r="L55" i="1"/>
  <c r="R55" i="1"/>
  <c r="H56" i="1"/>
  <c r="L56" i="1"/>
  <c r="R56" i="1"/>
  <c r="H57" i="1"/>
  <c r="L57" i="1"/>
  <c r="R57" i="1"/>
  <c r="H58" i="1"/>
  <c r="L58" i="1"/>
  <c r="R58" i="1"/>
  <c r="H59" i="1"/>
  <c r="L59" i="1"/>
  <c r="R59" i="1"/>
  <c r="H60" i="1"/>
  <c r="L60" i="1"/>
  <c r="R60" i="1"/>
  <c r="H61" i="1"/>
  <c r="L61" i="1"/>
  <c r="R61" i="1"/>
  <c r="H62" i="1"/>
  <c r="L62" i="1"/>
  <c r="R62" i="1"/>
  <c r="H63" i="1"/>
  <c r="L63" i="1"/>
  <c r="R63" i="1"/>
  <c r="H64" i="1"/>
  <c r="L64" i="1"/>
  <c r="R64" i="1"/>
  <c r="H65" i="1"/>
  <c r="L65" i="1"/>
  <c r="R65" i="1"/>
  <c r="H66" i="1"/>
  <c r="L66" i="1"/>
  <c r="R66" i="1"/>
  <c r="H67" i="1"/>
  <c r="L67" i="1"/>
  <c r="R67" i="1"/>
  <c r="H68" i="1"/>
  <c r="L68" i="1"/>
  <c r="R68" i="1"/>
  <c r="H69" i="1"/>
  <c r="L69" i="1"/>
  <c r="R69" i="1"/>
  <c r="H70" i="1"/>
  <c r="L70" i="1"/>
  <c r="R70" i="1"/>
  <c r="H71" i="1"/>
  <c r="L71" i="1"/>
  <c r="R71" i="1"/>
  <c r="H72" i="1"/>
  <c r="L72" i="1"/>
  <c r="R72" i="1"/>
  <c r="H73" i="1"/>
  <c r="L73" i="1"/>
  <c r="R73" i="1"/>
  <c r="H74" i="1"/>
  <c r="L74" i="1"/>
  <c r="R74" i="1"/>
  <c r="H75" i="1"/>
  <c r="L75" i="1"/>
  <c r="R75" i="1"/>
  <c r="H76" i="1"/>
  <c r="L76" i="1"/>
  <c r="R76" i="1"/>
  <c r="H77" i="1"/>
  <c r="L77" i="1"/>
  <c r="R77" i="1"/>
  <c r="H78" i="1"/>
  <c r="L78" i="1"/>
  <c r="R78" i="1"/>
  <c r="H79" i="1"/>
  <c r="L79" i="1"/>
  <c r="R79" i="1"/>
  <c r="H80" i="1"/>
  <c r="L80" i="1"/>
  <c r="R80" i="1"/>
  <c r="H81" i="1"/>
  <c r="L81" i="1"/>
  <c r="R81" i="1"/>
  <c r="C4" i="10"/>
  <c r="C3" i="9"/>
  <c r="C4" i="7"/>
  <c r="C4" i="8"/>
  <c r="C6" i="10"/>
  <c r="C6" i="7"/>
  <c r="C6" i="8"/>
  <c r="C5" i="9"/>
  <c r="C8" i="10"/>
  <c r="C7" i="9"/>
  <c r="C8" i="8"/>
  <c r="C8" i="7"/>
  <c r="C10" i="10"/>
  <c r="C9" i="9"/>
  <c r="C10" i="7"/>
  <c r="C10" i="8"/>
  <c r="C12" i="10"/>
  <c r="C11" i="9"/>
  <c r="C12" i="8"/>
  <c r="C12" i="7"/>
  <c r="C14" i="10"/>
  <c r="C13" i="9"/>
  <c r="C14" i="7"/>
  <c r="C14" i="8"/>
  <c r="C16" i="10"/>
  <c r="C15" i="9"/>
  <c r="C16" i="8"/>
  <c r="C16" i="7"/>
  <c r="C18" i="10"/>
  <c r="C18" i="7"/>
  <c r="C17" i="9"/>
  <c r="C18" i="8"/>
  <c r="C20" i="10"/>
  <c r="C19" i="9"/>
  <c r="C20" i="8"/>
  <c r="C20" i="7"/>
  <c r="C22" i="10"/>
  <c r="C21" i="9"/>
  <c r="C22" i="7"/>
  <c r="C22" i="8"/>
  <c r="C24" i="10"/>
  <c r="C23" i="9"/>
  <c r="C24" i="7"/>
  <c r="C24" i="8"/>
  <c r="C26" i="10"/>
  <c r="C26" i="7"/>
  <c r="C25" i="9"/>
  <c r="C26" i="8"/>
  <c r="C28" i="10"/>
  <c r="C27" i="9"/>
  <c r="C28" i="8"/>
  <c r="C28" i="7"/>
  <c r="C30" i="10"/>
  <c r="C29" i="9"/>
  <c r="C30" i="7"/>
  <c r="C30" i="8"/>
  <c r="C32" i="10"/>
  <c r="C31" i="9"/>
  <c r="C32" i="8"/>
  <c r="C32" i="7"/>
  <c r="C34" i="10"/>
  <c r="C33" i="9"/>
  <c r="C34" i="7"/>
  <c r="C34" i="4"/>
  <c r="C34" i="8"/>
  <c r="C36" i="10"/>
  <c r="C35" i="9"/>
  <c r="C36" i="8"/>
  <c r="C36" i="7"/>
  <c r="C38" i="10"/>
  <c r="C37" i="9"/>
  <c r="C38" i="7"/>
  <c r="C38" i="8"/>
  <c r="C38" i="4"/>
  <c r="C40" i="10"/>
  <c r="C39" i="9"/>
  <c r="C40" i="7"/>
  <c r="C40" i="8"/>
  <c r="C42" i="10"/>
  <c r="C41" i="9"/>
  <c r="C42" i="7"/>
  <c r="C42" i="4"/>
  <c r="C42" i="8"/>
  <c r="C44" i="10"/>
  <c r="C43" i="9"/>
  <c r="C44" i="7"/>
  <c r="C44" i="8"/>
  <c r="C46" i="10"/>
  <c r="C45" i="9"/>
  <c r="C46" i="7"/>
  <c r="C46" i="4"/>
  <c r="C46" i="8"/>
  <c r="C48" i="10"/>
  <c r="C47" i="9"/>
  <c r="C48" i="7"/>
  <c r="C48" i="8"/>
  <c r="C50" i="10"/>
  <c r="C49" i="9"/>
  <c r="C50" i="7"/>
  <c r="C50" i="8"/>
  <c r="C50" i="4"/>
  <c r="C52" i="10"/>
  <c r="C51" i="9"/>
  <c r="C52" i="8"/>
  <c r="C52" i="7"/>
  <c r="C54" i="10"/>
  <c r="C53" i="9"/>
  <c r="C54" i="8"/>
  <c r="C54" i="7"/>
  <c r="C54" i="4"/>
  <c r="C56" i="10"/>
  <c r="C55" i="9"/>
  <c r="C56" i="8"/>
  <c r="C56" i="7"/>
  <c r="C58" i="10"/>
  <c r="C57" i="9"/>
  <c r="C58" i="7"/>
  <c r="C58" i="8"/>
  <c r="C58" i="4"/>
  <c r="C60" i="10"/>
  <c r="C59" i="9"/>
  <c r="C60" i="8"/>
  <c r="C60" i="7"/>
  <c r="C62" i="10"/>
  <c r="C61" i="9"/>
  <c r="C62" i="8"/>
  <c r="C62" i="7"/>
  <c r="C62" i="4"/>
  <c r="C64" i="10"/>
  <c r="C63" i="9"/>
  <c r="C64" i="8"/>
  <c r="C64" i="7"/>
  <c r="C66" i="10"/>
  <c r="C65" i="9"/>
  <c r="C66" i="7"/>
  <c r="C66" i="8"/>
  <c r="C66" i="4"/>
  <c r="C68" i="10"/>
  <c r="C67" i="9"/>
  <c r="C68" i="8"/>
  <c r="C68" i="7"/>
  <c r="C70" i="10"/>
  <c r="C69" i="9"/>
  <c r="C70" i="8"/>
  <c r="C70" i="7"/>
  <c r="C70" i="4"/>
  <c r="C72" i="10"/>
  <c r="C71" i="9"/>
  <c r="C72" i="8"/>
  <c r="C72" i="7"/>
  <c r="C74" i="10"/>
  <c r="C73" i="9"/>
  <c r="C74" i="8"/>
  <c r="C74" i="7"/>
  <c r="C74" i="4"/>
  <c r="C76" i="10"/>
  <c r="C75" i="9"/>
  <c r="C76" i="8"/>
  <c r="C76" i="7"/>
  <c r="C78" i="10"/>
  <c r="C77" i="9"/>
  <c r="C78" i="7"/>
  <c r="C78" i="8"/>
  <c r="C78" i="4"/>
  <c r="C80" i="10"/>
  <c r="C79" i="9"/>
  <c r="C80" i="8"/>
  <c r="C80" i="7"/>
  <c r="H3" i="4"/>
  <c r="N3" i="4"/>
  <c r="S3" i="4"/>
  <c r="W3" i="4"/>
  <c r="AB3" i="4"/>
  <c r="AG3" i="4"/>
  <c r="AS3" i="4"/>
  <c r="AX3" i="4"/>
  <c r="BC3" i="4"/>
  <c r="BG3" i="4"/>
  <c r="BM3" i="4"/>
  <c r="BR3" i="4"/>
  <c r="BX3" i="4"/>
  <c r="CC3" i="4"/>
  <c r="CH3" i="4"/>
  <c r="F5" i="4"/>
  <c r="K5" i="4"/>
  <c r="P5" i="4"/>
  <c r="U5" i="4"/>
  <c r="Y5" i="4"/>
  <c r="AE5" i="4"/>
  <c r="AJ5" i="4"/>
  <c r="AP5" i="4"/>
  <c r="AU5" i="4"/>
  <c r="BA5" i="4"/>
  <c r="BE5" i="4"/>
  <c r="BJ5" i="4"/>
  <c r="BO5" i="4"/>
  <c r="BZ5" i="4"/>
  <c r="CE5" i="4"/>
  <c r="J6" i="4"/>
  <c r="O6" i="4"/>
  <c r="T6" i="4"/>
  <c r="X6" i="4"/>
  <c r="AC6" i="4"/>
  <c r="AH6" i="4"/>
  <c r="AO6" i="4"/>
  <c r="AT6" i="4"/>
  <c r="AY6" i="4"/>
  <c r="BH6" i="4"/>
  <c r="BN6" i="4"/>
  <c r="BS6" i="4"/>
  <c r="BY6" i="4"/>
  <c r="CD6" i="4"/>
  <c r="CI6" i="4"/>
  <c r="H7" i="4"/>
  <c r="N7" i="4"/>
  <c r="S7" i="4"/>
  <c r="W7" i="4"/>
  <c r="AB7" i="4"/>
  <c r="AG7" i="4"/>
  <c r="AS7" i="4"/>
  <c r="AX7" i="4"/>
  <c r="BC7" i="4"/>
  <c r="BG7" i="4"/>
  <c r="BM7" i="4"/>
  <c r="BR7" i="4"/>
  <c r="BX7" i="4"/>
  <c r="CC7" i="4"/>
  <c r="CH7" i="4"/>
  <c r="F9" i="4"/>
  <c r="K9" i="4"/>
  <c r="P9" i="4"/>
  <c r="U9" i="4"/>
  <c r="Y9" i="4"/>
  <c r="AE9" i="4"/>
  <c r="AJ9" i="4"/>
  <c r="AP9" i="4"/>
  <c r="AU9" i="4"/>
  <c r="BA9" i="4"/>
  <c r="BE9" i="4"/>
  <c r="BJ9" i="4"/>
  <c r="BO9" i="4"/>
  <c r="BZ9" i="4"/>
  <c r="CE9" i="4"/>
  <c r="J10" i="4"/>
  <c r="O10" i="4"/>
  <c r="T10" i="4"/>
  <c r="X10" i="4"/>
  <c r="AC10" i="4"/>
  <c r="AH10" i="4"/>
  <c r="AO10" i="4"/>
  <c r="AT10" i="4"/>
  <c r="AY10" i="4"/>
  <c r="BH10" i="4"/>
  <c r="BN10" i="4"/>
  <c r="BS10" i="4"/>
  <c r="BY10" i="4"/>
  <c r="CD10" i="4"/>
  <c r="CI10" i="4"/>
  <c r="H11" i="4"/>
  <c r="N11" i="4"/>
  <c r="S11" i="4"/>
  <c r="W11" i="4"/>
  <c r="AB11" i="4"/>
  <c r="AG11" i="4"/>
  <c r="AS11" i="4"/>
  <c r="AX11" i="4"/>
  <c r="BC11" i="4"/>
  <c r="BG11" i="4"/>
  <c r="BM11" i="4"/>
  <c r="BR11" i="4"/>
  <c r="BX11" i="4"/>
  <c r="CC11" i="4"/>
  <c r="CH11" i="4"/>
  <c r="F13" i="4"/>
  <c r="K13" i="4"/>
  <c r="P13" i="4"/>
  <c r="U13" i="4"/>
  <c r="Y13" i="4"/>
  <c r="AE13" i="4"/>
  <c r="AJ13" i="4"/>
  <c r="AP13" i="4"/>
  <c r="AU13" i="4"/>
  <c r="BA13" i="4"/>
  <c r="BE13" i="4"/>
  <c r="BJ13" i="4"/>
  <c r="BO13" i="4"/>
  <c r="BZ13" i="4"/>
  <c r="CE13" i="4"/>
  <c r="J14" i="4"/>
  <c r="O14" i="4"/>
  <c r="T14" i="4"/>
  <c r="X14" i="4"/>
  <c r="AC14" i="4"/>
  <c r="AH14" i="4"/>
  <c r="AO14" i="4"/>
  <c r="AT14" i="4"/>
  <c r="AY14" i="4"/>
  <c r="BH14" i="4"/>
  <c r="BN14" i="4"/>
  <c r="BS14" i="4"/>
  <c r="BY14" i="4"/>
  <c r="CD14" i="4"/>
  <c r="CI14" i="4"/>
  <c r="H15" i="4"/>
  <c r="N15" i="4"/>
  <c r="S15" i="4"/>
  <c r="W15" i="4"/>
  <c r="AB15" i="4"/>
  <c r="AG15" i="4"/>
  <c r="AS15" i="4"/>
  <c r="AX15" i="4"/>
  <c r="BC15" i="4"/>
  <c r="BG15" i="4"/>
  <c r="BM15" i="4"/>
  <c r="BR15" i="4"/>
  <c r="BX15" i="4"/>
  <c r="CC15" i="4"/>
  <c r="CH15" i="4"/>
  <c r="F17" i="4"/>
  <c r="K17" i="4"/>
  <c r="P17" i="4"/>
  <c r="U17" i="4"/>
  <c r="Y17" i="4"/>
  <c r="AE17" i="4"/>
  <c r="AJ17" i="4"/>
  <c r="AP17" i="4"/>
  <c r="AU17" i="4"/>
  <c r="BA17" i="4"/>
  <c r="BE17" i="4"/>
  <c r="BJ17" i="4"/>
  <c r="BO17" i="4"/>
  <c r="BZ17" i="4"/>
  <c r="CE17" i="4"/>
  <c r="J18" i="4"/>
  <c r="O18" i="4"/>
  <c r="T18" i="4"/>
  <c r="X18" i="4"/>
  <c r="AC18" i="4"/>
  <c r="AH18" i="4"/>
  <c r="AO18" i="4"/>
  <c r="AT18" i="4"/>
  <c r="AY18" i="4"/>
  <c r="BH18" i="4"/>
  <c r="BN18" i="4"/>
  <c r="BS18" i="4"/>
  <c r="BY18" i="4"/>
  <c r="CD18" i="4"/>
  <c r="CI18" i="4"/>
  <c r="H19" i="4"/>
  <c r="N19" i="4"/>
  <c r="S19" i="4"/>
  <c r="W19" i="4"/>
  <c r="AB19" i="4"/>
  <c r="AG19" i="4"/>
  <c r="AS19" i="4"/>
  <c r="AX19" i="4"/>
  <c r="BC19" i="4"/>
  <c r="BG19" i="4"/>
  <c r="BM19" i="4"/>
  <c r="BR19" i="4"/>
  <c r="BX19" i="4"/>
  <c r="CC19" i="4"/>
  <c r="CH19" i="4"/>
  <c r="F21" i="4"/>
  <c r="K21" i="4"/>
  <c r="P21" i="4"/>
  <c r="U21" i="4"/>
  <c r="Y21" i="4"/>
  <c r="AE21" i="4"/>
  <c r="AJ21" i="4"/>
  <c r="AP21" i="4"/>
  <c r="AU21" i="4"/>
  <c r="BA21" i="4"/>
  <c r="BE21" i="4"/>
  <c r="BJ21" i="4"/>
  <c r="BO21" i="4"/>
  <c r="BZ21" i="4"/>
  <c r="CE21" i="4"/>
  <c r="J22" i="4"/>
  <c r="O22" i="4"/>
  <c r="T22" i="4"/>
  <c r="X22" i="4"/>
  <c r="AC22" i="4"/>
  <c r="AH22" i="4"/>
  <c r="AO22" i="4"/>
  <c r="AT22" i="4"/>
  <c r="AY22" i="4"/>
  <c r="BH22" i="4"/>
  <c r="BN22" i="4"/>
  <c r="BS22" i="4"/>
  <c r="BY22" i="4"/>
  <c r="CD22" i="4"/>
  <c r="CI22" i="4"/>
  <c r="H23" i="4"/>
  <c r="N23" i="4"/>
  <c r="S23" i="4"/>
  <c r="W23" i="4"/>
  <c r="AB23" i="4"/>
  <c r="AG23" i="4"/>
  <c r="AS23" i="4"/>
  <c r="AX23" i="4"/>
  <c r="BC23" i="4"/>
  <c r="BG23" i="4"/>
  <c r="BM23" i="4"/>
  <c r="BR23" i="4"/>
  <c r="BX23" i="4"/>
  <c r="CC23" i="4"/>
  <c r="CH23" i="4"/>
  <c r="F25" i="4"/>
  <c r="K25" i="4"/>
  <c r="P25" i="4"/>
  <c r="U25" i="4"/>
  <c r="Y25" i="4"/>
  <c r="AE25" i="4"/>
  <c r="AJ25" i="4"/>
  <c r="AP25" i="4"/>
  <c r="AU25" i="4"/>
  <c r="BA25" i="4"/>
  <c r="BE25" i="4"/>
  <c r="BJ25" i="4"/>
  <c r="BO25" i="4"/>
  <c r="BZ25" i="4"/>
  <c r="CE25" i="4"/>
  <c r="J26" i="4"/>
  <c r="O26" i="4"/>
  <c r="T26" i="4"/>
  <c r="X26" i="4"/>
  <c r="AC26" i="4"/>
  <c r="AH26" i="4"/>
  <c r="AO26" i="4"/>
  <c r="AT26" i="4"/>
  <c r="AY26" i="4"/>
  <c r="BH26" i="4"/>
  <c r="BN26" i="4"/>
  <c r="BS26" i="4"/>
  <c r="BY26" i="4"/>
  <c r="CD26" i="4"/>
  <c r="CI26" i="4"/>
  <c r="H27" i="4"/>
  <c r="N27" i="4"/>
  <c r="S27" i="4"/>
  <c r="W27" i="4"/>
  <c r="AB27" i="4"/>
  <c r="AG27" i="4"/>
  <c r="AS27" i="4"/>
  <c r="AX27" i="4"/>
  <c r="BC27" i="4"/>
  <c r="BG27" i="4"/>
  <c r="BM27" i="4"/>
  <c r="BR27" i="4"/>
  <c r="BX27" i="4"/>
  <c r="CC27" i="4"/>
  <c r="CH27" i="4"/>
  <c r="F29" i="4"/>
  <c r="K29" i="4"/>
  <c r="P29" i="4"/>
  <c r="U29" i="4"/>
  <c r="Y29" i="4"/>
  <c r="AE29" i="4"/>
  <c r="AJ29" i="4"/>
  <c r="AP29" i="4"/>
  <c r="AU29" i="4"/>
  <c r="BA29" i="4"/>
  <c r="BE29" i="4"/>
  <c r="BJ29" i="4"/>
  <c r="BO29" i="4"/>
  <c r="BZ29" i="4"/>
  <c r="CE29" i="4"/>
  <c r="J30" i="4"/>
  <c r="O30" i="4"/>
  <c r="T30" i="4"/>
  <c r="X30" i="4"/>
  <c r="AC30" i="4"/>
  <c r="AH30" i="4"/>
  <c r="AO30" i="4"/>
  <c r="AT30" i="4"/>
  <c r="AY30" i="4"/>
  <c r="BH30" i="4"/>
  <c r="BN30" i="4"/>
  <c r="BS30" i="4"/>
  <c r="BY30" i="4"/>
  <c r="CD30" i="4"/>
  <c r="CI30" i="4"/>
  <c r="H31" i="4"/>
  <c r="N31" i="4"/>
  <c r="S31" i="4"/>
  <c r="W31" i="4"/>
  <c r="AB31" i="4"/>
  <c r="AG31" i="4"/>
  <c r="AS31" i="4"/>
  <c r="AX31" i="4"/>
  <c r="BC31" i="4"/>
  <c r="BG31" i="4"/>
  <c r="BM31" i="4"/>
  <c r="BR31" i="4"/>
  <c r="BX31" i="4"/>
  <c r="CC31" i="4"/>
  <c r="CH31" i="4"/>
  <c r="F33" i="4"/>
  <c r="K33" i="4"/>
  <c r="P33" i="4"/>
  <c r="U33" i="4"/>
  <c r="Y33" i="4"/>
  <c r="AE33" i="4"/>
  <c r="AJ33" i="4"/>
  <c r="AP33" i="4"/>
  <c r="AU33" i="4"/>
  <c r="BA33" i="4"/>
  <c r="BE33" i="4"/>
  <c r="BJ33" i="4"/>
  <c r="BO33" i="4"/>
  <c r="BZ33" i="4"/>
  <c r="CE33" i="4"/>
  <c r="F34" i="4"/>
  <c r="M34" i="4"/>
  <c r="T34" i="4"/>
  <c r="Y34" i="4"/>
  <c r="AF34" i="4"/>
  <c r="AO34" i="4"/>
  <c r="AU34" i="4"/>
  <c r="BB34" i="4"/>
  <c r="BH34" i="4"/>
  <c r="BO34" i="4"/>
  <c r="BW34" i="4"/>
  <c r="CF35" i="4"/>
  <c r="CA35" i="4"/>
  <c r="BW35" i="4"/>
  <c r="BP35" i="4"/>
  <c r="BK35" i="4"/>
  <c r="BF35" i="4"/>
  <c r="BB35" i="4"/>
  <c r="AW35" i="4"/>
  <c r="AQ35" i="4"/>
  <c r="AK35" i="4"/>
  <c r="AF35" i="4"/>
  <c r="Z35" i="4"/>
  <c r="R35" i="4"/>
  <c r="M35" i="4"/>
  <c r="G35" i="4"/>
  <c r="K35" i="4"/>
  <c r="S35" i="4"/>
  <c r="X35" i="4"/>
  <c r="AE35" i="4"/>
  <c r="AT35" i="4"/>
  <c r="BA35" i="4"/>
  <c r="BG35" i="4"/>
  <c r="BN35" i="4"/>
  <c r="CC35" i="4"/>
  <c r="CI35" i="4"/>
  <c r="C36" i="4"/>
  <c r="J36" i="4"/>
  <c r="R36" i="4"/>
  <c r="W36" i="4"/>
  <c r="AC36" i="4"/>
  <c r="AK36" i="4"/>
  <c r="AS36" i="4"/>
  <c r="AY36" i="4"/>
  <c r="BF36" i="4"/>
  <c r="BM36" i="4"/>
  <c r="BS36" i="4"/>
  <c r="CA36" i="4"/>
  <c r="CH36" i="4"/>
  <c r="J38" i="4"/>
  <c r="P38" i="4"/>
  <c r="AC38" i="4"/>
  <c r="AJ38" i="4"/>
  <c r="AQ38" i="4"/>
  <c r="AY38" i="4"/>
  <c r="BE38" i="4"/>
  <c r="BK38" i="4"/>
  <c r="BS38" i="4"/>
  <c r="BZ38" i="4"/>
  <c r="G40" i="4"/>
  <c r="N40" i="4"/>
  <c r="T40" i="4"/>
  <c r="Z40" i="4"/>
  <c r="AG40" i="4"/>
  <c r="AO40" i="4"/>
  <c r="AW40" i="4"/>
  <c r="BC40" i="4"/>
  <c r="BH40" i="4"/>
  <c r="BP40" i="4"/>
  <c r="BX40" i="4"/>
  <c r="F42" i="4"/>
  <c r="M42" i="4"/>
  <c r="T42" i="4"/>
  <c r="Y42" i="4"/>
  <c r="AF42" i="4"/>
  <c r="AO42" i="4"/>
  <c r="AU42" i="4"/>
  <c r="BB42" i="4"/>
  <c r="BH42" i="4"/>
  <c r="BO42" i="4"/>
  <c r="BW42" i="4"/>
  <c r="CD42" i="4"/>
  <c r="CF43" i="4"/>
  <c r="CA43" i="4"/>
  <c r="BW43" i="4"/>
  <c r="BP43" i="4"/>
  <c r="BK43" i="4"/>
  <c r="BF43" i="4"/>
  <c r="BB43" i="4"/>
  <c r="AW43" i="4"/>
  <c r="AQ43" i="4"/>
  <c r="AK43" i="4"/>
  <c r="AF43" i="4"/>
  <c r="Z43" i="4"/>
  <c r="R43" i="4"/>
  <c r="M43" i="4"/>
  <c r="G43" i="4"/>
  <c r="K43" i="4"/>
  <c r="S43" i="4"/>
  <c r="X43" i="4"/>
  <c r="AE43" i="4"/>
  <c r="AT43" i="4"/>
  <c r="BA43" i="4"/>
  <c r="BG43" i="4"/>
  <c r="BN43" i="4"/>
  <c r="CC43" i="4"/>
  <c r="CI43" i="4"/>
  <c r="C44" i="4"/>
  <c r="J44" i="4"/>
  <c r="R44" i="4"/>
  <c r="W44" i="4"/>
  <c r="AC44" i="4"/>
  <c r="AK44" i="4"/>
  <c r="AS44" i="4"/>
  <c r="AY44" i="4"/>
  <c r="BF44" i="4"/>
  <c r="BM44" i="4"/>
  <c r="BS44" i="4"/>
  <c r="CA44" i="4"/>
  <c r="CH44" i="4"/>
  <c r="J46" i="4"/>
  <c r="P46" i="4"/>
  <c r="AC46" i="4"/>
  <c r="AJ46" i="4"/>
  <c r="AQ46" i="4"/>
  <c r="AY46" i="4"/>
  <c r="BE46" i="4"/>
  <c r="BK46" i="4"/>
  <c r="BS46" i="4"/>
  <c r="BZ46" i="4"/>
  <c r="G48" i="4"/>
  <c r="N48" i="4"/>
  <c r="T48" i="4"/>
  <c r="Z48" i="4"/>
  <c r="AG48" i="4"/>
  <c r="AO48" i="4"/>
  <c r="AW48" i="4"/>
  <c r="BC48" i="4"/>
  <c r="BH48" i="4"/>
  <c r="BP48" i="4"/>
  <c r="BX48" i="4"/>
  <c r="CD48" i="4"/>
  <c r="F50" i="4"/>
  <c r="M50" i="4"/>
  <c r="T50" i="4"/>
  <c r="Y50" i="4"/>
  <c r="AF50" i="4"/>
  <c r="AO50" i="4"/>
  <c r="AU50" i="4"/>
  <c r="BB50" i="4"/>
  <c r="BH50" i="4"/>
  <c r="BO50" i="4"/>
  <c r="BW50" i="4"/>
  <c r="CD50" i="4"/>
  <c r="CF51" i="4"/>
  <c r="CA51" i="4"/>
  <c r="BW51" i="4"/>
  <c r="BP51" i="4"/>
  <c r="BK51" i="4"/>
  <c r="BF51" i="4"/>
  <c r="BB51" i="4"/>
  <c r="AW51" i="4"/>
  <c r="AQ51" i="4"/>
  <c r="AK51" i="4"/>
  <c r="AF51" i="4"/>
  <c r="Z51" i="4"/>
  <c r="R51" i="4"/>
  <c r="M51" i="4"/>
  <c r="G51" i="4"/>
  <c r="K51" i="4"/>
  <c r="S51" i="4"/>
  <c r="X51" i="4"/>
  <c r="AE51" i="4"/>
  <c r="AT51" i="4"/>
  <c r="BA51" i="4"/>
  <c r="BG51" i="4"/>
  <c r="BN51" i="4"/>
  <c r="CC51" i="4"/>
  <c r="CI51" i="4"/>
  <c r="C52" i="4"/>
  <c r="J52" i="4"/>
  <c r="R52" i="4"/>
  <c r="W52" i="4"/>
  <c r="AC52" i="4"/>
  <c r="AK52" i="4"/>
  <c r="AS52" i="4"/>
  <c r="AY52" i="4"/>
  <c r="BF52" i="4"/>
  <c r="BM52" i="4"/>
  <c r="BS52" i="4"/>
  <c r="CA52" i="4"/>
  <c r="J54" i="4"/>
  <c r="P54" i="4"/>
  <c r="AC54" i="4"/>
  <c r="AJ54" i="4"/>
  <c r="AQ54" i="4"/>
  <c r="AY54" i="4"/>
  <c r="BE54" i="4"/>
  <c r="BK54" i="4"/>
  <c r="BS54" i="4"/>
  <c r="BZ54" i="4"/>
  <c r="G56" i="4"/>
  <c r="N56" i="4"/>
  <c r="T56" i="4"/>
  <c r="Z56" i="4"/>
  <c r="AG56" i="4"/>
  <c r="AO56" i="4"/>
  <c r="AW56" i="4"/>
  <c r="BC56" i="4"/>
  <c r="BH56" i="4"/>
  <c r="BP56" i="4"/>
  <c r="BX56" i="4"/>
  <c r="CD56" i="4"/>
  <c r="F58" i="4"/>
  <c r="M58" i="4"/>
  <c r="T58" i="4"/>
  <c r="Y58" i="4"/>
  <c r="AF58" i="4"/>
  <c r="AO58" i="4"/>
  <c r="AU58" i="4"/>
  <c r="BB58" i="4"/>
  <c r="BH58" i="4"/>
  <c r="BO58" i="4"/>
  <c r="BW58" i="4"/>
  <c r="CD58" i="4"/>
  <c r="CF59" i="4"/>
  <c r="CA59" i="4"/>
  <c r="BW59" i="4"/>
  <c r="BP59" i="4"/>
  <c r="BK59" i="4"/>
  <c r="BF59" i="4"/>
  <c r="BB59" i="4"/>
  <c r="AW59" i="4"/>
  <c r="AQ59" i="4"/>
  <c r="AK59" i="4"/>
  <c r="AF59" i="4"/>
  <c r="Z59" i="4"/>
  <c r="R59" i="4"/>
  <c r="M59" i="4"/>
  <c r="G59" i="4"/>
  <c r="K59" i="4"/>
  <c r="S59" i="4"/>
  <c r="X59" i="4"/>
  <c r="AE59" i="4"/>
  <c r="AT59" i="4"/>
  <c r="BA59" i="4"/>
  <c r="BG59" i="4"/>
  <c r="BN59" i="4"/>
  <c r="CC59" i="4"/>
  <c r="CI59" i="4"/>
  <c r="C60" i="4"/>
  <c r="J60" i="4"/>
  <c r="R60" i="4"/>
  <c r="W60" i="4"/>
  <c r="AC60" i="4"/>
  <c r="AK60" i="4"/>
  <c r="AS60" i="4"/>
  <c r="AY60" i="4"/>
  <c r="BF60" i="4"/>
  <c r="BM60" i="4"/>
  <c r="BS60" i="4"/>
  <c r="CA60" i="4"/>
  <c r="J62" i="4"/>
  <c r="P62" i="4"/>
  <c r="AC62" i="4"/>
  <c r="AJ62" i="4"/>
  <c r="AQ62" i="4"/>
  <c r="AY62" i="4"/>
  <c r="BE62" i="4"/>
  <c r="BK62" i="4"/>
  <c r="BS62" i="4"/>
  <c r="BZ62" i="4"/>
  <c r="G64" i="4"/>
  <c r="N64" i="4"/>
  <c r="T64" i="4"/>
  <c r="Z64" i="4"/>
  <c r="AG64" i="4"/>
  <c r="AO64" i="4"/>
  <c r="AW64" i="4"/>
  <c r="BC64" i="4"/>
  <c r="BH64" i="4"/>
  <c r="BP64" i="4"/>
  <c r="BX64" i="4"/>
  <c r="CD64" i="4"/>
  <c r="F66" i="4"/>
  <c r="M66" i="4"/>
  <c r="T66" i="4"/>
  <c r="Y66" i="4"/>
  <c r="AF66" i="4"/>
  <c r="AO66" i="4"/>
  <c r="AU66" i="4"/>
  <c r="BB66" i="4"/>
  <c r="BH66" i="4"/>
  <c r="BO66" i="4"/>
  <c r="BW66" i="4"/>
  <c r="CD66" i="4"/>
  <c r="CF67" i="4"/>
  <c r="CA67" i="4"/>
  <c r="BW67" i="4"/>
  <c r="BP67" i="4"/>
  <c r="BK67" i="4"/>
  <c r="BF67" i="4"/>
  <c r="BB67" i="4"/>
  <c r="AW67" i="4"/>
  <c r="AQ67" i="4"/>
  <c r="AK67" i="4"/>
  <c r="AF67" i="4"/>
  <c r="Z67" i="4"/>
  <c r="R67" i="4"/>
  <c r="M67" i="4"/>
  <c r="G67" i="4"/>
  <c r="K67" i="4"/>
  <c r="S67" i="4"/>
  <c r="X67" i="4"/>
  <c r="AE67" i="4"/>
  <c r="AT67" i="4"/>
  <c r="BA67" i="4"/>
  <c r="BG67" i="4"/>
  <c r="BN67" i="4"/>
  <c r="CC67" i="4"/>
  <c r="CI67" i="4"/>
  <c r="C68" i="4"/>
  <c r="J68" i="4"/>
  <c r="R68" i="4"/>
  <c r="W68" i="4"/>
  <c r="AC68" i="4"/>
  <c r="AK68" i="4"/>
  <c r="AS68" i="4"/>
  <c r="AY68" i="4"/>
  <c r="BF68" i="4"/>
  <c r="BM68" i="4"/>
  <c r="BS68" i="4"/>
  <c r="CA68" i="4"/>
  <c r="J70" i="4"/>
  <c r="P70" i="4"/>
  <c r="AC70" i="4"/>
  <c r="AJ70" i="4"/>
  <c r="AQ70" i="4"/>
  <c r="AY70" i="4"/>
  <c r="BE70" i="4"/>
  <c r="BK70" i="4"/>
  <c r="BS70" i="4"/>
  <c r="BZ70" i="4"/>
  <c r="G72" i="4"/>
  <c r="N72" i="4"/>
  <c r="T72" i="4"/>
  <c r="Z72" i="4"/>
  <c r="AG72" i="4"/>
  <c r="AO72" i="4"/>
  <c r="AW72" i="4"/>
  <c r="BC72" i="4"/>
  <c r="BH72" i="4"/>
  <c r="BP72" i="4"/>
  <c r="BX72" i="4"/>
  <c r="CD72" i="4"/>
  <c r="F74" i="4"/>
  <c r="P74" i="4"/>
  <c r="Y74" i="4"/>
  <c r="AJ74" i="4"/>
  <c r="AU74" i="4"/>
  <c r="BE74" i="4"/>
  <c r="BO74" i="4"/>
  <c r="BZ74" i="4"/>
  <c r="CF75" i="4"/>
  <c r="CA75" i="4"/>
  <c r="BW75" i="4"/>
  <c r="BP75" i="4"/>
  <c r="BK75" i="4"/>
  <c r="BF75" i="4"/>
  <c r="BB75" i="4"/>
  <c r="AW75" i="4"/>
  <c r="AQ75" i="4"/>
  <c r="AK75" i="4"/>
  <c r="AF75" i="4"/>
  <c r="Z75" i="4"/>
  <c r="R75" i="4"/>
  <c r="M75" i="4"/>
  <c r="G75" i="4"/>
  <c r="CE75" i="4"/>
  <c r="BZ75" i="4"/>
  <c r="BO75" i="4"/>
  <c r="BJ75" i="4"/>
  <c r="BE75" i="4"/>
  <c r="BA75" i="4"/>
  <c r="AU75" i="4"/>
  <c r="AP75" i="4"/>
  <c r="AJ75" i="4"/>
  <c r="AE75" i="4"/>
  <c r="Y75" i="4"/>
  <c r="U75" i="4"/>
  <c r="P75" i="4"/>
  <c r="K75" i="4"/>
  <c r="F75" i="4"/>
  <c r="O75" i="4"/>
  <c r="X75" i="4"/>
  <c r="AH75" i="4"/>
  <c r="AT75" i="4"/>
  <c r="BN75" i="4"/>
  <c r="BY75" i="4"/>
  <c r="CI75" i="4"/>
  <c r="AM78" i="4"/>
  <c r="F80" i="3" s="1"/>
  <c r="BD78" i="4"/>
  <c r="G80" i="3" s="1"/>
  <c r="F79" i="4"/>
  <c r="P79" i="4"/>
  <c r="Y79" i="4"/>
  <c r="AJ79" i="4"/>
  <c r="AU79" i="4"/>
  <c r="BE79" i="4"/>
  <c r="BO79" i="4"/>
  <c r="BZ79" i="4"/>
  <c r="CF80" i="4"/>
  <c r="CA80" i="4"/>
  <c r="BW80" i="4"/>
  <c r="BP80" i="4"/>
  <c r="BK80" i="4"/>
  <c r="BF80" i="4"/>
  <c r="BB80" i="4"/>
  <c r="AW80" i="4"/>
  <c r="AQ80" i="4"/>
  <c r="AK80" i="4"/>
  <c r="AF80" i="4"/>
  <c r="Z80" i="4"/>
  <c r="R80" i="4"/>
  <c r="M80" i="4"/>
  <c r="G80" i="4"/>
  <c r="CE80" i="4"/>
  <c r="BZ80" i="4"/>
  <c r="BO80" i="4"/>
  <c r="BJ80" i="4"/>
  <c r="BE80" i="4"/>
  <c r="BA80" i="4"/>
  <c r="AU80" i="4"/>
  <c r="AP80" i="4"/>
  <c r="AJ80" i="4"/>
  <c r="AE80" i="4"/>
  <c r="Y80" i="4"/>
  <c r="U80" i="4"/>
  <c r="P80" i="4"/>
  <c r="K80" i="4"/>
  <c r="F80" i="4"/>
  <c r="O80" i="4"/>
  <c r="X80" i="4"/>
  <c r="AH80" i="4"/>
  <c r="AT80" i="4"/>
  <c r="BN80" i="4"/>
  <c r="BY80" i="4"/>
  <c r="CI80" i="4"/>
  <c r="AO52" i="5"/>
  <c r="AO51" i="5"/>
  <c r="AT51" i="5"/>
  <c r="AT52" i="5"/>
  <c r="AZ51" i="5"/>
  <c r="AZ52" i="5"/>
  <c r="BU51" i="5"/>
  <c r="CJ4" i="5"/>
  <c r="CJ5" i="5"/>
  <c r="AL8" i="5"/>
  <c r="BC8" i="5"/>
  <c r="CJ8" i="5"/>
  <c r="BC9" i="5"/>
  <c r="CJ9" i="5"/>
  <c r="U10" i="5"/>
  <c r="O13" i="4"/>
  <c r="X13" i="4"/>
  <c r="AH13" i="4"/>
  <c r="AT13" i="4"/>
  <c r="AY13" i="4"/>
  <c r="BH13" i="4"/>
  <c r="BS13" i="4"/>
  <c r="BY13" i="4"/>
  <c r="CI13" i="4"/>
  <c r="O21" i="4"/>
  <c r="X21" i="4"/>
  <c r="AC21" i="4"/>
  <c r="AH21" i="4"/>
  <c r="AT21" i="4"/>
  <c r="AY21" i="4"/>
  <c r="BN21" i="4"/>
  <c r="J25" i="4"/>
  <c r="T25" i="4"/>
  <c r="AC25" i="4"/>
  <c r="AO25" i="4"/>
  <c r="BN25" i="4"/>
  <c r="BS25" i="4"/>
  <c r="CD25" i="4"/>
  <c r="CI25" i="4"/>
  <c r="J29" i="4"/>
  <c r="T29" i="4"/>
  <c r="AC29" i="4"/>
  <c r="AO29" i="4"/>
  <c r="BN29" i="4"/>
  <c r="BS29" i="4"/>
  <c r="CD29" i="4"/>
  <c r="CI29" i="4"/>
  <c r="O33" i="4"/>
  <c r="X33" i="4"/>
  <c r="AH33" i="4"/>
  <c r="AT33" i="4"/>
  <c r="AY33" i="4"/>
  <c r="BN33" i="4"/>
  <c r="CH34" i="4"/>
  <c r="CC34" i="4"/>
  <c r="BX34" i="4"/>
  <c r="BR34" i="4"/>
  <c r="BM34" i="4"/>
  <c r="BG34" i="4"/>
  <c r="BC34" i="4"/>
  <c r="AX34" i="4"/>
  <c r="AS34" i="4"/>
  <c r="AG34" i="4"/>
  <c r="AB34" i="4"/>
  <c r="W34" i="4"/>
  <c r="S34" i="4"/>
  <c r="N34" i="4"/>
  <c r="H34" i="4"/>
  <c r="R34" i="4"/>
  <c r="AE34" i="4"/>
  <c r="AT34" i="4"/>
  <c r="BA34" i="4"/>
  <c r="BN34" i="4"/>
  <c r="CE40" i="4"/>
  <c r="BZ40" i="4"/>
  <c r="BO40" i="4"/>
  <c r="BJ40" i="4"/>
  <c r="BE40" i="4"/>
  <c r="BA40" i="4"/>
  <c r="AU40" i="4"/>
  <c r="AP40" i="4"/>
  <c r="AJ40" i="4"/>
  <c r="AE40" i="4"/>
  <c r="Y40" i="4"/>
  <c r="U40" i="4"/>
  <c r="P40" i="4"/>
  <c r="K40" i="4"/>
  <c r="F40" i="4"/>
  <c r="O4" i="1"/>
  <c r="O5" i="1"/>
  <c r="O6" i="1"/>
  <c r="O7" i="1"/>
  <c r="U7" i="1"/>
  <c r="I8" i="1"/>
  <c r="U8" i="1"/>
  <c r="O9" i="1"/>
  <c r="I10" i="1"/>
  <c r="U10" i="1"/>
  <c r="I11" i="1"/>
  <c r="U11" i="1"/>
  <c r="I12" i="1"/>
  <c r="U12" i="1"/>
  <c r="O13" i="1"/>
  <c r="O14" i="1"/>
  <c r="O15" i="1"/>
  <c r="I16" i="1"/>
  <c r="U16" i="1"/>
  <c r="I17" i="1"/>
  <c r="U17" i="1"/>
  <c r="I18" i="1"/>
  <c r="U18" i="1"/>
  <c r="I19" i="1"/>
  <c r="O19" i="1"/>
  <c r="U19" i="1"/>
  <c r="I20" i="1"/>
  <c r="U20" i="1"/>
  <c r="O21" i="1"/>
  <c r="O22" i="1"/>
  <c r="O23" i="1"/>
  <c r="I24" i="1"/>
  <c r="U24" i="1"/>
  <c r="I25" i="1"/>
  <c r="O25" i="1"/>
  <c r="U25" i="1"/>
  <c r="I26" i="1"/>
  <c r="O26" i="1"/>
  <c r="U26" i="1"/>
  <c r="I27" i="1"/>
  <c r="U27" i="1"/>
  <c r="I28" i="1"/>
  <c r="O29" i="1"/>
  <c r="U29" i="1"/>
  <c r="I30" i="1"/>
  <c r="U30" i="1"/>
  <c r="I31" i="1"/>
  <c r="O31" i="1"/>
  <c r="U31" i="1"/>
  <c r="O33" i="1"/>
  <c r="O34" i="1"/>
  <c r="U34" i="1"/>
  <c r="I35" i="1"/>
  <c r="O35" i="1"/>
  <c r="U35" i="1"/>
  <c r="I36" i="1"/>
  <c r="U36" i="1"/>
  <c r="O37" i="1"/>
  <c r="O38" i="1"/>
  <c r="O39" i="1"/>
  <c r="U39" i="1"/>
  <c r="I40" i="1"/>
  <c r="U40" i="1"/>
  <c r="O41" i="1"/>
  <c r="O42" i="1"/>
  <c r="I43" i="1"/>
  <c r="U43" i="1"/>
  <c r="I44" i="1"/>
  <c r="U44" i="1"/>
  <c r="O45" i="1"/>
  <c r="O46" i="1"/>
  <c r="I47" i="1"/>
  <c r="U47" i="1"/>
  <c r="I48" i="1"/>
  <c r="U48" i="1"/>
  <c r="U49" i="1"/>
  <c r="O50" i="1"/>
  <c r="O51" i="1"/>
  <c r="O52" i="1"/>
  <c r="O53" i="1"/>
  <c r="I54" i="1"/>
  <c r="U54" i="1"/>
  <c r="I55" i="1"/>
  <c r="U55" i="1"/>
  <c r="I56" i="1"/>
  <c r="U56" i="1"/>
  <c r="I57" i="1"/>
  <c r="U57" i="1"/>
  <c r="O58" i="1"/>
  <c r="U58" i="1"/>
  <c r="I59" i="1"/>
  <c r="U59" i="1"/>
  <c r="O60" i="1"/>
  <c r="O61" i="1"/>
  <c r="O62" i="1"/>
  <c r="I63" i="1"/>
  <c r="U63" i="1"/>
  <c r="I64" i="1"/>
  <c r="U64" i="1"/>
  <c r="I65" i="1"/>
  <c r="U65" i="1"/>
  <c r="I66" i="1"/>
  <c r="O66" i="1"/>
  <c r="I67" i="1"/>
  <c r="O67" i="1"/>
  <c r="I68" i="1"/>
  <c r="O68" i="1"/>
  <c r="I69" i="1"/>
  <c r="O70" i="1"/>
  <c r="U70" i="1"/>
  <c r="I71" i="1"/>
  <c r="O72" i="1"/>
  <c r="I73" i="1"/>
  <c r="U73" i="1"/>
  <c r="O74" i="1"/>
  <c r="O75" i="1"/>
  <c r="I76" i="1"/>
  <c r="O76" i="1"/>
  <c r="U76" i="1"/>
  <c r="I77" i="1"/>
  <c r="U77" i="1"/>
  <c r="U78" i="1"/>
  <c r="O79" i="1"/>
  <c r="I80" i="1"/>
  <c r="U80" i="1"/>
  <c r="I81" i="1"/>
  <c r="O81" i="1"/>
  <c r="J3" i="4"/>
  <c r="O3" i="4"/>
  <c r="T3" i="4"/>
  <c r="X3" i="4"/>
  <c r="AC3" i="4"/>
  <c r="AH3" i="4"/>
  <c r="AO3" i="4"/>
  <c r="AT3" i="4"/>
  <c r="AY3" i="4"/>
  <c r="BH3" i="4"/>
  <c r="BN3" i="4"/>
  <c r="BS3" i="4"/>
  <c r="BY3" i="4"/>
  <c r="CD3" i="4"/>
  <c r="CI3" i="4"/>
  <c r="G5" i="4"/>
  <c r="M5" i="4"/>
  <c r="R5" i="4"/>
  <c r="Z5" i="4"/>
  <c r="AF5" i="4"/>
  <c r="AK5" i="4"/>
  <c r="AQ5" i="4"/>
  <c r="AW5" i="4"/>
  <c r="BB5" i="4"/>
  <c r="BF5" i="4"/>
  <c r="BK5" i="4"/>
  <c r="BP5" i="4"/>
  <c r="BW5" i="4"/>
  <c r="CA5" i="4"/>
  <c r="CF5" i="4"/>
  <c r="J7" i="4"/>
  <c r="O7" i="4"/>
  <c r="X7" i="4"/>
  <c r="AC7" i="4"/>
  <c r="AH7" i="4"/>
  <c r="AO7" i="4"/>
  <c r="AY7" i="4"/>
  <c r="BH7" i="4"/>
  <c r="BN7" i="4"/>
  <c r="BS7" i="4"/>
  <c r="BY7" i="4"/>
  <c r="CD7" i="4"/>
  <c r="CI7" i="4"/>
  <c r="C8" i="4"/>
  <c r="M9" i="4"/>
  <c r="J11" i="4"/>
  <c r="T11" i="4"/>
  <c r="AC11" i="4"/>
  <c r="AY11" i="4"/>
  <c r="M13" i="4"/>
  <c r="R13" i="4"/>
  <c r="Z13" i="4"/>
  <c r="AK13" i="4"/>
  <c r="AW13" i="4"/>
  <c r="BB13" i="4"/>
  <c r="BK13" i="4"/>
  <c r="BP13" i="4"/>
  <c r="BW13" i="4"/>
  <c r="CA13" i="4"/>
  <c r="CF13" i="4"/>
  <c r="O15" i="4"/>
  <c r="X15" i="4"/>
  <c r="AH15" i="4"/>
  <c r="AT15" i="4"/>
  <c r="BN15" i="4"/>
  <c r="BS15" i="4"/>
  <c r="BY15" i="4"/>
  <c r="CD15" i="4"/>
  <c r="CI15" i="4"/>
  <c r="C16" i="4"/>
  <c r="O19" i="4"/>
  <c r="X19" i="4"/>
  <c r="AT19" i="4"/>
  <c r="O23" i="4"/>
  <c r="X23" i="4"/>
  <c r="AH23" i="4"/>
  <c r="BN23" i="4"/>
  <c r="C24" i="4"/>
  <c r="M25" i="4"/>
  <c r="R25" i="4"/>
  <c r="Z25" i="4"/>
  <c r="AF25" i="4"/>
  <c r="AK25" i="4"/>
  <c r="AQ25" i="4"/>
  <c r="AW25" i="4"/>
  <c r="BB25" i="4"/>
  <c r="BF25" i="4"/>
  <c r="BK25" i="4"/>
  <c r="BP25" i="4"/>
  <c r="BW25" i="4"/>
  <c r="CA25" i="4"/>
  <c r="CF25" i="4"/>
  <c r="J27" i="4"/>
  <c r="T27" i="4"/>
  <c r="AC27" i="4"/>
  <c r="AO27" i="4"/>
  <c r="BN27" i="4"/>
  <c r="BY27" i="4"/>
  <c r="CD27" i="4"/>
  <c r="C28" i="4"/>
  <c r="G29" i="4"/>
  <c r="M29" i="4"/>
  <c r="R29" i="4"/>
  <c r="Z29" i="4"/>
  <c r="AF29" i="4"/>
  <c r="AK29" i="4"/>
  <c r="AQ29" i="4"/>
  <c r="AW29" i="4"/>
  <c r="BB29" i="4"/>
  <c r="BF29" i="4"/>
  <c r="BK29" i="4"/>
  <c r="BP29" i="4"/>
  <c r="BW29" i="4"/>
  <c r="CA29" i="4"/>
  <c r="CF29" i="4"/>
  <c r="O31" i="4"/>
  <c r="AH31" i="4"/>
  <c r="G33" i="4"/>
  <c r="AF33" i="4"/>
  <c r="AQ33" i="4"/>
  <c r="BF33" i="4"/>
  <c r="BP33" i="4"/>
  <c r="O34" i="4"/>
  <c r="Z34" i="4"/>
  <c r="AP34" i="4"/>
  <c r="AW34" i="4"/>
  <c r="BP34" i="4"/>
  <c r="M36" i="4"/>
  <c r="S36" i="4"/>
  <c r="AF36" i="4"/>
  <c r="H40" i="4"/>
  <c r="O40" i="4"/>
  <c r="AB40" i="4"/>
  <c r="AH40" i="4"/>
  <c r="AQ40" i="4"/>
  <c r="AX40" i="4"/>
  <c r="BK40" i="4"/>
  <c r="BR40" i="4"/>
  <c r="BY40" i="4"/>
  <c r="CF40" i="4"/>
  <c r="G42" i="4"/>
  <c r="U42" i="4"/>
  <c r="AH42" i="4"/>
  <c r="BP42" i="4"/>
  <c r="BY42" i="4"/>
  <c r="CE42" i="4"/>
  <c r="S44" i="4"/>
  <c r="BB44" i="4"/>
  <c r="AX48" i="4"/>
  <c r="G50" i="4"/>
  <c r="O50" i="4"/>
  <c r="U50" i="4"/>
  <c r="Z50" i="4"/>
  <c r="AH50" i="4"/>
  <c r="AP50" i="4"/>
  <c r="AW50" i="4"/>
  <c r="BJ50" i="4"/>
  <c r="BP50" i="4"/>
  <c r="BY50" i="4"/>
  <c r="CE50" i="4"/>
  <c r="CE52" i="4"/>
  <c r="BZ52" i="4"/>
  <c r="BO52" i="4"/>
  <c r="BJ52" i="4"/>
  <c r="BE52" i="4"/>
  <c r="BA52" i="4"/>
  <c r="AU52" i="4"/>
  <c r="AP52" i="4"/>
  <c r="AJ52" i="4"/>
  <c r="AE52" i="4"/>
  <c r="Y52" i="4"/>
  <c r="U52" i="4"/>
  <c r="P52" i="4"/>
  <c r="K52" i="4"/>
  <c r="F52" i="4"/>
  <c r="M52" i="4"/>
  <c r="S52" i="4"/>
  <c r="X52" i="4"/>
  <c r="AF52" i="4"/>
  <c r="AT52" i="4"/>
  <c r="BB52" i="4"/>
  <c r="BG52" i="4"/>
  <c r="BN52" i="4"/>
  <c r="BW52" i="4"/>
  <c r="CC52" i="4"/>
  <c r="CI52" i="4"/>
  <c r="CH54" i="4"/>
  <c r="CC54" i="4"/>
  <c r="BX54" i="4"/>
  <c r="BR54" i="4"/>
  <c r="BM54" i="4"/>
  <c r="BG54" i="4"/>
  <c r="BC54" i="4"/>
  <c r="AX54" i="4"/>
  <c r="AS54" i="4"/>
  <c r="AG54" i="4"/>
  <c r="AB54" i="4"/>
  <c r="W54" i="4"/>
  <c r="S54" i="4"/>
  <c r="N54" i="4"/>
  <c r="H54" i="4"/>
  <c r="K54" i="4"/>
  <c r="R54" i="4"/>
  <c r="X54" i="4"/>
  <c r="AE54" i="4"/>
  <c r="AK54" i="4"/>
  <c r="AT54" i="4"/>
  <c r="BA54" i="4"/>
  <c r="BF54" i="4"/>
  <c r="BN54" i="4"/>
  <c r="CA54" i="4"/>
  <c r="CI54" i="4"/>
  <c r="H56" i="4"/>
  <c r="O56" i="4"/>
  <c r="AB56" i="4"/>
  <c r="AH56" i="4"/>
  <c r="AQ56" i="4"/>
  <c r="AX56" i="4"/>
  <c r="BK56" i="4"/>
  <c r="BR56" i="4"/>
  <c r="BY56" i="4"/>
  <c r="CF56" i="4"/>
  <c r="G58" i="4"/>
  <c r="O58" i="4"/>
  <c r="U58" i="4"/>
  <c r="Z58" i="4"/>
  <c r="AH58" i="4"/>
  <c r="AP58" i="4"/>
  <c r="AW58" i="4"/>
  <c r="BJ58" i="4"/>
  <c r="BP58" i="4"/>
  <c r="BY58" i="4"/>
  <c r="CE58" i="4"/>
  <c r="CE60" i="4"/>
  <c r="BZ60" i="4"/>
  <c r="BO60" i="4"/>
  <c r="BJ60" i="4"/>
  <c r="BE60" i="4"/>
  <c r="BA60" i="4"/>
  <c r="AU60" i="4"/>
  <c r="AP60" i="4"/>
  <c r="AJ60" i="4"/>
  <c r="AE60" i="4"/>
  <c r="Y60" i="4"/>
  <c r="U60" i="4"/>
  <c r="P60" i="4"/>
  <c r="K60" i="4"/>
  <c r="F60" i="4"/>
  <c r="M60" i="4"/>
  <c r="S60" i="4"/>
  <c r="X60" i="4"/>
  <c r="AF60" i="4"/>
  <c r="AT60" i="4"/>
  <c r="BB60" i="4"/>
  <c r="BG60" i="4"/>
  <c r="BN60" i="4"/>
  <c r="BW60" i="4"/>
  <c r="CC60" i="4"/>
  <c r="CI60" i="4"/>
  <c r="CH62" i="4"/>
  <c r="CC62" i="4"/>
  <c r="BX62" i="4"/>
  <c r="BR62" i="4"/>
  <c r="BM62" i="4"/>
  <c r="BG62" i="4"/>
  <c r="BC62" i="4"/>
  <c r="AX62" i="4"/>
  <c r="AS62" i="4"/>
  <c r="AG62" i="4"/>
  <c r="AB62" i="4"/>
  <c r="W62" i="4"/>
  <c r="S62" i="4"/>
  <c r="N62" i="4"/>
  <c r="H62" i="4"/>
  <c r="K62" i="4"/>
  <c r="R62" i="4"/>
  <c r="X62" i="4"/>
  <c r="AE62" i="4"/>
  <c r="AK62" i="4"/>
  <c r="AT62" i="4"/>
  <c r="BA62" i="4"/>
  <c r="BF62" i="4"/>
  <c r="BN62" i="4"/>
  <c r="CA62" i="4"/>
  <c r="CI62" i="4"/>
  <c r="H64" i="4"/>
  <c r="O64" i="4"/>
  <c r="AB64" i="4"/>
  <c r="AH64" i="4"/>
  <c r="AQ64" i="4"/>
  <c r="AX64" i="4"/>
  <c r="BK64" i="4"/>
  <c r="BR64" i="4"/>
  <c r="BY64" i="4"/>
  <c r="CF64" i="4"/>
  <c r="G66" i="4"/>
  <c r="O66" i="4"/>
  <c r="U66" i="4"/>
  <c r="Z66" i="4"/>
  <c r="AH66" i="4"/>
  <c r="AP66" i="4"/>
  <c r="AW66" i="4"/>
  <c r="BJ66" i="4"/>
  <c r="BP66" i="4"/>
  <c r="BY66" i="4"/>
  <c r="CE66" i="4"/>
  <c r="CE68" i="4"/>
  <c r="BZ68" i="4"/>
  <c r="BO68" i="4"/>
  <c r="BJ68" i="4"/>
  <c r="BE68" i="4"/>
  <c r="BA68" i="4"/>
  <c r="AU68" i="4"/>
  <c r="AP68" i="4"/>
  <c r="AJ68" i="4"/>
  <c r="AE68" i="4"/>
  <c r="Y68" i="4"/>
  <c r="U68" i="4"/>
  <c r="P68" i="4"/>
  <c r="K68" i="4"/>
  <c r="F68" i="4"/>
  <c r="M68" i="4"/>
  <c r="S68" i="4"/>
  <c r="X68" i="4"/>
  <c r="AF68" i="4"/>
  <c r="AT68" i="4"/>
  <c r="BB68" i="4"/>
  <c r="BG68" i="4"/>
  <c r="BN68" i="4"/>
  <c r="BW68" i="4"/>
  <c r="CC68" i="4"/>
  <c r="CI68" i="4"/>
  <c r="CH70" i="4"/>
  <c r="CC70" i="4"/>
  <c r="BX70" i="4"/>
  <c r="BR70" i="4"/>
  <c r="BM70" i="4"/>
  <c r="BG70" i="4"/>
  <c r="BC70" i="4"/>
  <c r="AX70" i="4"/>
  <c r="AS70" i="4"/>
  <c r="AG70" i="4"/>
  <c r="AB70" i="4"/>
  <c r="W70" i="4"/>
  <c r="S70" i="4"/>
  <c r="N70" i="4"/>
  <c r="H70" i="4"/>
  <c r="K70" i="4"/>
  <c r="R70" i="4"/>
  <c r="X70" i="4"/>
  <c r="AE70" i="4"/>
  <c r="AK70" i="4"/>
  <c r="AT70" i="4"/>
  <c r="BA70" i="4"/>
  <c r="BF70" i="4"/>
  <c r="BN70" i="4"/>
  <c r="CA70" i="4"/>
  <c r="CI70" i="4"/>
  <c r="H72" i="4"/>
  <c r="O72" i="4"/>
  <c r="AB72" i="4"/>
  <c r="AH72" i="4"/>
  <c r="AQ72" i="4"/>
  <c r="AX72" i="4"/>
  <c r="BK72" i="4"/>
  <c r="BR72" i="4"/>
  <c r="BY72" i="4"/>
  <c r="CF72" i="4"/>
  <c r="J74" i="4"/>
  <c r="T74" i="4"/>
  <c r="AC74" i="4"/>
  <c r="AO74" i="4"/>
  <c r="AY74" i="4"/>
  <c r="BH74" i="4"/>
  <c r="BS74" i="4"/>
  <c r="CD74" i="4"/>
  <c r="H75" i="4"/>
  <c r="S75" i="4"/>
  <c r="AB75" i="4"/>
  <c r="AX75" i="4"/>
  <c r="BG75" i="4"/>
  <c r="BR75" i="4"/>
  <c r="CC75" i="4"/>
  <c r="J79" i="4"/>
  <c r="T79" i="4"/>
  <c r="AC79" i="4"/>
  <c r="AO79" i="4"/>
  <c r="AY79" i="4"/>
  <c r="BH79" i="4"/>
  <c r="BS79" i="4"/>
  <c r="CD79" i="4"/>
  <c r="H80" i="4"/>
  <c r="S80" i="4"/>
  <c r="AB80" i="4"/>
  <c r="AX80" i="4"/>
  <c r="BG80" i="4"/>
  <c r="BR80" i="4"/>
  <c r="CC80" i="4"/>
  <c r="E83" i="4"/>
  <c r="X52" i="5"/>
  <c r="X51" i="5"/>
  <c r="AC51" i="5"/>
  <c r="AC52" i="5"/>
  <c r="AI52" i="5"/>
  <c r="AI51" i="5"/>
  <c r="O5" i="4"/>
  <c r="X5" i="4"/>
  <c r="AH5" i="4"/>
  <c r="AT5" i="4"/>
  <c r="AY5" i="4"/>
  <c r="BH5" i="4"/>
  <c r="BN5" i="4"/>
  <c r="BY5" i="4"/>
  <c r="CD5" i="4"/>
  <c r="CI5" i="4"/>
  <c r="J9" i="4"/>
  <c r="T9" i="4"/>
  <c r="AC9" i="4"/>
  <c r="AH9" i="4"/>
  <c r="AT9" i="4"/>
  <c r="AY9" i="4"/>
  <c r="BH9" i="4"/>
  <c r="BS9" i="4"/>
  <c r="BY9" i="4"/>
  <c r="CI9" i="4"/>
  <c r="O17" i="4"/>
  <c r="X17" i="4"/>
  <c r="AH17" i="4"/>
  <c r="AT17" i="4"/>
  <c r="AY17" i="4"/>
  <c r="BN17" i="4"/>
  <c r="J21" i="4"/>
  <c r="T21" i="4"/>
  <c r="AO21" i="4"/>
  <c r="BH21" i="4"/>
  <c r="BS21" i="4"/>
  <c r="BY21" i="4"/>
  <c r="CD21" i="4"/>
  <c r="CI21" i="4"/>
  <c r="I4" i="1"/>
  <c r="U4" i="1"/>
  <c r="I5" i="1"/>
  <c r="U5" i="1"/>
  <c r="I6" i="1"/>
  <c r="U6" i="1"/>
  <c r="I7" i="1"/>
  <c r="O8" i="1"/>
  <c r="I9" i="1"/>
  <c r="U9" i="1"/>
  <c r="O10" i="1"/>
  <c r="O11" i="1"/>
  <c r="O12" i="1"/>
  <c r="I13" i="1"/>
  <c r="U13" i="1"/>
  <c r="I14" i="1"/>
  <c r="U14" i="1"/>
  <c r="I15" i="1"/>
  <c r="U15" i="1"/>
  <c r="O16" i="1"/>
  <c r="O17" i="1"/>
  <c r="O18" i="1"/>
  <c r="O20" i="1"/>
  <c r="I21" i="1"/>
  <c r="U21" i="1"/>
  <c r="I22" i="1"/>
  <c r="U22" i="1"/>
  <c r="I23" i="1"/>
  <c r="U23" i="1"/>
  <c r="O24" i="1"/>
  <c r="O27" i="1"/>
  <c r="O28" i="1"/>
  <c r="U28" i="1"/>
  <c r="I29" i="1"/>
  <c r="O30" i="1"/>
  <c r="I32" i="1"/>
  <c r="O32" i="1"/>
  <c r="U32" i="1"/>
  <c r="I33" i="1"/>
  <c r="U33" i="1"/>
  <c r="I34" i="1"/>
  <c r="O36" i="1"/>
  <c r="I37" i="1"/>
  <c r="U37" i="1"/>
  <c r="I38" i="1"/>
  <c r="U38" i="1"/>
  <c r="I39" i="1"/>
  <c r="O40" i="1"/>
  <c r="I41" i="1"/>
  <c r="U41" i="1"/>
  <c r="I42" i="1"/>
  <c r="U42" i="1"/>
  <c r="O43" i="1"/>
  <c r="O44" i="1"/>
  <c r="I45" i="1"/>
  <c r="U45" i="1"/>
  <c r="I46" i="1"/>
  <c r="U46" i="1"/>
  <c r="O47" i="1"/>
  <c r="O48" i="1"/>
  <c r="I49" i="1"/>
  <c r="O49" i="1"/>
  <c r="I50" i="1"/>
  <c r="U50" i="1"/>
  <c r="I51" i="1"/>
  <c r="U51" i="1"/>
  <c r="I52" i="1"/>
  <c r="U52" i="1"/>
  <c r="I53" i="1"/>
  <c r="U53" i="1"/>
  <c r="O54" i="1"/>
  <c r="O55" i="1"/>
  <c r="O56" i="1"/>
  <c r="O57" i="1"/>
  <c r="I58" i="1"/>
  <c r="O59" i="1"/>
  <c r="I60" i="1"/>
  <c r="U60" i="1"/>
  <c r="I61" i="1"/>
  <c r="U61" i="1"/>
  <c r="I62" i="1"/>
  <c r="U62" i="1"/>
  <c r="O63" i="1"/>
  <c r="O64" i="1"/>
  <c r="O65" i="1"/>
  <c r="U66" i="1"/>
  <c r="U67" i="1"/>
  <c r="U68" i="1"/>
  <c r="O69" i="1"/>
  <c r="U69" i="1"/>
  <c r="I70" i="1"/>
  <c r="O71" i="1"/>
  <c r="U71" i="1"/>
  <c r="I72" i="1"/>
  <c r="U72" i="1"/>
  <c r="O73" i="1"/>
  <c r="I74" i="1"/>
  <c r="U74" i="1"/>
  <c r="I75" i="1"/>
  <c r="U75" i="1"/>
  <c r="O77" i="1"/>
  <c r="I78" i="1"/>
  <c r="O78" i="1"/>
  <c r="I79" i="1"/>
  <c r="U79" i="1"/>
  <c r="O80" i="1"/>
  <c r="U81" i="1"/>
  <c r="T7" i="4"/>
  <c r="AT7" i="4"/>
  <c r="G9" i="4"/>
  <c r="R9" i="4"/>
  <c r="Z9" i="4"/>
  <c r="AF9" i="4"/>
  <c r="AK9" i="4"/>
  <c r="AQ9" i="4"/>
  <c r="AW9" i="4"/>
  <c r="BB9" i="4"/>
  <c r="BF9" i="4"/>
  <c r="BK9" i="4"/>
  <c r="BP9" i="4"/>
  <c r="BW9" i="4"/>
  <c r="CA9" i="4"/>
  <c r="CF9" i="4"/>
  <c r="O11" i="4"/>
  <c r="X11" i="4"/>
  <c r="AH11" i="4"/>
  <c r="AO11" i="4"/>
  <c r="AT11" i="4"/>
  <c r="BH11" i="4"/>
  <c r="BN11" i="4"/>
  <c r="BS11" i="4"/>
  <c r="BY11" i="4"/>
  <c r="CD11" i="4"/>
  <c r="CI11" i="4"/>
  <c r="C12" i="4"/>
  <c r="G13" i="4"/>
  <c r="AF13" i="4"/>
  <c r="AQ13" i="4"/>
  <c r="BF13" i="4"/>
  <c r="J15" i="4"/>
  <c r="T15" i="4"/>
  <c r="AC15" i="4"/>
  <c r="AO15" i="4"/>
  <c r="AY15" i="4"/>
  <c r="BH15" i="4"/>
  <c r="G17" i="4"/>
  <c r="M17" i="4"/>
  <c r="R17" i="4"/>
  <c r="Z17" i="4"/>
  <c r="AF17" i="4"/>
  <c r="AK17" i="4"/>
  <c r="AQ17" i="4"/>
  <c r="AW17" i="4"/>
  <c r="BB17" i="4"/>
  <c r="BF17" i="4"/>
  <c r="BK17" i="4"/>
  <c r="BP17" i="4"/>
  <c r="BW17" i="4"/>
  <c r="CA17" i="4"/>
  <c r="CF17" i="4"/>
  <c r="J19" i="4"/>
  <c r="T19" i="4"/>
  <c r="AC19" i="4"/>
  <c r="AH19" i="4"/>
  <c r="AO19" i="4"/>
  <c r="AY19" i="4"/>
  <c r="BH19" i="4"/>
  <c r="BN19" i="4"/>
  <c r="BS19" i="4"/>
  <c r="BY19" i="4"/>
  <c r="CD19" i="4"/>
  <c r="CI19" i="4"/>
  <c r="C20" i="4"/>
  <c r="G21" i="4"/>
  <c r="M21" i="4"/>
  <c r="R21" i="4"/>
  <c r="Z21" i="4"/>
  <c r="AF21" i="4"/>
  <c r="AK21" i="4"/>
  <c r="AQ21" i="4"/>
  <c r="AW21" i="4"/>
  <c r="BB21" i="4"/>
  <c r="BF21" i="4"/>
  <c r="BK21" i="4"/>
  <c r="BP21" i="4"/>
  <c r="BW21" i="4"/>
  <c r="CA21" i="4"/>
  <c r="CF21" i="4"/>
  <c r="J23" i="4"/>
  <c r="T23" i="4"/>
  <c r="AC23" i="4"/>
  <c r="AO23" i="4"/>
  <c r="AT23" i="4"/>
  <c r="AY23" i="4"/>
  <c r="BH23" i="4"/>
  <c r="BS23" i="4"/>
  <c r="BY23" i="4"/>
  <c r="CD23" i="4"/>
  <c r="CI23" i="4"/>
  <c r="G25" i="4"/>
  <c r="O27" i="4"/>
  <c r="X27" i="4"/>
  <c r="AH27" i="4"/>
  <c r="AT27" i="4"/>
  <c r="AY27" i="4"/>
  <c r="BH27" i="4"/>
  <c r="BS27" i="4"/>
  <c r="CI27" i="4"/>
  <c r="J31" i="4"/>
  <c r="T31" i="4"/>
  <c r="X31" i="4"/>
  <c r="AC31" i="4"/>
  <c r="AO31" i="4"/>
  <c r="AT31" i="4"/>
  <c r="AY31" i="4"/>
  <c r="BH31" i="4"/>
  <c r="BN31" i="4"/>
  <c r="BS31" i="4"/>
  <c r="BY31" i="4"/>
  <c r="CD31" i="4"/>
  <c r="CI31" i="4"/>
  <c r="C32" i="4"/>
  <c r="M33" i="4"/>
  <c r="R33" i="4"/>
  <c r="Z33" i="4"/>
  <c r="AK33" i="4"/>
  <c r="AW33" i="4"/>
  <c r="BB33" i="4"/>
  <c r="BK33" i="4"/>
  <c r="BW33" i="4"/>
  <c r="CA33" i="4"/>
  <c r="CF33" i="4"/>
  <c r="G34" i="4"/>
  <c r="U34" i="4"/>
  <c r="AH34" i="4"/>
  <c r="BJ34" i="4"/>
  <c r="BY34" i="4"/>
  <c r="CE34" i="4"/>
  <c r="CE36" i="4"/>
  <c r="BZ36" i="4"/>
  <c r="BO36" i="4"/>
  <c r="BJ36" i="4"/>
  <c r="BE36" i="4"/>
  <c r="BA36" i="4"/>
  <c r="AU36" i="4"/>
  <c r="AP36" i="4"/>
  <c r="AJ36" i="4"/>
  <c r="AE36" i="4"/>
  <c r="Y36" i="4"/>
  <c r="U36" i="4"/>
  <c r="P36" i="4"/>
  <c r="K36" i="4"/>
  <c r="F36" i="4"/>
  <c r="X36" i="4"/>
  <c r="AT36" i="4"/>
  <c r="BB36" i="4"/>
  <c r="BN36" i="4"/>
  <c r="BW36" i="4"/>
  <c r="CC36" i="4"/>
  <c r="CI36" i="4"/>
  <c r="CH38" i="4"/>
  <c r="CC38" i="4"/>
  <c r="BX38" i="4"/>
  <c r="BR38" i="4"/>
  <c r="BM38" i="4"/>
  <c r="BG38" i="4"/>
  <c r="BC38" i="4"/>
  <c r="AX38" i="4"/>
  <c r="AS38" i="4"/>
  <c r="AG38" i="4"/>
  <c r="AB38" i="4"/>
  <c r="W38" i="4"/>
  <c r="S38" i="4"/>
  <c r="N38" i="4"/>
  <c r="H38" i="4"/>
  <c r="K38" i="4"/>
  <c r="R38" i="4"/>
  <c r="X38" i="4"/>
  <c r="AE38" i="4"/>
  <c r="AK38" i="4"/>
  <c r="AT38" i="4"/>
  <c r="BA38" i="4"/>
  <c r="BF38" i="4"/>
  <c r="BN38" i="4"/>
  <c r="CA38" i="4"/>
  <c r="CI38" i="4"/>
  <c r="O42" i="4"/>
  <c r="Z42" i="4"/>
  <c r="AP42" i="4"/>
  <c r="AW42" i="4"/>
  <c r="BJ42" i="4"/>
  <c r="CE44" i="4"/>
  <c r="BZ44" i="4"/>
  <c r="BO44" i="4"/>
  <c r="BJ44" i="4"/>
  <c r="BE44" i="4"/>
  <c r="BA44" i="4"/>
  <c r="AU44" i="4"/>
  <c r="AP44" i="4"/>
  <c r="AJ44" i="4"/>
  <c r="AE44" i="4"/>
  <c r="Y44" i="4"/>
  <c r="U44" i="4"/>
  <c r="P44" i="4"/>
  <c r="K44" i="4"/>
  <c r="F44" i="4"/>
  <c r="M44" i="4"/>
  <c r="X44" i="4"/>
  <c r="AF44" i="4"/>
  <c r="AT44" i="4"/>
  <c r="BG44" i="4"/>
  <c r="BN44" i="4"/>
  <c r="CC44" i="4"/>
  <c r="CI44" i="4"/>
  <c r="CH46" i="4"/>
  <c r="CC46" i="4"/>
  <c r="BX46" i="4"/>
  <c r="BR46" i="4"/>
  <c r="BM46" i="4"/>
  <c r="BG46" i="4"/>
  <c r="BC46" i="4"/>
  <c r="AX46" i="4"/>
  <c r="AS46" i="4"/>
  <c r="AG46" i="4"/>
  <c r="AB46" i="4"/>
  <c r="W46" i="4"/>
  <c r="S46" i="4"/>
  <c r="N46" i="4"/>
  <c r="H46" i="4"/>
  <c r="K46" i="4"/>
  <c r="R46" i="4"/>
  <c r="X46" i="4"/>
  <c r="AE46" i="4"/>
  <c r="AK46" i="4"/>
  <c r="AT46" i="4"/>
  <c r="BA46" i="4"/>
  <c r="BF46" i="4"/>
  <c r="BN46" i="4"/>
  <c r="CA46" i="4"/>
  <c r="CI46" i="4"/>
  <c r="H48" i="4"/>
  <c r="O48" i="4"/>
  <c r="AB48" i="4"/>
  <c r="AH48" i="4"/>
  <c r="AQ48" i="4"/>
  <c r="BK48" i="4"/>
  <c r="BR48" i="4"/>
  <c r="BY48" i="4"/>
  <c r="CF48" i="4"/>
  <c r="I3" i="1"/>
  <c r="O3" i="1"/>
  <c r="F4" i="1"/>
  <c r="J4" i="1"/>
  <c r="P4" i="1"/>
  <c r="F5" i="1"/>
  <c r="J5" i="1"/>
  <c r="P5" i="1"/>
  <c r="F6" i="1"/>
  <c r="J6" i="1"/>
  <c r="P6" i="1"/>
  <c r="F7" i="1"/>
  <c r="J7" i="1"/>
  <c r="P7" i="1"/>
  <c r="F8" i="1"/>
  <c r="J8" i="1"/>
  <c r="P8" i="1"/>
  <c r="F9" i="1"/>
  <c r="J9" i="1"/>
  <c r="P9" i="1"/>
  <c r="F10" i="1"/>
  <c r="J10" i="1"/>
  <c r="P10" i="1"/>
  <c r="F11" i="1"/>
  <c r="J11" i="1"/>
  <c r="P11" i="1"/>
  <c r="F12" i="1"/>
  <c r="J12" i="1"/>
  <c r="P12" i="1"/>
  <c r="F13" i="1"/>
  <c r="J13" i="1"/>
  <c r="P13" i="1"/>
  <c r="F14" i="1"/>
  <c r="J14" i="1"/>
  <c r="P14" i="1"/>
  <c r="F15" i="1"/>
  <c r="J15" i="1"/>
  <c r="P15" i="1"/>
  <c r="F16" i="1"/>
  <c r="J16" i="1"/>
  <c r="P16" i="1"/>
  <c r="F17" i="1"/>
  <c r="J17" i="1"/>
  <c r="P17" i="1"/>
  <c r="F18" i="1"/>
  <c r="J18" i="1"/>
  <c r="P18" i="1"/>
  <c r="F19" i="1"/>
  <c r="J19" i="1"/>
  <c r="P19" i="1"/>
  <c r="F20" i="1"/>
  <c r="J20" i="1"/>
  <c r="P20" i="1"/>
  <c r="F21" i="1"/>
  <c r="J21" i="1"/>
  <c r="P21" i="1"/>
  <c r="F22" i="1"/>
  <c r="J22" i="1"/>
  <c r="P22" i="1"/>
  <c r="F23" i="1"/>
  <c r="J23" i="1"/>
  <c r="P23" i="1"/>
  <c r="F24" i="1"/>
  <c r="J24" i="1"/>
  <c r="P24" i="1"/>
  <c r="F25" i="1"/>
  <c r="J25" i="1"/>
  <c r="P25" i="1"/>
  <c r="F26" i="1"/>
  <c r="J26" i="1"/>
  <c r="P26" i="1"/>
  <c r="F27" i="1"/>
  <c r="J27" i="1"/>
  <c r="P27" i="1"/>
  <c r="F28" i="1"/>
  <c r="J28" i="1"/>
  <c r="P28" i="1"/>
  <c r="F29" i="1"/>
  <c r="J29" i="1"/>
  <c r="P29" i="1"/>
  <c r="F30" i="1"/>
  <c r="J30" i="1"/>
  <c r="P30" i="1"/>
  <c r="F31" i="1"/>
  <c r="J31" i="1"/>
  <c r="P31" i="1"/>
  <c r="F32" i="1"/>
  <c r="J32" i="1"/>
  <c r="P32" i="1"/>
  <c r="F33" i="1"/>
  <c r="J33" i="1"/>
  <c r="P33" i="1"/>
  <c r="F34" i="1"/>
  <c r="J34" i="1"/>
  <c r="P34" i="1"/>
  <c r="F35" i="1"/>
  <c r="J35" i="1"/>
  <c r="P35" i="1"/>
  <c r="F36" i="1"/>
  <c r="J36" i="1"/>
  <c r="P36" i="1"/>
  <c r="F37" i="1"/>
  <c r="J37" i="1"/>
  <c r="P37" i="1"/>
  <c r="F38" i="1"/>
  <c r="J38" i="1"/>
  <c r="P38" i="1"/>
  <c r="F39" i="1"/>
  <c r="J39" i="1"/>
  <c r="P39" i="1"/>
  <c r="F40" i="1"/>
  <c r="J40" i="1"/>
  <c r="P40" i="1"/>
  <c r="F41" i="1"/>
  <c r="J41" i="1"/>
  <c r="P41" i="1"/>
  <c r="F42" i="1"/>
  <c r="J42" i="1"/>
  <c r="P42" i="1"/>
  <c r="F43" i="1"/>
  <c r="J43" i="1"/>
  <c r="P43" i="1"/>
  <c r="F44" i="1"/>
  <c r="J44" i="1"/>
  <c r="P44" i="1"/>
  <c r="F45" i="1"/>
  <c r="J45" i="1"/>
  <c r="P45" i="1"/>
  <c r="F46" i="1"/>
  <c r="J46" i="1"/>
  <c r="P46" i="1"/>
  <c r="F47" i="1"/>
  <c r="J47" i="1"/>
  <c r="P47" i="1"/>
  <c r="F48" i="1"/>
  <c r="J48" i="1"/>
  <c r="P48" i="1"/>
  <c r="F49" i="1"/>
  <c r="J49" i="1"/>
  <c r="P49" i="1"/>
  <c r="F50" i="1"/>
  <c r="J50" i="1"/>
  <c r="P50" i="1"/>
  <c r="F51" i="1"/>
  <c r="J51" i="1"/>
  <c r="P51" i="1"/>
  <c r="F52" i="1"/>
  <c r="J52" i="1"/>
  <c r="P52" i="1"/>
  <c r="F53" i="1"/>
  <c r="J53" i="1"/>
  <c r="P53" i="1"/>
  <c r="F54" i="1"/>
  <c r="J54" i="1"/>
  <c r="P54" i="1"/>
  <c r="F55" i="1"/>
  <c r="J55" i="1"/>
  <c r="P55" i="1"/>
  <c r="F56" i="1"/>
  <c r="J56" i="1"/>
  <c r="P56" i="1"/>
  <c r="F57" i="1"/>
  <c r="J57" i="1"/>
  <c r="P57" i="1"/>
  <c r="F58" i="1"/>
  <c r="J58" i="1"/>
  <c r="P58" i="1"/>
  <c r="F59" i="1"/>
  <c r="J59" i="1"/>
  <c r="P59" i="1"/>
  <c r="F60" i="1"/>
  <c r="J60" i="1"/>
  <c r="P60" i="1"/>
  <c r="F61" i="1"/>
  <c r="J61" i="1"/>
  <c r="P61" i="1"/>
  <c r="F62" i="1"/>
  <c r="J62" i="1"/>
  <c r="P62" i="1"/>
  <c r="F63" i="1"/>
  <c r="J63" i="1"/>
  <c r="P63" i="1"/>
  <c r="F64" i="1"/>
  <c r="J64" i="1"/>
  <c r="P64" i="1"/>
  <c r="F65" i="1"/>
  <c r="J65" i="1"/>
  <c r="P65" i="1"/>
  <c r="F66" i="1"/>
  <c r="J66" i="1"/>
  <c r="P66" i="1"/>
  <c r="F67" i="1"/>
  <c r="J67" i="1"/>
  <c r="P67" i="1"/>
  <c r="F68" i="1"/>
  <c r="J68" i="1"/>
  <c r="P68" i="1"/>
  <c r="F69" i="1"/>
  <c r="J69" i="1"/>
  <c r="P69" i="1"/>
  <c r="F70" i="1"/>
  <c r="J70" i="1"/>
  <c r="P70" i="1"/>
  <c r="F71" i="1"/>
  <c r="J71" i="1"/>
  <c r="P71" i="1"/>
  <c r="F72" i="1"/>
  <c r="J72" i="1"/>
  <c r="P72" i="1"/>
  <c r="F73" i="1"/>
  <c r="J73" i="1"/>
  <c r="P73" i="1"/>
  <c r="F74" i="1"/>
  <c r="J74" i="1"/>
  <c r="P74" i="1"/>
  <c r="F75" i="1"/>
  <c r="J75" i="1"/>
  <c r="P75" i="1"/>
  <c r="F76" i="1"/>
  <c r="J76" i="1"/>
  <c r="P76" i="1"/>
  <c r="F77" i="1"/>
  <c r="J77" i="1"/>
  <c r="P77" i="1"/>
  <c r="F78" i="1"/>
  <c r="J78" i="1"/>
  <c r="P78" i="1"/>
  <c r="F79" i="1"/>
  <c r="J79" i="1"/>
  <c r="P79" i="1"/>
  <c r="F80" i="1"/>
  <c r="J80" i="1"/>
  <c r="P80" i="1"/>
  <c r="F81" i="1"/>
  <c r="J81" i="1"/>
  <c r="P81" i="1"/>
  <c r="C3" i="10"/>
  <c r="C3" i="8"/>
  <c r="C3" i="7"/>
  <c r="C2" i="9"/>
  <c r="C5" i="10"/>
  <c r="C4" i="9"/>
  <c r="C5" i="8"/>
  <c r="C5" i="7"/>
  <c r="C7" i="10"/>
  <c r="C6" i="9"/>
  <c r="C7" i="8"/>
  <c r="C7" i="7"/>
  <c r="C9" i="10"/>
  <c r="C8" i="9"/>
  <c r="C9" i="8"/>
  <c r="C9" i="7"/>
  <c r="C11" i="10"/>
  <c r="C11" i="8"/>
  <c r="C10" i="9"/>
  <c r="C11" i="7"/>
  <c r="C13" i="10"/>
  <c r="C13" i="8"/>
  <c r="C12" i="9"/>
  <c r="C13" i="7"/>
  <c r="C15" i="10"/>
  <c r="C15" i="8"/>
  <c r="C14" i="9"/>
  <c r="C15" i="7"/>
  <c r="C17" i="10"/>
  <c r="C16" i="9"/>
  <c r="C17" i="8"/>
  <c r="C17" i="7"/>
  <c r="C19" i="10"/>
  <c r="C18" i="9"/>
  <c r="C19" i="8"/>
  <c r="C19" i="7"/>
  <c r="C21" i="10"/>
  <c r="C21" i="8"/>
  <c r="C20" i="9"/>
  <c r="C21" i="7"/>
  <c r="C23" i="10"/>
  <c r="C23" i="8"/>
  <c r="C22" i="9"/>
  <c r="C23" i="7"/>
  <c r="C25" i="10"/>
  <c r="C24" i="9"/>
  <c r="C25" i="8"/>
  <c r="C25" i="7"/>
  <c r="C27" i="10"/>
  <c r="C26" i="9"/>
  <c r="C27" i="8"/>
  <c r="C27" i="7"/>
  <c r="C29" i="10"/>
  <c r="C28" i="9"/>
  <c r="C29" i="8"/>
  <c r="C29" i="7"/>
  <c r="C31" i="10"/>
  <c r="C31" i="8"/>
  <c r="C30" i="9"/>
  <c r="C31" i="7"/>
  <c r="C33" i="10"/>
  <c r="C32" i="9"/>
  <c r="C33" i="8"/>
  <c r="C33" i="7"/>
  <c r="C35" i="10"/>
  <c r="C34" i="9"/>
  <c r="C35" i="8"/>
  <c r="C35" i="7"/>
  <c r="C37" i="10"/>
  <c r="C36" i="9"/>
  <c r="C37" i="8"/>
  <c r="C37" i="7"/>
  <c r="C39" i="10"/>
  <c r="C38" i="9"/>
  <c r="C39" i="8"/>
  <c r="C39" i="7"/>
  <c r="C41" i="10"/>
  <c r="C40" i="9"/>
  <c r="C41" i="8"/>
  <c r="C41" i="7"/>
  <c r="C43" i="10"/>
  <c r="C42" i="9"/>
  <c r="C43" i="8"/>
  <c r="C43" i="7"/>
  <c r="C45" i="10"/>
  <c r="C44" i="9"/>
  <c r="C45" i="8"/>
  <c r="C45" i="7"/>
  <c r="C47" i="10"/>
  <c r="C46" i="9"/>
  <c r="C47" i="8"/>
  <c r="C47" i="7"/>
  <c r="C49" i="10"/>
  <c r="C48" i="9"/>
  <c r="C49" i="8"/>
  <c r="C49" i="7"/>
  <c r="C51" i="10"/>
  <c r="C50" i="9"/>
  <c r="C51" i="8"/>
  <c r="C51" i="7"/>
  <c r="C53" i="10"/>
  <c r="C52" i="9"/>
  <c r="C53" i="8"/>
  <c r="C53" i="7"/>
  <c r="C55" i="10"/>
  <c r="C54" i="9"/>
  <c r="C55" i="8"/>
  <c r="C55" i="7"/>
  <c r="C57" i="10"/>
  <c r="C56" i="9"/>
  <c r="C57" i="8"/>
  <c r="C57" i="7"/>
  <c r="C59" i="10"/>
  <c r="C58" i="9"/>
  <c r="C59" i="8"/>
  <c r="C59" i="7"/>
  <c r="C61" i="10"/>
  <c r="C60" i="9"/>
  <c r="C61" i="7"/>
  <c r="C61" i="8"/>
  <c r="C63" i="10"/>
  <c r="C63" i="8"/>
  <c r="C62" i="9"/>
  <c r="C63" i="7"/>
  <c r="C65" i="10"/>
  <c r="C64" i="9"/>
  <c r="C65" i="8"/>
  <c r="C65" i="7"/>
  <c r="C67" i="10"/>
  <c r="C66" i="9"/>
  <c r="C67" i="8"/>
  <c r="C67" i="7"/>
  <c r="C69" i="10"/>
  <c r="C68" i="9"/>
  <c r="C69" i="8"/>
  <c r="C69" i="7"/>
  <c r="C71" i="10"/>
  <c r="C70" i="9"/>
  <c r="C71" i="8"/>
  <c r="C71" i="7"/>
  <c r="C73" i="10"/>
  <c r="C72" i="9"/>
  <c r="C73" i="8"/>
  <c r="C73" i="7"/>
  <c r="C75" i="10"/>
  <c r="C74" i="9"/>
  <c r="C75" i="8"/>
  <c r="C75" i="7"/>
  <c r="C77" i="10"/>
  <c r="C76" i="9"/>
  <c r="C77" i="8"/>
  <c r="C77" i="7"/>
  <c r="C77" i="4"/>
  <c r="C79" i="10"/>
  <c r="C78" i="9"/>
  <c r="C79" i="8"/>
  <c r="C79" i="7"/>
  <c r="C79" i="4"/>
  <c r="F3" i="4"/>
  <c r="K3" i="4"/>
  <c r="P3" i="4"/>
  <c r="U3" i="4"/>
  <c r="Y3" i="4"/>
  <c r="AE3" i="4"/>
  <c r="AJ3" i="4"/>
  <c r="AP3" i="4"/>
  <c r="AU3" i="4"/>
  <c r="BA3" i="4"/>
  <c r="BE3" i="4"/>
  <c r="BJ3" i="4"/>
  <c r="BO3" i="4"/>
  <c r="BZ3" i="4"/>
  <c r="J4" i="4"/>
  <c r="O4" i="4"/>
  <c r="T4" i="4"/>
  <c r="X4" i="4"/>
  <c r="AC4" i="4"/>
  <c r="AH4" i="4"/>
  <c r="AO4" i="4"/>
  <c r="AT4" i="4"/>
  <c r="AY4" i="4"/>
  <c r="BH4" i="4"/>
  <c r="BN4" i="4"/>
  <c r="BS4" i="4"/>
  <c r="BY4" i="4"/>
  <c r="CD4" i="4"/>
  <c r="C5" i="4"/>
  <c r="H5" i="4"/>
  <c r="N5" i="4"/>
  <c r="S5" i="4"/>
  <c r="W5" i="4"/>
  <c r="AB5" i="4"/>
  <c r="AG5" i="4"/>
  <c r="AS5" i="4"/>
  <c r="AX5" i="4"/>
  <c r="BC5" i="4"/>
  <c r="BG5" i="4"/>
  <c r="BM5" i="4"/>
  <c r="BR5" i="4"/>
  <c r="BX5" i="4"/>
  <c r="CC5" i="4"/>
  <c r="G6" i="4"/>
  <c r="M6" i="4"/>
  <c r="R6" i="4"/>
  <c r="Z6" i="4"/>
  <c r="AF6" i="4"/>
  <c r="AK6" i="4"/>
  <c r="AQ6" i="4"/>
  <c r="AW6" i="4"/>
  <c r="BB6" i="4"/>
  <c r="BF6" i="4"/>
  <c r="BK6" i="4"/>
  <c r="BP6" i="4"/>
  <c r="BW6" i="4"/>
  <c r="CA6" i="4"/>
  <c r="F7" i="4"/>
  <c r="K7" i="4"/>
  <c r="P7" i="4"/>
  <c r="U7" i="4"/>
  <c r="Y7" i="4"/>
  <c r="AE7" i="4"/>
  <c r="AJ7" i="4"/>
  <c r="AP7" i="4"/>
  <c r="AU7" i="4"/>
  <c r="BA7" i="4"/>
  <c r="BE7" i="4"/>
  <c r="BJ7" i="4"/>
  <c r="BO7" i="4"/>
  <c r="BZ7" i="4"/>
  <c r="J8" i="4"/>
  <c r="O8" i="4"/>
  <c r="T8" i="4"/>
  <c r="X8" i="4"/>
  <c r="AC8" i="4"/>
  <c r="AH8" i="4"/>
  <c r="AO8" i="4"/>
  <c r="AT8" i="4"/>
  <c r="AY8" i="4"/>
  <c r="BH8" i="4"/>
  <c r="BN8" i="4"/>
  <c r="BS8" i="4"/>
  <c r="BY8" i="4"/>
  <c r="CD8" i="4"/>
  <c r="C9" i="4"/>
  <c r="H9" i="4"/>
  <c r="N9" i="4"/>
  <c r="S9" i="4"/>
  <c r="W9" i="4"/>
  <c r="AB9" i="4"/>
  <c r="AG9" i="4"/>
  <c r="AS9" i="4"/>
  <c r="AX9" i="4"/>
  <c r="BC9" i="4"/>
  <c r="BG9" i="4"/>
  <c r="BM9" i="4"/>
  <c r="BR9" i="4"/>
  <c r="BX9" i="4"/>
  <c r="CC9" i="4"/>
  <c r="G10" i="4"/>
  <c r="M10" i="4"/>
  <c r="R10" i="4"/>
  <c r="Z10" i="4"/>
  <c r="AF10" i="4"/>
  <c r="AK10" i="4"/>
  <c r="AQ10" i="4"/>
  <c r="AW10" i="4"/>
  <c r="BB10" i="4"/>
  <c r="BF10" i="4"/>
  <c r="BK10" i="4"/>
  <c r="BP10" i="4"/>
  <c r="BW10" i="4"/>
  <c r="CA10" i="4"/>
  <c r="F11" i="4"/>
  <c r="K11" i="4"/>
  <c r="P11" i="4"/>
  <c r="U11" i="4"/>
  <c r="Y11" i="4"/>
  <c r="AE11" i="4"/>
  <c r="AJ11" i="4"/>
  <c r="AP11" i="4"/>
  <c r="AU11" i="4"/>
  <c r="BA11" i="4"/>
  <c r="BE11" i="4"/>
  <c r="BJ11" i="4"/>
  <c r="BO11" i="4"/>
  <c r="BZ11" i="4"/>
  <c r="J12" i="4"/>
  <c r="O12" i="4"/>
  <c r="T12" i="4"/>
  <c r="X12" i="4"/>
  <c r="AC12" i="4"/>
  <c r="AH12" i="4"/>
  <c r="AO12" i="4"/>
  <c r="AT12" i="4"/>
  <c r="AY12" i="4"/>
  <c r="BH12" i="4"/>
  <c r="BN12" i="4"/>
  <c r="BS12" i="4"/>
  <c r="BY12" i="4"/>
  <c r="CD12" i="4"/>
  <c r="C13" i="4"/>
  <c r="H13" i="4"/>
  <c r="N13" i="4"/>
  <c r="S13" i="4"/>
  <c r="W13" i="4"/>
  <c r="AB13" i="4"/>
  <c r="AG13" i="4"/>
  <c r="AS13" i="4"/>
  <c r="AX13" i="4"/>
  <c r="BC13" i="4"/>
  <c r="BG13" i="4"/>
  <c r="BM13" i="4"/>
  <c r="BR13" i="4"/>
  <c r="BX13" i="4"/>
  <c r="CC13" i="4"/>
  <c r="G14" i="4"/>
  <c r="M14" i="4"/>
  <c r="R14" i="4"/>
  <c r="Z14" i="4"/>
  <c r="AF14" i="4"/>
  <c r="AK14" i="4"/>
  <c r="AQ14" i="4"/>
  <c r="AW14" i="4"/>
  <c r="BB14" i="4"/>
  <c r="BF14" i="4"/>
  <c r="BK14" i="4"/>
  <c r="BP14" i="4"/>
  <c r="BW14" i="4"/>
  <c r="CA14" i="4"/>
  <c r="F15" i="4"/>
  <c r="K15" i="4"/>
  <c r="P15" i="4"/>
  <c r="U15" i="4"/>
  <c r="Y15" i="4"/>
  <c r="AE15" i="4"/>
  <c r="AJ15" i="4"/>
  <c r="AP15" i="4"/>
  <c r="AU15" i="4"/>
  <c r="BA15" i="4"/>
  <c r="BE15" i="4"/>
  <c r="BJ15" i="4"/>
  <c r="BO15" i="4"/>
  <c r="BZ15" i="4"/>
  <c r="J16" i="4"/>
  <c r="O16" i="4"/>
  <c r="T16" i="4"/>
  <c r="X16" i="4"/>
  <c r="AC16" i="4"/>
  <c r="AH16" i="4"/>
  <c r="AO16" i="4"/>
  <c r="AT16" i="4"/>
  <c r="AY16" i="4"/>
  <c r="BH16" i="4"/>
  <c r="BN16" i="4"/>
  <c r="BS16" i="4"/>
  <c r="BY16" i="4"/>
  <c r="CD16" i="4"/>
  <c r="C17" i="4"/>
  <c r="H17" i="4"/>
  <c r="N17" i="4"/>
  <c r="S17" i="4"/>
  <c r="W17" i="4"/>
  <c r="AB17" i="4"/>
  <c r="AG17" i="4"/>
  <c r="AS17" i="4"/>
  <c r="AX17" i="4"/>
  <c r="BC17" i="4"/>
  <c r="BG17" i="4"/>
  <c r="BM17" i="4"/>
  <c r="BR17" i="4"/>
  <c r="BX17" i="4"/>
  <c r="CC17" i="4"/>
  <c r="G18" i="4"/>
  <c r="M18" i="4"/>
  <c r="R18" i="4"/>
  <c r="Z18" i="4"/>
  <c r="AF18" i="4"/>
  <c r="AK18" i="4"/>
  <c r="AQ18" i="4"/>
  <c r="AW18" i="4"/>
  <c r="BB18" i="4"/>
  <c r="BF18" i="4"/>
  <c r="BK18" i="4"/>
  <c r="BP18" i="4"/>
  <c r="BW18" i="4"/>
  <c r="CA18" i="4"/>
  <c r="F19" i="4"/>
  <c r="K19" i="4"/>
  <c r="P19" i="4"/>
  <c r="U19" i="4"/>
  <c r="Y19" i="4"/>
  <c r="AE19" i="4"/>
  <c r="AJ19" i="4"/>
  <c r="AP19" i="4"/>
  <c r="AU19" i="4"/>
  <c r="BA19" i="4"/>
  <c r="BE19" i="4"/>
  <c r="BJ19" i="4"/>
  <c r="BO19" i="4"/>
  <c r="BZ19" i="4"/>
  <c r="J20" i="4"/>
  <c r="O20" i="4"/>
  <c r="T20" i="4"/>
  <c r="X20" i="4"/>
  <c r="AC20" i="4"/>
  <c r="AH20" i="4"/>
  <c r="AO20" i="4"/>
  <c r="AT20" i="4"/>
  <c r="AY20" i="4"/>
  <c r="BH20" i="4"/>
  <c r="BN20" i="4"/>
  <c r="BS20" i="4"/>
  <c r="BY20" i="4"/>
  <c r="CD20" i="4"/>
  <c r="C21" i="4"/>
  <c r="H21" i="4"/>
  <c r="N21" i="4"/>
  <c r="S21" i="4"/>
  <c r="W21" i="4"/>
  <c r="AB21" i="4"/>
  <c r="AG21" i="4"/>
  <c r="AS21" i="4"/>
  <c r="AX21" i="4"/>
  <c r="BC21" i="4"/>
  <c r="BG21" i="4"/>
  <c r="BM21" i="4"/>
  <c r="BR21" i="4"/>
  <c r="BX21" i="4"/>
  <c r="CC21" i="4"/>
  <c r="G22" i="4"/>
  <c r="M22" i="4"/>
  <c r="R22" i="4"/>
  <c r="Z22" i="4"/>
  <c r="AF22" i="4"/>
  <c r="AK22" i="4"/>
  <c r="AQ22" i="4"/>
  <c r="AW22" i="4"/>
  <c r="BB22" i="4"/>
  <c r="BF22" i="4"/>
  <c r="BK22" i="4"/>
  <c r="BP22" i="4"/>
  <c r="BW22" i="4"/>
  <c r="CA22" i="4"/>
  <c r="F23" i="4"/>
  <c r="K23" i="4"/>
  <c r="P23" i="4"/>
  <c r="U23" i="4"/>
  <c r="Y23" i="4"/>
  <c r="AE23" i="4"/>
  <c r="AJ23" i="4"/>
  <c r="AP23" i="4"/>
  <c r="AU23" i="4"/>
  <c r="BA23" i="4"/>
  <c r="BE23" i="4"/>
  <c r="BJ23" i="4"/>
  <c r="BO23" i="4"/>
  <c r="BZ23" i="4"/>
  <c r="J24" i="4"/>
  <c r="O24" i="4"/>
  <c r="T24" i="4"/>
  <c r="X24" i="4"/>
  <c r="AC24" i="4"/>
  <c r="AH24" i="4"/>
  <c r="AO24" i="4"/>
  <c r="AT24" i="4"/>
  <c r="AY24" i="4"/>
  <c r="BH24" i="4"/>
  <c r="BN24" i="4"/>
  <c r="BS24" i="4"/>
  <c r="BY24" i="4"/>
  <c r="CD24" i="4"/>
  <c r="C25" i="4"/>
  <c r="H25" i="4"/>
  <c r="N25" i="4"/>
  <c r="S25" i="4"/>
  <c r="W25" i="4"/>
  <c r="AB25" i="4"/>
  <c r="AG25" i="4"/>
  <c r="AS25" i="4"/>
  <c r="AX25" i="4"/>
  <c r="BC25" i="4"/>
  <c r="BG25" i="4"/>
  <c r="BM25" i="4"/>
  <c r="BR25" i="4"/>
  <c r="BX25" i="4"/>
  <c r="CC25" i="4"/>
  <c r="G26" i="4"/>
  <c r="M26" i="4"/>
  <c r="R26" i="4"/>
  <c r="Z26" i="4"/>
  <c r="AF26" i="4"/>
  <c r="AK26" i="4"/>
  <c r="AQ26" i="4"/>
  <c r="AW26" i="4"/>
  <c r="BB26" i="4"/>
  <c r="BF26" i="4"/>
  <c r="BK26" i="4"/>
  <c r="BP26" i="4"/>
  <c r="BW26" i="4"/>
  <c r="CA26" i="4"/>
  <c r="F27" i="4"/>
  <c r="K27" i="4"/>
  <c r="P27" i="4"/>
  <c r="U27" i="4"/>
  <c r="Y27" i="4"/>
  <c r="AE27" i="4"/>
  <c r="AJ27" i="4"/>
  <c r="AP27" i="4"/>
  <c r="AU27" i="4"/>
  <c r="BA27" i="4"/>
  <c r="BE27" i="4"/>
  <c r="BJ27" i="4"/>
  <c r="BO27" i="4"/>
  <c r="BZ27" i="4"/>
  <c r="J28" i="4"/>
  <c r="O28" i="4"/>
  <c r="T28" i="4"/>
  <c r="X28" i="4"/>
  <c r="AC28" i="4"/>
  <c r="AH28" i="4"/>
  <c r="AO28" i="4"/>
  <c r="AT28" i="4"/>
  <c r="AY28" i="4"/>
  <c r="BH28" i="4"/>
  <c r="BN28" i="4"/>
  <c r="BS28" i="4"/>
  <c r="BY28" i="4"/>
  <c r="CD28" i="4"/>
  <c r="C29" i="4"/>
  <c r="H29" i="4"/>
  <c r="N29" i="4"/>
  <c r="S29" i="4"/>
  <c r="W29" i="4"/>
  <c r="AB29" i="4"/>
  <c r="AG29" i="4"/>
  <c r="AS29" i="4"/>
  <c r="AX29" i="4"/>
  <c r="BC29" i="4"/>
  <c r="BG29" i="4"/>
  <c r="BM29" i="4"/>
  <c r="BR29" i="4"/>
  <c r="BX29" i="4"/>
  <c r="CC29" i="4"/>
  <c r="G30" i="4"/>
  <c r="M30" i="4"/>
  <c r="R30" i="4"/>
  <c r="Z30" i="4"/>
  <c r="AF30" i="4"/>
  <c r="AK30" i="4"/>
  <c r="AQ30" i="4"/>
  <c r="AW30" i="4"/>
  <c r="BB30" i="4"/>
  <c r="BF30" i="4"/>
  <c r="BK30" i="4"/>
  <c r="BP30" i="4"/>
  <c r="BW30" i="4"/>
  <c r="CA30" i="4"/>
  <c r="F31" i="4"/>
  <c r="K31" i="4"/>
  <c r="P31" i="4"/>
  <c r="U31" i="4"/>
  <c r="Y31" i="4"/>
  <c r="AE31" i="4"/>
  <c r="AJ31" i="4"/>
  <c r="AP31" i="4"/>
  <c r="AU31" i="4"/>
  <c r="BA31" i="4"/>
  <c r="BE31" i="4"/>
  <c r="BJ31" i="4"/>
  <c r="BO31" i="4"/>
  <c r="BZ31" i="4"/>
  <c r="J32" i="4"/>
  <c r="O32" i="4"/>
  <c r="T32" i="4"/>
  <c r="X32" i="4"/>
  <c r="AC32" i="4"/>
  <c r="AH32" i="4"/>
  <c r="AO32" i="4"/>
  <c r="AT32" i="4"/>
  <c r="AY32" i="4"/>
  <c r="BH32" i="4"/>
  <c r="BN32" i="4"/>
  <c r="BS32" i="4"/>
  <c r="BY32" i="4"/>
  <c r="CD32" i="4"/>
  <c r="C33" i="4"/>
  <c r="H33" i="4"/>
  <c r="N33" i="4"/>
  <c r="S33" i="4"/>
  <c r="W33" i="4"/>
  <c r="AB33" i="4"/>
  <c r="AG33" i="4"/>
  <c r="AS33" i="4"/>
  <c r="AX33" i="4"/>
  <c r="BC33" i="4"/>
  <c r="BG33" i="4"/>
  <c r="BM33" i="4"/>
  <c r="BR33" i="4"/>
  <c r="BX33" i="4"/>
  <c r="CC33" i="4"/>
  <c r="J34" i="4"/>
  <c r="P34" i="4"/>
  <c r="AC34" i="4"/>
  <c r="AJ34" i="4"/>
  <c r="AQ34" i="4"/>
  <c r="AY34" i="4"/>
  <c r="BE34" i="4"/>
  <c r="BK34" i="4"/>
  <c r="BS34" i="4"/>
  <c r="BZ34" i="4"/>
  <c r="CF34" i="4"/>
  <c r="H35" i="4"/>
  <c r="O35" i="4"/>
  <c r="U35" i="4"/>
  <c r="AB35" i="4"/>
  <c r="AH35" i="4"/>
  <c r="AP35" i="4"/>
  <c r="AX35" i="4"/>
  <c r="BJ35" i="4"/>
  <c r="BR35" i="4"/>
  <c r="BY35" i="4"/>
  <c r="CE35" i="4"/>
  <c r="G36" i="4"/>
  <c r="N36" i="4"/>
  <c r="T36" i="4"/>
  <c r="Z36" i="4"/>
  <c r="AG36" i="4"/>
  <c r="AO36" i="4"/>
  <c r="AW36" i="4"/>
  <c r="BC36" i="4"/>
  <c r="BH36" i="4"/>
  <c r="BP36" i="4"/>
  <c r="BX36" i="4"/>
  <c r="CD36" i="4"/>
  <c r="F38" i="4"/>
  <c r="M38" i="4"/>
  <c r="T38" i="4"/>
  <c r="Y38" i="4"/>
  <c r="AF38" i="4"/>
  <c r="AO38" i="4"/>
  <c r="AU38" i="4"/>
  <c r="BB38" i="4"/>
  <c r="BH38" i="4"/>
  <c r="BO38" i="4"/>
  <c r="BW38" i="4"/>
  <c r="CD38" i="4"/>
  <c r="CF39" i="4"/>
  <c r="CA39" i="4"/>
  <c r="BW39" i="4"/>
  <c r="BP39" i="4"/>
  <c r="BK39" i="4"/>
  <c r="BF39" i="4"/>
  <c r="BB39" i="4"/>
  <c r="AW39" i="4"/>
  <c r="AQ39" i="4"/>
  <c r="AK39" i="4"/>
  <c r="AF39" i="4"/>
  <c r="Z39" i="4"/>
  <c r="R39" i="4"/>
  <c r="M39" i="4"/>
  <c r="G39" i="4"/>
  <c r="K39" i="4"/>
  <c r="S39" i="4"/>
  <c r="X39" i="4"/>
  <c r="AE39" i="4"/>
  <c r="AT39" i="4"/>
  <c r="BA39" i="4"/>
  <c r="BG39" i="4"/>
  <c r="BN39" i="4"/>
  <c r="CC39" i="4"/>
  <c r="CI39" i="4"/>
  <c r="C40" i="4"/>
  <c r="J40" i="4"/>
  <c r="R40" i="4"/>
  <c r="W40" i="4"/>
  <c r="AC40" i="4"/>
  <c r="AK40" i="4"/>
  <c r="AS40" i="4"/>
  <c r="AY40" i="4"/>
  <c r="BF40" i="4"/>
  <c r="BM40" i="4"/>
  <c r="BS40" i="4"/>
  <c r="CA40" i="4"/>
  <c r="CH40" i="4"/>
  <c r="C41" i="4"/>
  <c r="J42" i="4"/>
  <c r="P42" i="4"/>
  <c r="AC42" i="4"/>
  <c r="AJ42" i="4"/>
  <c r="AQ42" i="4"/>
  <c r="AY42" i="4"/>
  <c r="BE42" i="4"/>
  <c r="BK42" i="4"/>
  <c r="BS42" i="4"/>
  <c r="BZ42" i="4"/>
  <c r="CF42" i="4"/>
  <c r="H43" i="4"/>
  <c r="O43" i="4"/>
  <c r="U43" i="4"/>
  <c r="AB43" i="4"/>
  <c r="AH43" i="4"/>
  <c r="AP43" i="4"/>
  <c r="AX43" i="4"/>
  <c r="BJ43" i="4"/>
  <c r="BR43" i="4"/>
  <c r="BY43" i="4"/>
  <c r="CE43" i="4"/>
  <c r="G44" i="4"/>
  <c r="N44" i="4"/>
  <c r="T44" i="4"/>
  <c r="Z44" i="4"/>
  <c r="AG44" i="4"/>
  <c r="AO44" i="4"/>
  <c r="AW44" i="4"/>
  <c r="BC44" i="4"/>
  <c r="BH44" i="4"/>
  <c r="BP44" i="4"/>
  <c r="BX44" i="4"/>
  <c r="CD44" i="4"/>
  <c r="F46" i="4"/>
  <c r="M46" i="4"/>
  <c r="T46" i="4"/>
  <c r="Y46" i="4"/>
  <c r="AF46" i="4"/>
  <c r="AO46" i="4"/>
  <c r="AU46" i="4"/>
  <c r="BB46" i="4"/>
  <c r="BH46" i="4"/>
  <c r="BO46" i="4"/>
  <c r="BW46" i="4"/>
  <c r="CD46" i="4"/>
  <c r="CF47" i="4"/>
  <c r="CA47" i="4"/>
  <c r="BW47" i="4"/>
  <c r="BP47" i="4"/>
  <c r="BK47" i="4"/>
  <c r="BF47" i="4"/>
  <c r="BB47" i="4"/>
  <c r="AW47" i="4"/>
  <c r="AQ47" i="4"/>
  <c r="AK47" i="4"/>
  <c r="AF47" i="4"/>
  <c r="Z47" i="4"/>
  <c r="R47" i="4"/>
  <c r="M47" i="4"/>
  <c r="G47" i="4"/>
  <c r="K47" i="4"/>
  <c r="S47" i="4"/>
  <c r="X47" i="4"/>
  <c r="AE47" i="4"/>
  <c r="AT47" i="4"/>
  <c r="BA47" i="4"/>
  <c r="BG47" i="4"/>
  <c r="BN47" i="4"/>
  <c r="CC47" i="4"/>
  <c r="CI47" i="4"/>
  <c r="C48" i="4"/>
  <c r="J48" i="4"/>
  <c r="R48" i="4"/>
  <c r="W48" i="4"/>
  <c r="AC48" i="4"/>
  <c r="AK48" i="4"/>
  <c r="AS48" i="4"/>
  <c r="AY48" i="4"/>
  <c r="BF48" i="4"/>
  <c r="BM48" i="4"/>
  <c r="BS48" i="4"/>
  <c r="CA48" i="4"/>
  <c r="CH48" i="4"/>
  <c r="C49" i="4"/>
  <c r="J50" i="4"/>
  <c r="P50" i="4"/>
  <c r="AC50" i="4"/>
  <c r="AJ50" i="4"/>
  <c r="AQ50" i="4"/>
  <c r="AY50" i="4"/>
  <c r="BE50" i="4"/>
  <c r="BK50" i="4"/>
  <c r="BS50" i="4"/>
  <c r="BZ50" i="4"/>
  <c r="CF50" i="4"/>
  <c r="H51" i="4"/>
  <c r="O51" i="4"/>
  <c r="U51" i="4"/>
  <c r="AB51" i="4"/>
  <c r="AH51" i="4"/>
  <c r="AP51" i="4"/>
  <c r="AX51" i="4"/>
  <c r="BJ51" i="4"/>
  <c r="BR51" i="4"/>
  <c r="BY51" i="4"/>
  <c r="CE51" i="4"/>
  <c r="G52" i="4"/>
  <c r="N52" i="4"/>
  <c r="T52" i="4"/>
  <c r="Z52" i="4"/>
  <c r="AG52" i="4"/>
  <c r="AO52" i="4"/>
  <c r="AW52" i="4"/>
  <c r="BC52" i="4"/>
  <c r="BH52" i="4"/>
  <c r="BP52" i="4"/>
  <c r="BX52" i="4"/>
  <c r="CD52" i="4"/>
  <c r="F54" i="4"/>
  <c r="M54" i="4"/>
  <c r="T54" i="4"/>
  <c r="Y54" i="4"/>
  <c r="AF54" i="4"/>
  <c r="AO54" i="4"/>
  <c r="AU54" i="4"/>
  <c r="BB54" i="4"/>
  <c r="BH54" i="4"/>
  <c r="BO54" i="4"/>
  <c r="BW54" i="4"/>
  <c r="CD54" i="4"/>
  <c r="CF55" i="4"/>
  <c r="CA55" i="4"/>
  <c r="BW55" i="4"/>
  <c r="BP55" i="4"/>
  <c r="BK55" i="4"/>
  <c r="BF55" i="4"/>
  <c r="BB55" i="4"/>
  <c r="AW55" i="4"/>
  <c r="AQ55" i="4"/>
  <c r="AK55" i="4"/>
  <c r="AF55" i="4"/>
  <c r="Z55" i="4"/>
  <c r="R55" i="4"/>
  <c r="M55" i="4"/>
  <c r="G55" i="4"/>
  <c r="K55" i="4"/>
  <c r="S55" i="4"/>
  <c r="X55" i="4"/>
  <c r="AE55" i="4"/>
  <c r="AT55" i="4"/>
  <c r="BA55" i="4"/>
  <c r="BG55" i="4"/>
  <c r="BN55" i="4"/>
  <c r="CC55" i="4"/>
  <c r="CI55" i="4"/>
  <c r="C56" i="4"/>
  <c r="J56" i="4"/>
  <c r="R56" i="4"/>
  <c r="W56" i="4"/>
  <c r="AC56" i="4"/>
  <c r="AK56" i="4"/>
  <c r="AS56" i="4"/>
  <c r="AY56" i="4"/>
  <c r="BF56" i="4"/>
  <c r="BM56" i="4"/>
  <c r="BS56" i="4"/>
  <c r="CA56" i="4"/>
  <c r="CH56" i="4"/>
  <c r="C57" i="4"/>
  <c r="J58" i="4"/>
  <c r="P58" i="4"/>
  <c r="AC58" i="4"/>
  <c r="AJ58" i="4"/>
  <c r="AQ58" i="4"/>
  <c r="AY58" i="4"/>
  <c r="BE58" i="4"/>
  <c r="BK58" i="4"/>
  <c r="BS58" i="4"/>
  <c r="BZ58" i="4"/>
  <c r="CF58" i="4"/>
  <c r="H59" i="4"/>
  <c r="O59" i="4"/>
  <c r="U59" i="4"/>
  <c r="AB59" i="4"/>
  <c r="AH59" i="4"/>
  <c r="AP59" i="4"/>
  <c r="AX59" i="4"/>
  <c r="BJ59" i="4"/>
  <c r="BR59" i="4"/>
  <c r="BY59" i="4"/>
  <c r="CE59" i="4"/>
  <c r="G60" i="4"/>
  <c r="N60" i="4"/>
  <c r="T60" i="4"/>
  <c r="Z60" i="4"/>
  <c r="AG60" i="4"/>
  <c r="AO60" i="4"/>
  <c r="AW60" i="4"/>
  <c r="BC60" i="4"/>
  <c r="BH60" i="4"/>
  <c r="BP60" i="4"/>
  <c r="BX60" i="4"/>
  <c r="CD60" i="4"/>
  <c r="F62" i="4"/>
  <c r="M62" i="4"/>
  <c r="T62" i="4"/>
  <c r="Y62" i="4"/>
  <c r="AF62" i="4"/>
  <c r="AO62" i="4"/>
  <c r="AU62" i="4"/>
  <c r="BB62" i="4"/>
  <c r="BH62" i="4"/>
  <c r="BO62" i="4"/>
  <c r="BW62" i="4"/>
  <c r="CD62" i="4"/>
  <c r="CF63" i="4"/>
  <c r="CA63" i="4"/>
  <c r="BW63" i="4"/>
  <c r="BP63" i="4"/>
  <c r="BK63" i="4"/>
  <c r="BF63" i="4"/>
  <c r="BB63" i="4"/>
  <c r="AW63" i="4"/>
  <c r="AQ63" i="4"/>
  <c r="AK63" i="4"/>
  <c r="AF63" i="4"/>
  <c r="Z63" i="4"/>
  <c r="R63" i="4"/>
  <c r="M63" i="4"/>
  <c r="G63" i="4"/>
  <c r="K63" i="4"/>
  <c r="S63" i="4"/>
  <c r="X63" i="4"/>
  <c r="AE63" i="4"/>
  <c r="AT63" i="4"/>
  <c r="BA63" i="4"/>
  <c r="BG63" i="4"/>
  <c r="BN63" i="4"/>
  <c r="CC63" i="4"/>
  <c r="CI63" i="4"/>
  <c r="C64" i="4"/>
  <c r="J64" i="4"/>
  <c r="R64" i="4"/>
  <c r="W64" i="4"/>
  <c r="AC64" i="4"/>
  <c r="AK64" i="4"/>
  <c r="AS64" i="4"/>
  <c r="AY64" i="4"/>
  <c r="BF64" i="4"/>
  <c r="BM64" i="4"/>
  <c r="BS64" i="4"/>
  <c r="CA64" i="4"/>
  <c r="CH64" i="4"/>
  <c r="C65" i="4"/>
  <c r="J66" i="4"/>
  <c r="P66" i="4"/>
  <c r="AC66" i="4"/>
  <c r="AJ66" i="4"/>
  <c r="AQ66" i="4"/>
  <c r="AY66" i="4"/>
  <c r="BE66" i="4"/>
  <c r="BK66" i="4"/>
  <c r="BS66" i="4"/>
  <c r="BZ66" i="4"/>
  <c r="CF66" i="4"/>
  <c r="H67" i="4"/>
  <c r="O67" i="4"/>
  <c r="U67" i="4"/>
  <c r="AB67" i="4"/>
  <c r="AH67" i="4"/>
  <c r="AP67" i="4"/>
  <c r="AX67" i="4"/>
  <c r="BJ67" i="4"/>
  <c r="BR67" i="4"/>
  <c r="BY67" i="4"/>
  <c r="CE67" i="4"/>
  <c r="G68" i="4"/>
  <c r="N68" i="4"/>
  <c r="T68" i="4"/>
  <c r="Z68" i="4"/>
  <c r="AG68" i="4"/>
  <c r="AO68" i="4"/>
  <c r="AW68" i="4"/>
  <c r="BC68" i="4"/>
  <c r="BH68" i="4"/>
  <c r="BP68" i="4"/>
  <c r="BX68" i="4"/>
  <c r="CD68" i="4"/>
  <c r="F70" i="4"/>
  <c r="M70" i="4"/>
  <c r="T70" i="4"/>
  <c r="Y70" i="4"/>
  <c r="AF70" i="4"/>
  <c r="AO70" i="4"/>
  <c r="AU70" i="4"/>
  <c r="BB70" i="4"/>
  <c r="BH70" i="4"/>
  <c r="BO70" i="4"/>
  <c r="BW70" i="4"/>
  <c r="CD70" i="4"/>
  <c r="CF71" i="4"/>
  <c r="CA71" i="4"/>
  <c r="BW71" i="4"/>
  <c r="BP71" i="4"/>
  <c r="BK71" i="4"/>
  <c r="BF71" i="4"/>
  <c r="BB71" i="4"/>
  <c r="AW71" i="4"/>
  <c r="AQ71" i="4"/>
  <c r="AK71" i="4"/>
  <c r="AF71" i="4"/>
  <c r="Z71" i="4"/>
  <c r="R71" i="4"/>
  <c r="M71" i="4"/>
  <c r="G71" i="4"/>
  <c r="K71" i="4"/>
  <c r="S71" i="4"/>
  <c r="X71" i="4"/>
  <c r="AE71" i="4"/>
  <c r="AT71" i="4"/>
  <c r="BA71" i="4"/>
  <c r="BG71" i="4"/>
  <c r="BN71" i="4"/>
  <c r="CC71" i="4"/>
  <c r="CI71" i="4"/>
  <c r="C72" i="4"/>
  <c r="J72" i="4"/>
  <c r="R72" i="4"/>
  <c r="W72" i="4"/>
  <c r="AC72" i="4"/>
  <c r="AK72" i="4"/>
  <c r="AS72" i="4"/>
  <c r="AY72" i="4"/>
  <c r="BF72" i="4"/>
  <c r="BM72" i="4"/>
  <c r="BS72" i="4"/>
  <c r="CA72" i="4"/>
  <c r="CH72" i="4"/>
  <c r="C73" i="4"/>
  <c r="K74" i="4"/>
  <c r="U74" i="4"/>
  <c r="AE74" i="4"/>
  <c r="AP74" i="4"/>
  <c r="BA74" i="4"/>
  <c r="BJ74" i="4"/>
  <c r="CE74" i="4"/>
  <c r="J75" i="4"/>
  <c r="T75" i="4"/>
  <c r="AC75" i="4"/>
  <c r="AO75" i="4"/>
  <c r="AY75" i="4"/>
  <c r="BH75" i="4"/>
  <c r="BS75" i="4"/>
  <c r="CD75" i="4"/>
  <c r="K79" i="4"/>
  <c r="U79" i="4"/>
  <c r="AE79" i="4"/>
  <c r="AP79" i="4"/>
  <c r="BA79" i="4"/>
  <c r="BJ79" i="4"/>
  <c r="CE79" i="4"/>
  <c r="J80" i="4"/>
  <c r="T80" i="4"/>
  <c r="AC80" i="4"/>
  <c r="AO80" i="4"/>
  <c r="AY80" i="4"/>
  <c r="BH80" i="4"/>
  <c r="BS80" i="4"/>
  <c r="CD80" i="4"/>
  <c r="H52" i="5"/>
  <c r="H51" i="5"/>
  <c r="N51" i="5"/>
  <c r="N52" i="5"/>
  <c r="S52" i="5"/>
  <c r="S51" i="5"/>
  <c r="G52" i="5"/>
  <c r="G51" i="5"/>
  <c r="W52" i="5"/>
  <c r="W51" i="5"/>
  <c r="AN51" i="5"/>
  <c r="AS52" i="5"/>
  <c r="BC3" i="5"/>
  <c r="BG52" i="5"/>
  <c r="BG51" i="5"/>
  <c r="BW52" i="5"/>
  <c r="BW51" i="5"/>
  <c r="CB51" i="5"/>
  <c r="CG51" i="5"/>
  <c r="BT8" i="5"/>
  <c r="BT12" i="5"/>
  <c r="BT16" i="5"/>
  <c r="BT20" i="5"/>
  <c r="BT24" i="5"/>
  <c r="BT28" i="5"/>
  <c r="BT32" i="5"/>
  <c r="BT36" i="5"/>
  <c r="BT40" i="5"/>
  <c r="BT44" i="5"/>
  <c r="BT48" i="5"/>
  <c r="F51" i="5"/>
  <c r="R51" i="5"/>
  <c r="AP51" i="5"/>
  <c r="BM51" i="5"/>
  <c r="CD51" i="5"/>
  <c r="AN52" i="5"/>
  <c r="BU52" i="5"/>
  <c r="CG52" i="5"/>
  <c r="M51" i="5"/>
  <c r="BB51" i="5"/>
  <c r="BZ51" i="5"/>
  <c r="BL52" i="5"/>
  <c r="BQ52" i="5"/>
  <c r="BV52" i="5"/>
  <c r="CB52" i="5"/>
  <c r="J76" i="4"/>
  <c r="O76" i="4"/>
  <c r="T76" i="4"/>
  <c r="X76" i="4"/>
  <c r="AC76" i="4"/>
  <c r="AH76" i="4"/>
  <c r="AO76" i="4"/>
  <c r="AT76" i="4"/>
  <c r="AY76" i="4"/>
  <c r="BH76" i="4"/>
  <c r="BN76" i="4"/>
  <c r="BS76" i="4"/>
  <c r="BY76" i="4"/>
  <c r="CD76" i="4"/>
  <c r="CI76" i="4"/>
  <c r="J81" i="4"/>
  <c r="O81" i="4"/>
  <c r="T81" i="4"/>
  <c r="X81" i="4"/>
  <c r="AC81" i="4"/>
  <c r="AH81" i="4"/>
  <c r="AO81" i="4"/>
  <c r="AT81" i="4"/>
  <c r="AY81" i="4"/>
  <c r="BH81" i="4"/>
  <c r="BN81" i="4"/>
  <c r="BS81" i="4"/>
  <c r="BY81" i="4"/>
  <c r="CD81" i="4"/>
  <c r="CI81" i="4"/>
  <c r="J52" i="5"/>
  <c r="O52" i="5"/>
  <c r="O51" i="5"/>
  <c r="U3" i="5"/>
  <c r="Y51" i="5"/>
  <c r="AE52" i="5"/>
  <c r="AE51" i="5"/>
  <c r="AJ51" i="5"/>
  <c r="AV51" i="5"/>
  <c r="BA52" i="5"/>
  <c r="BE51" i="5"/>
  <c r="BJ51" i="5"/>
  <c r="BO52" i="5"/>
  <c r="BO51" i="5"/>
  <c r="BY52" i="5"/>
  <c r="CJ3" i="5"/>
  <c r="BT10" i="5"/>
  <c r="BT14" i="5"/>
  <c r="BT18" i="5"/>
  <c r="BT22" i="5"/>
  <c r="BT26" i="5"/>
  <c r="BT30" i="5"/>
  <c r="BT34" i="5"/>
  <c r="BT38" i="5"/>
  <c r="BT42" i="5"/>
  <c r="BT46" i="5"/>
  <c r="AB51" i="5"/>
  <c r="AG51" i="5"/>
  <c r="AS51" i="5"/>
  <c r="AX51" i="5"/>
  <c r="AV52" i="5"/>
  <c r="BR52" i="5"/>
  <c r="J37" i="4"/>
  <c r="O37" i="4"/>
  <c r="T37" i="4"/>
  <c r="X37" i="4"/>
  <c r="AC37" i="4"/>
  <c r="AH37" i="4"/>
  <c r="AO37" i="4"/>
  <c r="AT37" i="4"/>
  <c r="AY37" i="4"/>
  <c r="BH37" i="4"/>
  <c r="BN37" i="4"/>
  <c r="BS37" i="4"/>
  <c r="BY37" i="4"/>
  <c r="CD37" i="4"/>
  <c r="J41" i="4"/>
  <c r="O41" i="4"/>
  <c r="T41" i="4"/>
  <c r="X41" i="4"/>
  <c r="AC41" i="4"/>
  <c r="AH41" i="4"/>
  <c r="AO41" i="4"/>
  <c r="AT41" i="4"/>
  <c r="AY41" i="4"/>
  <c r="BH41" i="4"/>
  <c r="BN41" i="4"/>
  <c r="BS41" i="4"/>
  <c r="BY41" i="4"/>
  <c r="CD41" i="4"/>
  <c r="J45" i="4"/>
  <c r="O45" i="4"/>
  <c r="T45" i="4"/>
  <c r="X45" i="4"/>
  <c r="AC45" i="4"/>
  <c r="AH45" i="4"/>
  <c r="AO45" i="4"/>
  <c r="AT45" i="4"/>
  <c r="AY45" i="4"/>
  <c r="BH45" i="4"/>
  <c r="BN45" i="4"/>
  <c r="BS45" i="4"/>
  <c r="BY45" i="4"/>
  <c r="CD45" i="4"/>
  <c r="J49" i="4"/>
  <c r="O49" i="4"/>
  <c r="T49" i="4"/>
  <c r="X49" i="4"/>
  <c r="AC49" i="4"/>
  <c r="AH49" i="4"/>
  <c r="AO49" i="4"/>
  <c r="AT49" i="4"/>
  <c r="AY49" i="4"/>
  <c r="BH49" i="4"/>
  <c r="BN49" i="4"/>
  <c r="BS49" i="4"/>
  <c r="BY49" i="4"/>
  <c r="CD49" i="4"/>
  <c r="J53" i="4"/>
  <c r="O53" i="4"/>
  <c r="T53" i="4"/>
  <c r="X53" i="4"/>
  <c r="AC53" i="4"/>
  <c r="AH53" i="4"/>
  <c r="AO53" i="4"/>
  <c r="AT53" i="4"/>
  <c r="AY53" i="4"/>
  <c r="BH53" i="4"/>
  <c r="BN53" i="4"/>
  <c r="BS53" i="4"/>
  <c r="BY53" i="4"/>
  <c r="CD53" i="4"/>
  <c r="J57" i="4"/>
  <c r="O57" i="4"/>
  <c r="T57" i="4"/>
  <c r="X57" i="4"/>
  <c r="AC57" i="4"/>
  <c r="AH57" i="4"/>
  <c r="AO57" i="4"/>
  <c r="AT57" i="4"/>
  <c r="AY57" i="4"/>
  <c r="BH57" i="4"/>
  <c r="BN57" i="4"/>
  <c r="BS57" i="4"/>
  <c r="BY57" i="4"/>
  <c r="CD57" i="4"/>
  <c r="J61" i="4"/>
  <c r="O61" i="4"/>
  <c r="T61" i="4"/>
  <c r="X61" i="4"/>
  <c r="AC61" i="4"/>
  <c r="AH61" i="4"/>
  <c r="AO61" i="4"/>
  <c r="AT61" i="4"/>
  <c r="AY61" i="4"/>
  <c r="BH61" i="4"/>
  <c r="BN61" i="4"/>
  <c r="BS61" i="4"/>
  <c r="BY61" i="4"/>
  <c r="CD61" i="4"/>
  <c r="J65" i="4"/>
  <c r="O65" i="4"/>
  <c r="T65" i="4"/>
  <c r="X65" i="4"/>
  <c r="AC65" i="4"/>
  <c r="AH65" i="4"/>
  <c r="AO65" i="4"/>
  <c r="AT65" i="4"/>
  <c r="AY65" i="4"/>
  <c r="BH65" i="4"/>
  <c r="BN65" i="4"/>
  <c r="BS65" i="4"/>
  <c r="BY65" i="4"/>
  <c r="CD65" i="4"/>
  <c r="J69" i="4"/>
  <c r="O69" i="4"/>
  <c r="T69" i="4"/>
  <c r="X69" i="4"/>
  <c r="AC69" i="4"/>
  <c r="AH69" i="4"/>
  <c r="AO69" i="4"/>
  <c r="AT69" i="4"/>
  <c r="AY69" i="4"/>
  <c r="BH69" i="4"/>
  <c r="BN69" i="4"/>
  <c r="BS69" i="4"/>
  <c r="BY69" i="4"/>
  <c r="CD69" i="4"/>
  <c r="J73" i="4"/>
  <c r="O73" i="4"/>
  <c r="T73" i="4"/>
  <c r="X73" i="4"/>
  <c r="AC73" i="4"/>
  <c r="AH73" i="4"/>
  <c r="AO73" i="4"/>
  <c r="AT73" i="4"/>
  <c r="AY73" i="4"/>
  <c r="BH73" i="4"/>
  <c r="BN73" i="4"/>
  <c r="BS73" i="4"/>
  <c r="BY73" i="4"/>
  <c r="CD73" i="4"/>
  <c r="F76" i="4"/>
  <c r="K76" i="4"/>
  <c r="P76" i="4"/>
  <c r="U76" i="4"/>
  <c r="Y76" i="4"/>
  <c r="AE76" i="4"/>
  <c r="AJ76" i="4"/>
  <c r="AP76" i="4"/>
  <c r="AU76" i="4"/>
  <c r="BA76" i="4"/>
  <c r="BE76" i="4"/>
  <c r="BJ76" i="4"/>
  <c r="BO76" i="4"/>
  <c r="BZ76" i="4"/>
  <c r="J77" i="4"/>
  <c r="O77" i="4"/>
  <c r="T77" i="4"/>
  <c r="X77" i="4"/>
  <c r="AC77" i="4"/>
  <c r="AH77" i="4"/>
  <c r="AO77" i="4"/>
  <c r="AT77" i="4"/>
  <c r="AY77" i="4"/>
  <c r="BH77" i="4"/>
  <c r="BN77" i="4"/>
  <c r="BS77" i="4"/>
  <c r="BY77" i="4"/>
  <c r="CD77" i="4"/>
  <c r="F81" i="4"/>
  <c r="K81" i="4"/>
  <c r="P81" i="4"/>
  <c r="U81" i="4"/>
  <c r="Y81" i="4"/>
  <c r="AE81" i="4"/>
  <c r="AJ81" i="4"/>
  <c r="AP81" i="4"/>
  <c r="AU81" i="4"/>
  <c r="BA81" i="4"/>
  <c r="BE81" i="4"/>
  <c r="BJ81" i="4"/>
  <c r="BO81" i="4"/>
  <c r="BZ81" i="4"/>
  <c r="K52" i="5"/>
  <c r="K51" i="5"/>
  <c r="P52" i="5"/>
  <c r="AA52" i="5"/>
  <c r="AA51" i="5"/>
  <c r="AF52" i="5"/>
  <c r="AL3" i="5"/>
  <c r="AR51" i="5"/>
  <c r="AW52" i="5"/>
  <c r="BF52" i="5"/>
  <c r="CE52" i="5"/>
  <c r="CE51" i="5"/>
  <c r="BT9" i="5"/>
  <c r="BT13" i="5"/>
  <c r="BT17" i="5"/>
  <c r="BT21" i="5"/>
  <c r="BT25" i="5"/>
  <c r="BT29" i="5"/>
  <c r="BT33" i="5"/>
  <c r="BT37" i="5"/>
  <c r="BT41" i="5"/>
  <c r="BT45" i="5"/>
  <c r="CJ49" i="5"/>
  <c r="J51" i="5"/>
  <c r="V51" i="5"/>
  <c r="BF51" i="5"/>
  <c r="AR52" i="5"/>
  <c r="BJ52" i="5"/>
  <c r="I68" i="9"/>
  <c r="AM69" i="7" s="1"/>
  <c r="I77" i="9"/>
  <c r="AM78" i="7" s="1"/>
  <c r="I76" i="9"/>
  <c r="AM77" i="7" s="1"/>
  <c r="I72" i="9"/>
  <c r="AM73" i="7" s="1"/>
  <c r="I64" i="9"/>
  <c r="AM65" i="7" s="1"/>
  <c r="I56" i="9"/>
  <c r="AM57" i="7" s="1"/>
  <c r="I48" i="9"/>
  <c r="AM49" i="7" s="1"/>
  <c r="I40" i="9"/>
  <c r="AM41" i="7" s="1"/>
  <c r="I78" i="9"/>
  <c r="AM79" i="7" s="1"/>
  <c r="I30" i="9"/>
  <c r="AM31" i="7" s="1"/>
  <c r="I22" i="9"/>
  <c r="AM23" i="7" s="1"/>
  <c r="I14" i="9"/>
  <c r="AM15" i="7" s="1"/>
  <c r="I6" i="9"/>
  <c r="AM7" i="7" s="1"/>
  <c r="I61" i="9"/>
  <c r="AM62" i="7" s="1"/>
  <c r="I46" i="9"/>
  <c r="AM47" i="7" s="1"/>
  <c r="I44" i="9"/>
  <c r="AM45" i="7" s="1"/>
  <c r="I36" i="9"/>
  <c r="AM37" i="7" s="1"/>
  <c r="I26" i="9"/>
  <c r="AM27" i="7" s="1"/>
  <c r="I60" i="9"/>
  <c r="AM61" i="7" s="1"/>
  <c r="I52" i="9"/>
  <c r="AM53" i="7" s="1"/>
  <c r="I34" i="9"/>
  <c r="AM35" i="7" s="1"/>
  <c r="I28" i="9"/>
  <c r="AM29" i="7" s="1"/>
  <c r="I2" i="9"/>
  <c r="AM3" i="7" s="1"/>
  <c r="I37" i="9"/>
  <c r="AM38" i="7" s="1"/>
  <c r="I19" i="9"/>
  <c r="AM20" i="7" s="1"/>
  <c r="I12" i="9"/>
  <c r="AM13" i="7" s="1"/>
  <c r="I10" i="9"/>
  <c r="AM11" i="7" s="1"/>
  <c r="I24" i="9"/>
  <c r="AM25" i="7" s="1"/>
  <c r="I18" i="9"/>
  <c r="AM19" i="7" s="1"/>
  <c r="M72" i="9"/>
  <c r="AQ73" i="7" s="1"/>
  <c r="M74" i="9"/>
  <c r="AQ75" i="7" s="1"/>
  <c r="M70" i="9"/>
  <c r="AQ71" i="7" s="1"/>
  <c r="M68" i="9"/>
  <c r="AQ69" i="7" s="1"/>
  <c r="M60" i="9"/>
  <c r="AQ61" i="7" s="1"/>
  <c r="M52" i="9"/>
  <c r="AQ53" i="7" s="1"/>
  <c r="M79" i="9"/>
  <c r="AQ80" i="7" s="1"/>
  <c r="M77" i="9"/>
  <c r="AQ78" i="7" s="1"/>
  <c r="M76" i="9"/>
  <c r="AQ77" i="7" s="1"/>
  <c r="M65" i="9"/>
  <c r="AQ66" i="7" s="1"/>
  <c r="M64" i="9"/>
  <c r="AQ65" i="7" s="1"/>
  <c r="M49" i="9"/>
  <c r="AQ50" i="7" s="1"/>
  <c r="M36" i="9"/>
  <c r="AQ37" i="7" s="1"/>
  <c r="M41" i="9"/>
  <c r="AQ42" i="7" s="1"/>
  <c r="M56" i="9"/>
  <c r="AQ57" i="7" s="1"/>
  <c r="M48" i="9"/>
  <c r="AQ49" i="7" s="1"/>
  <c r="M33" i="9"/>
  <c r="AQ34" i="7" s="1"/>
  <c r="M62" i="9"/>
  <c r="AQ63" i="7" s="1"/>
  <c r="M57" i="9"/>
  <c r="AQ58" i="7" s="1"/>
  <c r="M46" i="9"/>
  <c r="AQ47" i="7" s="1"/>
  <c r="M44" i="9"/>
  <c r="AQ45" i="7" s="1"/>
  <c r="M40" i="9"/>
  <c r="AQ41" i="7" s="1"/>
  <c r="M37" i="9"/>
  <c r="AQ38" i="7" s="1"/>
  <c r="M27" i="9"/>
  <c r="AQ28" i="7" s="1"/>
  <c r="M26" i="9"/>
  <c r="AQ27" i="7" s="1"/>
  <c r="M23" i="9"/>
  <c r="AQ24" i="7" s="1"/>
  <c r="M19" i="9"/>
  <c r="AQ20" i="7" s="1"/>
  <c r="M15" i="9"/>
  <c r="AQ16" i="7" s="1"/>
  <c r="M12" i="9"/>
  <c r="AQ13" i="7" s="1"/>
  <c r="M10" i="9"/>
  <c r="AQ11" i="7" s="1"/>
  <c r="M30" i="9"/>
  <c r="AQ31" i="7" s="1"/>
  <c r="M22" i="9"/>
  <c r="AQ23" i="7" s="1"/>
  <c r="M18" i="9"/>
  <c r="AQ19" i="7" s="1"/>
  <c r="M31" i="9"/>
  <c r="AQ32" i="7" s="1"/>
  <c r="M14" i="9"/>
  <c r="AQ15" i="7" s="1"/>
  <c r="M11" i="9"/>
  <c r="AQ12" i="7" s="1"/>
  <c r="M7" i="9"/>
  <c r="AQ8" i="7" s="1"/>
  <c r="Q77" i="9"/>
  <c r="AU78" i="7" s="1"/>
  <c r="Q79" i="9"/>
  <c r="AU80" i="7" s="1"/>
  <c r="Q76" i="9"/>
  <c r="AU77" i="7" s="1"/>
  <c r="Q72" i="9"/>
  <c r="AU73" i="7" s="1"/>
  <c r="Q68" i="9"/>
  <c r="AU69" i="7" s="1"/>
  <c r="Q60" i="9"/>
  <c r="AU61" i="7" s="1"/>
  <c r="Q52" i="9"/>
  <c r="AU53" i="7" s="1"/>
  <c r="Q44" i="9"/>
  <c r="AU45" i="7" s="1"/>
  <c r="Q36" i="9"/>
  <c r="AU37" i="7" s="1"/>
  <c r="Q78" i="9"/>
  <c r="AU79" i="7" s="1"/>
  <c r="Q66" i="9"/>
  <c r="AU67" i="7" s="1"/>
  <c r="Q65" i="9"/>
  <c r="AU66" i="7" s="1"/>
  <c r="Q48" i="9"/>
  <c r="AU49" i="7" s="1"/>
  <c r="Q33" i="9"/>
  <c r="AU34" i="7" s="1"/>
  <c r="Q26" i="9"/>
  <c r="AU27" i="7" s="1"/>
  <c r="Q18" i="9"/>
  <c r="AU19" i="7" s="1"/>
  <c r="Q10" i="9"/>
  <c r="AU11" i="7" s="1"/>
  <c r="Q2" i="9"/>
  <c r="AU3" i="7" s="1"/>
  <c r="Q64" i="9"/>
  <c r="AU65" i="7" s="1"/>
  <c r="Q56" i="9"/>
  <c r="AU57" i="7" s="1"/>
  <c r="Q46" i="9"/>
  <c r="AU47" i="7" s="1"/>
  <c r="Q58" i="9"/>
  <c r="AU59" i="7" s="1"/>
  <c r="Q57" i="9"/>
  <c r="AU58" i="7" s="1"/>
  <c r="Q50" i="9"/>
  <c r="AU51" i="7" s="1"/>
  <c r="Q49" i="9"/>
  <c r="AU50" i="7" s="1"/>
  <c r="Q31" i="9"/>
  <c r="AU32" i="7" s="1"/>
  <c r="Q30" i="9"/>
  <c r="AU31" i="7" s="1"/>
  <c r="Q23" i="9"/>
  <c r="AU24" i="7" s="1"/>
  <c r="Q22" i="9"/>
  <c r="AU23" i="7" s="1"/>
  <c r="Q41" i="9"/>
  <c r="AU42" i="7" s="1"/>
  <c r="Q24" i="9"/>
  <c r="AU25" i="7" s="1"/>
  <c r="Q14" i="9"/>
  <c r="AU15" i="7" s="1"/>
  <c r="Q40" i="9"/>
  <c r="AU41" i="7" s="1"/>
  <c r="Q7" i="9"/>
  <c r="AU8" i="7" s="1"/>
  <c r="Q15" i="9"/>
  <c r="AU16" i="7" s="1"/>
  <c r="Q12" i="9"/>
  <c r="AU13" i="7" s="1"/>
  <c r="Q6" i="9"/>
  <c r="AU7" i="7" s="1"/>
  <c r="AI3" i="9"/>
  <c r="BM4" i="7" s="1"/>
  <c r="AE3" i="9"/>
  <c r="BI4" i="7" s="1"/>
  <c r="AA3" i="9"/>
  <c r="BE4" i="7" s="1"/>
  <c r="W3" i="9"/>
  <c r="BA4" i="7" s="1"/>
  <c r="S3" i="9"/>
  <c r="AW4" i="7" s="1"/>
  <c r="O3" i="9"/>
  <c r="AS4" i="7" s="1"/>
  <c r="K3" i="9"/>
  <c r="AO4" i="7" s="1"/>
  <c r="G3" i="9"/>
  <c r="AK4" i="7" s="1"/>
  <c r="AG3" i="9"/>
  <c r="BK4" i="7" s="1"/>
  <c r="AB3" i="9"/>
  <c r="BF4" i="7" s="1"/>
  <c r="V3" i="9"/>
  <c r="AZ4" i="7" s="1"/>
  <c r="Q3" i="9"/>
  <c r="AU4" i="7" s="1"/>
  <c r="L3" i="9"/>
  <c r="AP4" i="7" s="1"/>
  <c r="F3" i="9"/>
  <c r="AK3" i="9"/>
  <c r="BO4" i="7" s="1"/>
  <c r="AD3" i="9"/>
  <c r="BH4" i="7" s="1"/>
  <c r="X3" i="9"/>
  <c r="BB4" i="7" s="1"/>
  <c r="P3" i="9"/>
  <c r="AT4" i="7" s="1"/>
  <c r="I3" i="9"/>
  <c r="AM4" i="7" s="1"/>
  <c r="AJ3" i="9"/>
  <c r="BN4" i="7" s="1"/>
  <c r="AC3" i="9"/>
  <c r="BG4" i="7" s="1"/>
  <c r="U3" i="9"/>
  <c r="AY4" i="7" s="1"/>
  <c r="N3" i="9"/>
  <c r="AR4" i="7" s="1"/>
  <c r="H3" i="9"/>
  <c r="AL4" i="7" s="1"/>
  <c r="R3" i="9"/>
  <c r="AV4" i="7" s="1"/>
  <c r="AF3" i="9"/>
  <c r="BJ4" i="7" s="1"/>
  <c r="M6" i="9"/>
  <c r="AQ7" i="7" s="1"/>
  <c r="BT49" i="5"/>
  <c r="AM1" i="7"/>
  <c r="AQ1" i="7"/>
  <c r="AU1" i="7"/>
  <c r="J3" i="9"/>
  <c r="AN4" i="7" s="1"/>
  <c r="Y3" i="9"/>
  <c r="BC4" i="7" s="1"/>
  <c r="AK3" i="7"/>
  <c r="M3" i="9"/>
  <c r="AQ4" i="7" s="1"/>
  <c r="M4" i="9"/>
  <c r="AQ5" i="7" s="1"/>
  <c r="K6" i="9"/>
  <c r="AO7" i="7" s="1"/>
  <c r="AH8" i="9"/>
  <c r="BL9" i="7" s="1"/>
  <c r="AD8" i="9"/>
  <c r="BH9" i="7" s="1"/>
  <c r="Z8" i="9"/>
  <c r="BD9" i="7" s="1"/>
  <c r="V8" i="9"/>
  <c r="AZ9" i="7" s="1"/>
  <c r="R8" i="9"/>
  <c r="AV9" i="7" s="1"/>
  <c r="N8" i="9"/>
  <c r="AR9" i="7" s="1"/>
  <c r="J8" i="9"/>
  <c r="AN9" i="7" s="1"/>
  <c r="F8" i="9"/>
  <c r="AI8" i="9"/>
  <c r="BM9" i="7" s="1"/>
  <c r="AC8" i="9"/>
  <c r="BG9" i="7" s="1"/>
  <c r="X8" i="9"/>
  <c r="BB9" i="7" s="1"/>
  <c r="S8" i="9"/>
  <c r="AW9" i="7" s="1"/>
  <c r="M8" i="9"/>
  <c r="AQ9" i="7" s="1"/>
  <c r="H8" i="9"/>
  <c r="AL9" i="7" s="1"/>
  <c r="K8" i="9"/>
  <c r="AO9" i="7" s="1"/>
  <c r="Q8" i="9"/>
  <c r="AU9" i="7" s="1"/>
  <c r="Y8" i="9"/>
  <c r="BC9" i="7" s="1"/>
  <c r="AF8" i="9"/>
  <c r="BJ9" i="7" s="1"/>
  <c r="G10" i="9"/>
  <c r="O12" i="9"/>
  <c r="AS13" i="7" s="1"/>
  <c r="K13" i="9"/>
  <c r="AO14" i="7" s="1"/>
  <c r="L16" i="9"/>
  <c r="AP17" i="7" s="1"/>
  <c r="T16" i="9"/>
  <c r="AX17" i="7" s="1"/>
  <c r="AA16" i="9"/>
  <c r="BE17" i="7" s="1"/>
  <c r="AG16" i="9"/>
  <c r="BK17" i="7" s="1"/>
  <c r="O17" i="9"/>
  <c r="AS18" i="7" s="1"/>
  <c r="O18" i="9"/>
  <c r="AS19" i="7" s="1"/>
  <c r="I20" i="9"/>
  <c r="AM21" i="7" s="1"/>
  <c r="Q20" i="9"/>
  <c r="AU21" i="7" s="1"/>
  <c r="X20" i="9"/>
  <c r="BB21" i="7" s="1"/>
  <c r="G22" i="9"/>
  <c r="O22" i="9"/>
  <c r="AS23" i="7" s="1"/>
  <c r="O28" i="9"/>
  <c r="AS29" i="7" s="1"/>
  <c r="G30" i="9"/>
  <c r="G32" i="9"/>
  <c r="AK33" i="7" s="1"/>
  <c r="G39" i="9"/>
  <c r="AK40" i="7" s="1"/>
  <c r="O9" i="9"/>
  <c r="AS10" i="7" s="1"/>
  <c r="O10" i="9"/>
  <c r="AS11" i="7" s="1"/>
  <c r="G14" i="9"/>
  <c r="AK15" i="7" s="1"/>
  <c r="G16" i="9"/>
  <c r="AK17" i="7" s="1"/>
  <c r="O16" i="9"/>
  <c r="AS17" i="7" s="1"/>
  <c r="AH20" i="9"/>
  <c r="BL21" i="7" s="1"/>
  <c r="AD20" i="9"/>
  <c r="BH21" i="7" s="1"/>
  <c r="Z20" i="9"/>
  <c r="BD21" i="7" s="1"/>
  <c r="V20" i="9"/>
  <c r="AZ21" i="7" s="1"/>
  <c r="R20" i="9"/>
  <c r="AV21" i="7" s="1"/>
  <c r="N20" i="9"/>
  <c r="AR21" i="7" s="1"/>
  <c r="J20" i="9"/>
  <c r="AN21" i="7" s="1"/>
  <c r="F20" i="9"/>
  <c r="AK20" i="9"/>
  <c r="BO21" i="7" s="1"/>
  <c r="AF20" i="9"/>
  <c r="BJ21" i="7" s="1"/>
  <c r="AA20" i="9"/>
  <c r="BE21" i="7" s="1"/>
  <c r="U20" i="9"/>
  <c r="AY21" i="7" s="1"/>
  <c r="P20" i="9"/>
  <c r="AT21" i="7" s="1"/>
  <c r="K20" i="9"/>
  <c r="AO21" i="7" s="1"/>
  <c r="L20" i="9"/>
  <c r="AP21" i="7" s="1"/>
  <c r="S20" i="9"/>
  <c r="AW21" i="7" s="1"/>
  <c r="Y20" i="9"/>
  <c r="BC21" i="7" s="1"/>
  <c r="AG20" i="9"/>
  <c r="BK21" i="7" s="1"/>
  <c r="G21" i="9"/>
  <c r="AK22" i="7" s="1"/>
  <c r="AJ10" i="7"/>
  <c r="AJ14" i="7"/>
  <c r="O2" i="9"/>
  <c r="AS3" i="7" s="1"/>
  <c r="I4" i="9"/>
  <c r="AM5" i="7" s="1"/>
  <c r="Q4" i="9"/>
  <c r="AU5" i="7" s="1"/>
  <c r="X4" i="9"/>
  <c r="BB5" i="7" s="1"/>
  <c r="G6" i="9"/>
  <c r="AK7" i="7" s="1"/>
  <c r="G8" i="9"/>
  <c r="AK9" i="7" s="1"/>
  <c r="O8" i="9"/>
  <c r="AS9" i="7" s="1"/>
  <c r="U8" i="9"/>
  <c r="AY9" i="7" s="1"/>
  <c r="AB8" i="9"/>
  <c r="BF9" i="7" s="1"/>
  <c r="AJ8" i="9"/>
  <c r="BN9" i="7" s="1"/>
  <c r="J9" i="9"/>
  <c r="AN10" i="7" s="1"/>
  <c r="P9" i="9"/>
  <c r="AT10" i="7" s="1"/>
  <c r="X9" i="9"/>
  <c r="BB10" i="7" s="1"/>
  <c r="I11" i="9"/>
  <c r="AM12" i="7" s="1"/>
  <c r="P11" i="9"/>
  <c r="AT12" i="7" s="1"/>
  <c r="X11" i="9"/>
  <c r="BB12" i="7" s="1"/>
  <c r="AD11" i="9"/>
  <c r="BH12" i="7" s="1"/>
  <c r="AH12" i="9"/>
  <c r="BL13" i="7" s="1"/>
  <c r="AD12" i="9"/>
  <c r="BH13" i="7" s="1"/>
  <c r="Z12" i="9"/>
  <c r="BD13" i="7" s="1"/>
  <c r="V12" i="9"/>
  <c r="AZ13" i="7" s="1"/>
  <c r="R12" i="9"/>
  <c r="AV13" i="7" s="1"/>
  <c r="N12" i="9"/>
  <c r="AR13" i="7" s="1"/>
  <c r="J12" i="9"/>
  <c r="AN13" i="7" s="1"/>
  <c r="F12" i="9"/>
  <c r="AK12" i="9"/>
  <c r="BO13" i="7" s="1"/>
  <c r="AF12" i="9"/>
  <c r="BJ13" i="7" s="1"/>
  <c r="AA12" i="9"/>
  <c r="BE13" i="7" s="1"/>
  <c r="U12" i="9"/>
  <c r="AY13" i="7" s="1"/>
  <c r="P12" i="9"/>
  <c r="AT13" i="7" s="1"/>
  <c r="K12" i="9"/>
  <c r="AO13" i="7" s="1"/>
  <c r="L12" i="9"/>
  <c r="AP13" i="7" s="1"/>
  <c r="S12" i="9"/>
  <c r="AW13" i="7" s="1"/>
  <c r="Y12" i="9"/>
  <c r="BC13" i="7" s="1"/>
  <c r="AG12" i="9"/>
  <c r="BK13" i="7" s="1"/>
  <c r="O14" i="9"/>
  <c r="AS15" i="7" s="1"/>
  <c r="I16" i="9"/>
  <c r="AM17" i="7" s="1"/>
  <c r="P16" i="9"/>
  <c r="AT17" i="7" s="1"/>
  <c r="W16" i="9"/>
  <c r="BA17" i="7" s="1"/>
  <c r="AE16" i="9"/>
  <c r="BI17" i="7" s="1"/>
  <c r="AK17" i="9"/>
  <c r="BO18" i="7" s="1"/>
  <c r="AG17" i="9"/>
  <c r="BK18" i="7" s="1"/>
  <c r="AC17" i="9"/>
  <c r="BG18" i="7" s="1"/>
  <c r="Y17" i="9"/>
  <c r="BC18" i="7" s="1"/>
  <c r="U17" i="9"/>
  <c r="AY18" i="7" s="1"/>
  <c r="Q17" i="9"/>
  <c r="AU18" i="7" s="1"/>
  <c r="M17" i="9"/>
  <c r="AQ18" i="7" s="1"/>
  <c r="I17" i="9"/>
  <c r="AM18" i="7" s="1"/>
  <c r="AH17" i="9"/>
  <c r="BL18" i="7" s="1"/>
  <c r="AB17" i="9"/>
  <c r="BF18" i="7" s="1"/>
  <c r="W17" i="9"/>
  <c r="BA18" i="7" s="1"/>
  <c r="R17" i="9"/>
  <c r="AV18" i="7" s="1"/>
  <c r="L17" i="9"/>
  <c r="AP18" i="7" s="1"/>
  <c r="G17" i="9"/>
  <c r="AK18" i="7" s="1"/>
  <c r="K17" i="9"/>
  <c r="AO18" i="7" s="1"/>
  <c r="S17" i="9"/>
  <c r="AW18" i="7" s="1"/>
  <c r="Z17" i="9"/>
  <c r="BD18" i="7" s="1"/>
  <c r="AF17" i="9"/>
  <c r="BJ18" i="7" s="1"/>
  <c r="AI19" i="9"/>
  <c r="BM20" i="7" s="1"/>
  <c r="AE19" i="9"/>
  <c r="BI20" i="7" s="1"/>
  <c r="AA19" i="9"/>
  <c r="BE20" i="7" s="1"/>
  <c r="W19" i="9"/>
  <c r="BA20" i="7" s="1"/>
  <c r="S19" i="9"/>
  <c r="AW20" i="7" s="1"/>
  <c r="O19" i="9"/>
  <c r="AS20" i="7" s="1"/>
  <c r="K19" i="9"/>
  <c r="AO20" i="7" s="1"/>
  <c r="G19" i="9"/>
  <c r="AK20" i="7" s="1"/>
  <c r="AG19" i="9"/>
  <c r="BK20" i="7" s="1"/>
  <c r="AB19" i="9"/>
  <c r="BF20" i="7" s="1"/>
  <c r="V19" i="9"/>
  <c r="AZ20" i="7" s="1"/>
  <c r="Q19" i="9"/>
  <c r="AU20" i="7" s="1"/>
  <c r="L19" i="9"/>
  <c r="AP20" i="7" s="1"/>
  <c r="F19" i="9"/>
  <c r="J19" i="9"/>
  <c r="AN20" i="7" s="1"/>
  <c r="R19" i="9"/>
  <c r="AV20" i="7" s="1"/>
  <c r="Y19" i="9"/>
  <c r="BC20" i="7" s="1"/>
  <c r="AF19" i="9"/>
  <c r="BJ20" i="7" s="1"/>
  <c r="G20" i="9"/>
  <c r="AK21" i="7" s="1"/>
  <c r="M20" i="9"/>
  <c r="AQ21" i="7" s="1"/>
  <c r="T20" i="9"/>
  <c r="AX21" i="7" s="1"/>
  <c r="AB20" i="9"/>
  <c r="BF21" i="7" s="1"/>
  <c r="AI20" i="9"/>
  <c r="BM21" i="7" s="1"/>
  <c r="AH24" i="9"/>
  <c r="BL25" i="7" s="1"/>
  <c r="AD24" i="9"/>
  <c r="BH25" i="7" s="1"/>
  <c r="Z24" i="9"/>
  <c r="BD25" i="7" s="1"/>
  <c r="V24" i="9"/>
  <c r="AZ25" i="7" s="1"/>
  <c r="R24" i="9"/>
  <c r="AV25" i="7" s="1"/>
  <c r="N24" i="9"/>
  <c r="AR25" i="7" s="1"/>
  <c r="J24" i="9"/>
  <c r="AN25" i="7" s="1"/>
  <c r="F24" i="9"/>
  <c r="AI24" i="9"/>
  <c r="BM25" i="7" s="1"/>
  <c r="AC24" i="9"/>
  <c r="BG25" i="7" s="1"/>
  <c r="X24" i="9"/>
  <c r="BB25" i="7" s="1"/>
  <c r="S24" i="9"/>
  <c r="AW25" i="7" s="1"/>
  <c r="M24" i="9"/>
  <c r="AQ25" i="7" s="1"/>
  <c r="H24" i="9"/>
  <c r="AL25" i="7" s="1"/>
  <c r="AK24" i="9"/>
  <c r="BO25" i="7" s="1"/>
  <c r="AF24" i="9"/>
  <c r="BJ25" i="7" s="1"/>
  <c r="AA24" i="9"/>
  <c r="BE25" i="7" s="1"/>
  <c r="U24" i="9"/>
  <c r="AY25" i="7" s="1"/>
  <c r="P24" i="9"/>
  <c r="AT25" i="7" s="1"/>
  <c r="K24" i="9"/>
  <c r="AO25" i="7" s="1"/>
  <c r="O24" i="9"/>
  <c r="AS25" i="7" s="1"/>
  <c r="Y24" i="9"/>
  <c r="BC25" i="7" s="1"/>
  <c r="AJ24" i="9"/>
  <c r="BN25" i="7" s="1"/>
  <c r="O26" i="9"/>
  <c r="AS27" i="7" s="1"/>
  <c r="AH28" i="9"/>
  <c r="BL29" i="7" s="1"/>
  <c r="AD28" i="9"/>
  <c r="BH29" i="7" s="1"/>
  <c r="Z28" i="9"/>
  <c r="BD29" i="7" s="1"/>
  <c r="V28" i="9"/>
  <c r="AZ29" i="7" s="1"/>
  <c r="R28" i="9"/>
  <c r="AV29" i="7" s="1"/>
  <c r="N28" i="9"/>
  <c r="AR29" i="7" s="1"/>
  <c r="J28" i="9"/>
  <c r="AN29" i="7" s="1"/>
  <c r="F28" i="9"/>
  <c r="AK28" i="9"/>
  <c r="BO29" i="7" s="1"/>
  <c r="AF28" i="9"/>
  <c r="BJ29" i="7" s="1"/>
  <c r="AA28" i="9"/>
  <c r="BE29" i="7" s="1"/>
  <c r="U28" i="9"/>
  <c r="AY29" i="7" s="1"/>
  <c r="P28" i="9"/>
  <c r="AT29" i="7" s="1"/>
  <c r="K28" i="9"/>
  <c r="AO29" i="7" s="1"/>
  <c r="AI28" i="9"/>
  <c r="BM29" i="7" s="1"/>
  <c r="AC28" i="9"/>
  <c r="BG29" i="7" s="1"/>
  <c r="X28" i="9"/>
  <c r="BB29" i="7" s="1"/>
  <c r="S28" i="9"/>
  <c r="AW29" i="7" s="1"/>
  <c r="M28" i="9"/>
  <c r="AQ29" i="7" s="1"/>
  <c r="H28" i="9"/>
  <c r="AL29" i="7" s="1"/>
  <c r="AG28" i="9"/>
  <c r="BK29" i="7" s="1"/>
  <c r="AB28" i="9"/>
  <c r="BF29" i="7" s="1"/>
  <c r="W28" i="9"/>
  <c r="BA29" i="7" s="1"/>
  <c r="Q28" i="9"/>
  <c r="AU29" i="7" s="1"/>
  <c r="L28" i="9"/>
  <c r="AP29" i="7" s="1"/>
  <c r="G28" i="9"/>
  <c r="AK29" i="7" s="1"/>
  <c r="Y28" i="9"/>
  <c r="BC29" i="7" s="1"/>
  <c r="G72" i="9"/>
  <c r="AK73" i="7" s="1"/>
  <c r="G80" i="9"/>
  <c r="G71" i="9"/>
  <c r="AK72" i="7" s="1"/>
  <c r="G75" i="9"/>
  <c r="AK76" i="7" s="1"/>
  <c r="G68" i="9"/>
  <c r="AK69" i="7" s="1"/>
  <c r="G60" i="9"/>
  <c r="AK61" i="7" s="1"/>
  <c r="G52" i="9"/>
  <c r="AK53" i="7" s="1"/>
  <c r="G79" i="9"/>
  <c r="AK80" i="7" s="1"/>
  <c r="G77" i="9"/>
  <c r="AK78" i="7" s="1"/>
  <c r="G76" i="9"/>
  <c r="AK77" i="7" s="1"/>
  <c r="G66" i="9"/>
  <c r="AK67" i="7" s="1"/>
  <c r="G64" i="9"/>
  <c r="AK65" i="7" s="1"/>
  <c r="G56" i="9"/>
  <c r="AK57" i="7" s="1"/>
  <c r="G55" i="9"/>
  <c r="AK56" i="7" s="1"/>
  <c r="G47" i="9"/>
  <c r="AK48" i="7" s="1"/>
  <c r="G63" i="9"/>
  <c r="AK64" i="7" s="1"/>
  <c r="G48" i="9"/>
  <c r="G58" i="9"/>
  <c r="AK59" i="7" s="1"/>
  <c r="G50" i="9"/>
  <c r="AK51" i="7" s="1"/>
  <c r="G44" i="9"/>
  <c r="AK45" i="7" s="1"/>
  <c r="G40" i="9"/>
  <c r="AK41" i="7" s="1"/>
  <c r="G29" i="9"/>
  <c r="AK30" i="7" s="1"/>
  <c r="G46" i="9"/>
  <c r="AK47" i="7" s="1"/>
  <c r="G36" i="9"/>
  <c r="AK37" i="7" s="1"/>
  <c r="G26" i="9"/>
  <c r="K77" i="9"/>
  <c r="AO78" i="7" s="1"/>
  <c r="K79" i="9"/>
  <c r="AO80" i="7" s="1"/>
  <c r="K76" i="9"/>
  <c r="AO77" i="7" s="1"/>
  <c r="K72" i="9"/>
  <c r="AO73" i="7" s="1"/>
  <c r="K63" i="9"/>
  <c r="AO64" i="7" s="1"/>
  <c r="K55" i="9"/>
  <c r="AO56" i="7" s="1"/>
  <c r="K68" i="9"/>
  <c r="AO69" i="7" s="1"/>
  <c r="K60" i="9"/>
  <c r="AO61" i="7" s="1"/>
  <c r="K52" i="9"/>
  <c r="AO53" i="7" s="1"/>
  <c r="K44" i="9"/>
  <c r="AO45" i="7" s="1"/>
  <c r="K36" i="9"/>
  <c r="AO37" i="7" s="1"/>
  <c r="K40" i="9"/>
  <c r="AO41" i="7" s="1"/>
  <c r="K26" i="9"/>
  <c r="AO27" i="7" s="1"/>
  <c r="K18" i="9"/>
  <c r="AO19" i="7" s="1"/>
  <c r="K10" i="9"/>
  <c r="AO11" i="7" s="1"/>
  <c r="K2" i="9"/>
  <c r="AO3" i="7" s="1"/>
  <c r="K66" i="9"/>
  <c r="AO67" i="7" s="1"/>
  <c r="K59" i="9"/>
  <c r="AO60" i="7" s="1"/>
  <c r="K58" i="9"/>
  <c r="AO59" i="7" s="1"/>
  <c r="K51" i="9"/>
  <c r="AO52" i="7" s="1"/>
  <c r="K50" i="9"/>
  <c r="AO51" i="7" s="1"/>
  <c r="K64" i="9"/>
  <c r="AO65" i="7" s="1"/>
  <c r="K47" i="9"/>
  <c r="AO48" i="7" s="1"/>
  <c r="K30" i="9"/>
  <c r="AO31" i="7" s="1"/>
  <c r="K22" i="9"/>
  <c r="AO23" i="7" s="1"/>
  <c r="K56" i="9"/>
  <c r="AO57" i="7" s="1"/>
  <c r="K48" i="9"/>
  <c r="AO49" i="7" s="1"/>
  <c r="K39" i="9"/>
  <c r="AO40" i="7" s="1"/>
  <c r="K29" i="9"/>
  <c r="AO30" i="7" s="1"/>
  <c r="O76" i="9"/>
  <c r="AS77" i="7" s="1"/>
  <c r="O75" i="9"/>
  <c r="AS76" i="7" s="1"/>
  <c r="O71" i="9"/>
  <c r="AS72" i="7" s="1"/>
  <c r="O77" i="9"/>
  <c r="AS78" i="7" s="1"/>
  <c r="O64" i="9"/>
  <c r="AS65" i="7" s="1"/>
  <c r="O56" i="9"/>
  <c r="AS57" i="7" s="1"/>
  <c r="O72" i="9"/>
  <c r="AS73" i="7" s="1"/>
  <c r="O74" i="9"/>
  <c r="AS75" i="7" s="1"/>
  <c r="O68" i="9"/>
  <c r="AS69" i="7" s="1"/>
  <c r="O60" i="9"/>
  <c r="AS61" i="7" s="1"/>
  <c r="O52" i="9"/>
  <c r="AS53" i="7" s="1"/>
  <c r="O48" i="9"/>
  <c r="AS49" i="7" s="1"/>
  <c r="O44" i="9"/>
  <c r="AS45" i="7" s="1"/>
  <c r="O46" i="9"/>
  <c r="AS47" i="7" s="1"/>
  <c r="O40" i="9"/>
  <c r="AS41" i="7" s="1"/>
  <c r="O36" i="9"/>
  <c r="AS37" i="7" s="1"/>
  <c r="O30" i="9"/>
  <c r="AS31" i="7" s="1"/>
  <c r="AH4" i="9"/>
  <c r="BL5" i="7" s="1"/>
  <c r="AD4" i="9"/>
  <c r="BH5" i="7" s="1"/>
  <c r="Z4" i="9"/>
  <c r="BD5" i="7" s="1"/>
  <c r="V4" i="9"/>
  <c r="AZ5" i="7" s="1"/>
  <c r="R4" i="9"/>
  <c r="AV5" i="7" s="1"/>
  <c r="N4" i="9"/>
  <c r="AR5" i="7" s="1"/>
  <c r="J4" i="9"/>
  <c r="AN5" i="7" s="1"/>
  <c r="F4" i="9"/>
  <c r="AK4" i="9"/>
  <c r="BO5" i="7" s="1"/>
  <c r="AF4" i="9"/>
  <c r="BJ5" i="7" s="1"/>
  <c r="AA4" i="9"/>
  <c r="BE5" i="7" s="1"/>
  <c r="U4" i="9"/>
  <c r="AY5" i="7" s="1"/>
  <c r="P4" i="9"/>
  <c r="AT5" i="7" s="1"/>
  <c r="K4" i="9"/>
  <c r="AO5" i="7" s="1"/>
  <c r="L4" i="9"/>
  <c r="AP5" i="7" s="1"/>
  <c r="S4" i="9"/>
  <c r="AW5" i="7" s="1"/>
  <c r="Y4" i="9"/>
  <c r="BC5" i="7" s="1"/>
  <c r="AG4" i="9"/>
  <c r="BK5" i="7" s="1"/>
  <c r="G5" i="9"/>
  <c r="AK6" i="7" s="1"/>
  <c r="O6" i="9"/>
  <c r="AS7" i="7" s="1"/>
  <c r="I8" i="9"/>
  <c r="AM9" i="7" s="1"/>
  <c r="P8" i="9"/>
  <c r="AT9" i="7" s="1"/>
  <c r="W8" i="9"/>
  <c r="BA9" i="7" s="1"/>
  <c r="AE8" i="9"/>
  <c r="BI9" i="7" s="1"/>
  <c r="AK8" i="9"/>
  <c r="BO9" i="7" s="1"/>
  <c r="AK9" i="9"/>
  <c r="BO10" i="7" s="1"/>
  <c r="AG9" i="9"/>
  <c r="BK10" i="7" s="1"/>
  <c r="AC9" i="9"/>
  <c r="BG10" i="7" s="1"/>
  <c r="Y9" i="9"/>
  <c r="BC10" i="7" s="1"/>
  <c r="U9" i="9"/>
  <c r="AY10" i="7" s="1"/>
  <c r="Q9" i="9"/>
  <c r="AU10" i="7" s="1"/>
  <c r="M9" i="9"/>
  <c r="AQ10" i="7" s="1"/>
  <c r="I9" i="9"/>
  <c r="AM10" i="7" s="1"/>
  <c r="AH9" i="9"/>
  <c r="BL10" i="7" s="1"/>
  <c r="AB9" i="9"/>
  <c r="BF10" i="7" s="1"/>
  <c r="W9" i="9"/>
  <c r="BA10" i="7" s="1"/>
  <c r="R9" i="9"/>
  <c r="AV10" i="7" s="1"/>
  <c r="L9" i="9"/>
  <c r="AP10" i="7" s="1"/>
  <c r="G9" i="9"/>
  <c r="AK10" i="7" s="1"/>
  <c r="K9" i="9"/>
  <c r="AO10" i="7" s="1"/>
  <c r="S9" i="9"/>
  <c r="AW10" i="7" s="1"/>
  <c r="Z9" i="9"/>
  <c r="BD10" i="7" s="1"/>
  <c r="AF9" i="9"/>
  <c r="BJ10" i="7" s="1"/>
  <c r="AI11" i="9"/>
  <c r="BM12" i="7" s="1"/>
  <c r="AE11" i="9"/>
  <c r="BI12" i="7" s="1"/>
  <c r="AA11" i="9"/>
  <c r="BE12" i="7" s="1"/>
  <c r="W11" i="9"/>
  <c r="BA12" i="7" s="1"/>
  <c r="S11" i="9"/>
  <c r="AW12" i="7" s="1"/>
  <c r="O11" i="9"/>
  <c r="AS12" i="7" s="1"/>
  <c r="K11" i="9"/>
  <c r="AO12" i="7" s="1"/>
  <c r="G11" i="9"/>
  <c r="AK12" i="7" s="1"/>
  <c r="AG11" i="9"/>
  <c r="BK12" i="7" s="1"/>
  <c r="AB11" i="9"/>
  <c r="BF12" i="7" s="1"/>
  <c r="V11" i="9"/>
  <c r="AZ12" i="7" s="1"/>
  <c r="Q11" i="9"/>
  <c r="AU12" i="7" s="1"/>
  <c r="L11" i="9"/>
  <c r="AP12" i="7" s="1"/>
  <c r="F11" i="9"/>
  <c r="J11" i="9"/>
  <c r="AN12" i="7" s="1"/>
  <c r="R11" i="9"/>
  <c r="AV12" i="7" s="1"/>
  <c r="Y11" i="9"/>
  <c r="BC12" i="7" s="1"/>
  <c r="AF11" i="9"/>
  <c r="BJ12" i="7" s="1"/>
  <c r="G12" i="9"/>
  <c r="AK13" i="7" s="1"/>
  <c r="K14" i="9"/>
  <c r="AO15" i="7" s="1"/>
  <c r="AH16" i="9"/>
  <c r="BL17" i="7" s="1"/>
  <c r="AD16" i="9"/>
  <c r="BH17" i="7" s="1"/>
  <c r="Z16" i="9"/>
  <c r="BD17" i="7" s="1"/>
  <c r="V16" i="9"/>
  <c r="AZ17" i="7" s="1"/>
  <c r="R16" i="9"/>
  <c r="AV17" i="7" s="1"/>
  <c r="N16" i="9"/>
  <c r="AR17" i="7" s="1"/>
  <c r="J16" i="9"/>
  <c r="AN17" i="7" s="1"/>
  <c r="F16" i="9"/>
  <c r="AI16" i="9"/>
  <c r="BM17" i="7" s="1"/>
  <c r="AC16" i="9"/>
  <c r="BG17" i="7" s="1"/>
  <c r="X16" i="9"/>
  <c r="BB17" i="7" s="1"/>
  <c r="S16" i="9"/>
  <c r="AW17" i="7" s="1"/>
  <c r="M16" i="9"/>
  <c r="AQ17" i="7" s="1"/>
  <c r="H16" i="9"/>
  <c r="AL17" i="7" s="1"/>
  <c r="K16" i="9"/>
  <c r="AO17" i="7" s="1"/>
  <c r="Q16" i="9"/>
  <c r="AU17" i="7" s="1"/>
  <c r="Y16" i="9"/>
  <c r="BC17" i="7" s="1"/>
  <c r="AF16" i="9"/>
  <c r="BJ17" i="7" s="1"/>
  <c r="G18" i="9"/>
  <c r="H20" i="9"/>
  <c r="AL21" i="7" s="1"/>
  <c r="O20" i="9"/>
  <c r="AS21" i="7" s="1"/>
  <c r="W20" i="9"/>
  <c r="BA21" i="7" s="1"/>
  <c r="AC20" i="9"/>
  <c r="BG21" i="7" s="1"/>
  <c r="AJ20" i="9"/>
  <c r="BN21" i="7" s="1"/>
  <c r="K21" i="9"/>
  <c r="AO22" i="7" s="1"/>
  <c r="G24" i="9"/>
  <c r="AK25" i="7" s="1"/>
  <c r="AH38" i="9"/>
  <c r="BL39" i="7" s="1"/>
  <c r="AD38" i="9"/>
  <c r="BH39" i="7" s="1"/>
  <c r="Z38" i="9"/>
  <c r="BD39" i="7" s="1"/>
  <c r="V38" i="9"/>
  <c r="AZ39" i="7" s="1"/>
  <c r="R38" i="9"/>
  <c r="AV39" i="7" s="1"/>
  <c r="N38" i="9"/>
  <c r="AR39" i="7" s="1"/>
  <c r="J38" i="9"/>
  <c r="AN39" i="7" s="1"/>
  <c r="F38" i="9"/>
  <c r="AK38" i="9"/>
  <c r="BO39" i="7" s="1"/>
  <c r="AF38" i="9"/>
  <c r="BJ39" i="7" s="1"/>
  <c r="AA38" i="9"/>
  <c r="BE39" i="7" s="1"/>
  <c r="U38" i="9"/>
  <c r="AY39" i="7" s="1"/>
  <c r="P38" i="9"/>
  <c r="AT39" i="7" s="1"/>
  <c r="K38" i="9"/>
  <c r="AO39" i="7" s="1"/>
  <c r="AI38" i="9"/>
  <c r="BM39" i="7" s="1"/>
  <c r="AB38" i="9"/>
  <c r="BF39" i="7" s="1"/>
  <c r="T38" i="9"/>
  <c r="AX39" i="7" s="1"/>
  <c r="M38" i="9"/>
  <c r="AQ39" i="7" s="1"/>
  <c r="G38" i="9"/>
  <c r="AK39" i="7" s="1"/>
  <c r="AE38" i="9"/>
  <c r="BI39" i="7" s="1"/>
  <c r="X38" i="9"/>
  <c r="BB39" i="7" s="1"/>
  <c r="Q38" i="9"/>
  <c r="AU39" i="7" s="1"/>
  <c r="I38" i="9"/>
  <c r="AM39" i="7" s="1"/>
  <c r="AJ38" i="9"/>
  <c r="BN39" i="7" s="1"/>
  <c r="AC38" i="9"/>
  <c r="BG39" i="7" s="1"/>
  <c r="W38" i="9"/>
  <c r="BA39" i="7" s="1"/>
  <c r="O38" i="9"/>
  <c r="AS39" i="7" s="1"/>
  <c r="H38" i="9"/>
  <c r="AL39" i="7" s="1"/>
  <c r="AG38" i="9"/>
  <c r="BK39" i="7" s="1"/>
  <c r="H27" i="9"/>
  <c r="AL28" i="7" s="1"/>
  <c r="P29" i="9"/>
  <c r="AT30" i="7" s="1"/>
  <c r="P31" i="9"/>
  <c r="AT32" i="7" s="1"/>
  <c r="AJ32" i="9"/>
  <c r="BN33" i="7" s="1"/>
  <c r="AF32" i="9"/>
  <c r="BJ33" i="7" s="1"/>
  <c r="AB32" i="9"/>
  <c r="BF33" i="7" s="1"/>
  <c r="X32" i="9"/>
  <c r="BB33" i="7" s="1"/>
  <c r="T32" i="9"/>
  <c r="AX33" i="7" s="1"/>
  <c r="P32" i="9"/>
  <c r="AT33" i="7" s="1"/>
  <c r="AI32" i="9"/>
  <c r="BM33" i="7" s="1"/>
  <c r="AD32" i="9"/>
  <c r="BH33" i="7" s="1"/>
  <c r="Y32" i="9"/>
  <c r="BC33" i="7" s="1"/>
  <c r="S32" i="9"/>
  <c r="AW33" i="7" s="1"/>
  <c r="N32" i="9"/>
  <c r="AR33" i="7" s="1"/>
  <c r="J32" i="9"/>
  <c r="AN33" i="7" s="1"/>
  <c r="F32" i="9"/>
  <c r="I32" i="9"/>
  <c r="AM33" i="7" s="1"/>
  <c r="O32" i="9"/>
  <c r="AS33" i="7" s="1"/>
  <c r="V32" i="9"/>
  <c r="AZ33" i="7" s="1"/>
  <c r="AC32" i="9"/>
  <c r="BG33" i="7" s="1"/>
  <c r="AK32" i="9"/>
  <c r="BO33" i="7" s="1"/>
  <c r="L33" i="9"/>
  <c r="AP34" i="7" s="1"/>
  <c r="P34" i="9"/>
  <c r="AT35" i="7" s="1"/>
  <c r="AK35" i="9"/>
  <c r="BO36" i="7" s="1"/>
  <c r="AG35" i="9"/>
  <c r="BK36" i="7" s="1"/>
  <c r="AC35" i="9"/>
  <c r="BG36" i="7" s="1"/>
  <c r="Y35" i="9"/>
  <c r="BC36" i="7" s="1"/>
  <c r="U35" i="9"/>
  <c r="AY36" i="7" s="1"/>
  <c r="Q35" i="9"/>
  <c r="AU36" i="7" s="1"/>
  <c r="M35" i="9"/>
  <c r="AQ36" i="7" s="1"/>
  <c r="I35" i="9"/>
  <c r="AM36" i="7" s="1"/>
  <c r="AH35" i="9"/>
  <c r="BL36" i="7" s="1"/>
  <c r="AB35" i="9"/>
  <c r="BF36" i="7" s="1"/>
  <c r="W35" i="9"/>
  <c r="BA36" i="7" s="1"/>
  <c r="R35" i="9"/>
  <c r="AV36" i="7" s="1"/>
  <c r="L35" i="9"/>
  <c r="AP36" i="7" s="1"/>
  <c r="G35" i="9"/>
  <c r="AK36" i="7" s="1"/>
  <c r="K35" i="9"/>
  <c r="AO36" i="7" s="1"/>
  <c r="S35" i="9"/>
  <c r="AW36" i="7" s="1"/>
  <c r="Z35" i="9"/>
  <c r="BD36" i="7" s="1"/>
  <c r="AF35" i="9"/>
  <c r="BJ36" i="7" s="1"/>
  <c r="G42" i="9"/>
  <c r="AK43" i="7" s="1"/>
  <c r="O42" i="9"/>
  <c r="AS43" i="7" s="1"/>
  <c r="U42" i="9"/>
  <c r="AY43" i="7" s="1"/>
  <c r="AB42" i="9"/>
  <c r="BF43" i="7" s="1"/>
  <c r="AJ42" i="9"/>
  <c r="BN43" i="7" s="1"/>
  <c r="P43" i="9"/>
  <c r="AT44" i="7" s="1"/>
  <c r="AI45" i="9"/>
  <c r="BM46" i="7" s="1"/>
  <c r="AE45" i="9"/>
  <c r="BI46" i="7" s="1"/>
  <c r="AA45" i="9"/>
  <c r="BE46" i="7" s="1"/>
  <c r="W45" i="9"/>
  <c r="BA46" i="7" s="1"/>
  <c r="S45" i="9"/>
  <c r="AW46" i="7" s="1"/>
  <c r="O45" i="9"/>
  <c r="AS46" i="7" s="1"/>
  <c r="K45" i="9"/>
  <c r="AO46" i="7" s="1"/>
  <c r="G45" i="9"/>
  <c r="AK46" i="7" s="1"/>
  <c r="AG45" i="9"/>
  <c r="BK46" i="7" s="1"/>
  <c r="AB45" i="9"/>
  <c r="BF46" i="7" s="1"/>
  <c r="V45" i="9"/>
  <c r="AZ46" i="7" s="1"/>
  <c r="Q45" i="9"/>
  <c r="AU46" i="7" s="1"/>
  <c r="L45" i="9"/>
  <c r="AP46" i="7" s="1"/>
  <c r="F45" i="9"/>
  <c r="J45" i="9"/>
  <c r="AN46" i="7" s="1"/>
  <c r="R45" i="9"/>
  <c r="AV46" i="7" s="1"/>
  <c r="Y45" i="9"/>
  <c r="BC46" i="7" s="1"/>
  <c r="AF45" i="9"/>
  <c r="BJ46" i="7" s="1"/>
  <c r="H47" i="9"/>
  <c r="AL48" i="7" s="1"/>
  <c r="P47" i="9"/>
  <c r="AT48" i="7" s="1"/>
  <c r="H49" i="9"/>
  <c r="AL50" i="7" s="1"/>
  <c r="P49" i="9"/>
  <c r="AT50" i="7" s="1"/>
  <c r="P50" i="9"/>
  <c r="AT51" i="7" s="1"/>
  <c r="P51" i="9"/>
  <c r="AT52" i="7" s="1"/>
  <c r="I54" i="9"/>
  <c r="AM55" i="7" s="1"/>
  <c r="T54" i="9"/>
  <c r="AX55" i="7" s="1"/>
  <c r="AE54" i="9"/>
  <c r="BI55" i="7" s="1"/>
  <c r="H55" i="9"/>
  <c r="AL56" i="7" s="1"/>
  <c r="P58" i="9"/>
  <c r="AT59" i="7" s="1"/>
  <c r="P59" i="9"/>
  <c r="AT60" i="7" s="1"/>
  <c r="AI61" i="9"/>
  <c r="BM62" i="7" s="1"/>
  <c r="AE61" i="9"/>
  <c r="BI62" i="7" s="1"/>
  <c r="AA61" i="9"/>
  <c r="BE62" i="7" s="1"/>
  <c r="W61" i="9"/>
  <c r="BA62" i="7" s="1"/>
  <c r="S61" i="9"/>
  <c r="AW62" i="7" s="1"/>
  <c r="O61" i="9"/>
  <c r="AS62" i="7" s="1"/>
  <c r="K61" i="9"/>
  <c r="AO62" i="7" s="1"/>
  <c r="G61" i="9"/>
  <c r="AK62" i="7" s="1"/>
  <c r="AH61" i="9"/>
  <c r="BL62" i="7" s="1"/>
  <c r="AC61" i="9"/>
  <c r="BG62" i="7" s="1"/>
  <c r="X61" i="9"/>
  <c r="BB62" i="7" s="1"/>
  <c r="R61" i="9"/>
  <c r="AV62" i="7" s="1"/>
  <c r="M61" i="9"/>
  <c r="AQ62" i="7" s="1"/>
  <c r="H61" i="9"/>
  <c r="AL62" i="7" s="1"/>
  <c r="AG61" i="9"/>
  <c r="BK62" i="7" s="1"/>
  <c r="AB61" i="9"/>
  <c r="BF62" i="7" s="1"/>
  <c r="V61" i="9"/>
  <c r="AZ62" i="7" s="1"/>
  <c r="Q61" i="9"/>
  <c r="AU62" i="7" s="1"/>
  <c r="L61" i="9"/>
  <c r="AP62" i="7" s="1"/>
  <c r="F61" i="9"/>
  <c r="N61" i="9"/>
  <c r="AR62" i="7" s="1"/>
  <c r="Y61" i="9"/>
  <c r="BC62" i="7" s="1"/>
  <c r="AJ61" i="9"/>
  <c r="BN62" i="7" s="1"/>
  <c r="L63" i="9"/>
  <c r="AP64" i="7" s="1"/>
  <c r="L23" i="9"/>
  <c r="AP24" i="7" s="1"/>
  <c r="AK25" i="9"/>
  <c r="BO26" i="7" s="1"/>
  <c r="AG25" i="9"/>
  <c r="BK26" i="7" s="1"/>
  <c r="AC25" i="9"/>
  <c r="BG26" i="7" s="1"/>
  <c r="Y25" i="9"/>
  <c r="BC26" i="7" s="1"/>
  <c r="U25" i="9"/>
  <c r="AY26" i="7" s="1"/>
  <c r="Q25" i="9"/>
  <c r="AU26" i="7" s="1"/>
  <c r="M25" i="9"/>
  <c r="AQ26" i="7" s="1"/>
  <c r="I25" i="9"/>
  <c r="AM26" i="7" s="1"/>
  <c r="J25" i="9"/>
  <c r="AN26" i="7" s="1"/>
  <c r="O25" i="9"/>
  <c r="AS26" i="7" s="1"/>
  <c r="T25" i="9"/>
  <c r="AX26" i="7" s="1"/>
  <c r="Z25" i="9"/>
  <c r="BD26" i="7" s="1"/>
  <c r="AE25" i="9"/>
  <c r="BI26" i="7" s="1"/>
  <c r="AJ25" i="9"/>
  <c r="BN26" i="7" s="1"/>
  <c r="AI27" i="9"/>
  <c r="BM28" i="7" s="1"/>
  <c r="AE27" i="9"/>
  <c r="BI28" i="7" s="1"/>
  <c r="AA27" i="9"/>
  <c r="BE28" i="7" s="1"/>
  <c r="W27" i="9"/>
  <c r="BA28" i="7" s="1"/>
  <c r="S27" i="9"/>
  <c r="AW28" i="7" s="1"/>
  <c r="O27" i="9"/>
  <c r="AS28" i="7" s="1"/>
  <c r="K27" i="9"/>
  <c r="AO28" i="7" s="1"/>
  <c r="G27" i="9"/>
  <c r="AK28" i="7" s="1"/>
  <c r="I27" i="9"/>
  <c r="AM28" i="7" s="1"/>
  <c r="N27" i="9"/>
  <c r="AR28" i="7" s="1"/>
  <c r="T27" i="9"/>
  <c r="AX28" i="7" s="1"/>
  <c r="Y27" i="9"/>
  <c r="BC28" i="7" s="1"/>
  <c r="AD27" i="9"/>
  <c r="BH28" i="7" s="1"/>
  <c r="AJ27" i="9"/>
  <c r="BN28" i="7" s="1"/>
  <c r="L29" i="9"/>
  <c r="AP30" i="7" s="1"/>
  <c r="L31" i="9"/>
  <c r="AP32" i="7" s="1"/>
  <c r="K32" i="9"/>
  <c r="AO33" i="7" s="1"/>
  <c r="Q32" i="9"/>
  <c r="AU33" i="7" s="1"/>
  <c r="W32" i="9"/>
  <c r="BA33" i="7" s="1"/>
  <c r="AE32" i="9"/>
  <c r="BI33" i="7" s="1"/>
  <c r="AH34" i="9"/>
  <c r="BL35" i="7" s="1"/>
  <c r="AD34" i="9"/>
  <c r="BH35" i="7" s="1"/>
  <c r="Z34" i="9"/>
  <c r="BD35" i="7" s="1"/>
  <c r="V34" i="9"/>
  <c r="AZ35" i="7" s="1"/>
  <c r="R34" i="9"/>
  <c r="AV35" i="7" s="1"/>
  <c r="N34" i="9"/>
  <c r="AR35" i="7" s="1"/>
  <c r="J34" i="9"/>
  <c r="AN35" i="7" s="1"/>
  <c r="F34" i="9"/>
  <c r="AI34" i="9"/>
  <c r="BM35" i="7" s="1"/>
  <c r="AC34" i="9"/>
  <c r="BG35" i="7" s="1"/>
  <c r="X34" i="9"/>
  <c r="BB35" i="7" s="1"/>
  <c r="S34" i="9"/>
  <c r="AW35" i="7" s="1"/>
  <c r="M34" i="9"/>
  <c r="AQ35" i="7" s="1"/>
  <c r="H34" i="9"/>
  <c r="AL35" i="7" s="1"/>
  <c r="K34" i="9"/>
  <c r="AO35" i="7" s="1"/>
  <c r="Q34" i="9"/>
  <c r="AU35" i="7" s="1"/>
  <c r="Y34" i="9"/>
  <c r="BC35" i="7" s="1"/>
  <c r="AF34" i="9"/>
  <c r="BJ35" i="7" s="1"/>
  <c r="F35" i="9"/>
  <c r="N35" i="9"/>
  <c r="AR36" i="7" s="1"/>
  <c r="T35" i="9"/>
  <c r="AX36" i="7" s="1"/>
  <c r="AA35" i="9"/>
  <c r="BE36" i="7" s="1"/>
  <c r="AI35" i="9"/>
  <c r="BM36" i="7" s="1"/>
  <c r="H37" i="9"/>
  <c r="AL38" i="7" s="1"/>
  <c r="L39" i="9"/>
  <c r="AP40" i="7" s="1"/>
  <c r="L41" i="9"/>
  <c r="AP42" i="7" s="1"/>
  <c r="I42" i="9"/>
  <c r="AM43" i="7" s="1"/>
  <c r="P42" i="9"/>
  <c r="AT43" i="7" s="1"/>
  <c r="W42" i="9"/>
  <c r="BA43" i="7" s="1"/>
  <c r="AE42" i="9"/>
  <c r="BI43" i="7" s="1"/>
  <c r="AK43" i="9"/>
  <c r="BO44" i="7" s="1"/>
  <c r="AG43" i="9"/>
  <c r="BK44" i="7" s="1"/>
  <c r="AC43" i="9"/>
  <c r="BG44" i="7" s="1"/>
  <c r="Y43" i="9"/>
  <c r="BC44" i="7" s="1"/>
  <c r="U43" i="9"/>
  <c r="AY44" i="7" s="1"/>
  <c r="Q43" i="9"/>
  <c r="AU44" i="7" s="1"/>
  <c r="M43" i="9"/>
  <c r="AQ44" i="7" s="1"/>
  <c r="I43" i="9"/>
  <c r="AM44" i="7" s="1"/>
  <c r="AH43" i="9"/>
  <c r="BL44" i="7" s="1"/>
  <c r="AB43" i="9"/>
  <c r="BF44" i="7" s="1"/>
  <c r="W43" i="9"/>
  <c r="BA44" i="7" s="1"/>
  <c r="R43" i="9"/>
  <c r="AV44" i="7" s="1"/>
  <c r="L43" i="9"/>
  <c r="AP44" i="7" s="1"/>
  <c r="G43" i="9"/>
  <c r="AK44" i="7" s="1"/>
  <c r="K43" i="9"/>
  <c r="AO44" i="7" s="1"/>
  <c r="S43" i="9"/>
  <c r="AW44" i="7" s="1"/>
  <c r="Z43" i="9"/>
  <c r="BD44" i="7" s="1"/>
  <c r="AF43" i="9"/>
  <c r="BJ44" i="7" s="1"/>
  <c r="M45" i="9"/>
  <c r="AQ46" i="7" s="1"/>
  <c r="T45" i="9"/>
  <c r="AX46" i="7" s="1"/>
  <c r="Z45" i="9"/>
  <c r="BD46" i="7" s="1"/>
  <c r="AH45" i="9"/>
  <c r="BL46" i="7" s="1"/>
  <c r="H46" i="9"/>
  <c r="AL47" i="7" s="1"/>
  <c r="AI53" i="9"/>
  <c r="BM54" i="7" s="1"/>
  <c r="AE53" i="9"/>
  <c r="BI54" i="7" s="1"/>
  <c r="AA53" i="9"/>
  <c r="BE54" i="7" s="1"/>
  <c r="W53" i="9"/>
  <c r="BA54" i="7" s="1"/>
  <c r="S53" i="9"/>
  <c r="AW54" i="7" s="1"/>
  <c r="O53" i="9"/>
  <c r="AS54" i="7" s="1"/>
  <c r="K53" i="9"/>
  <c r="AO54" i="7" s="1"/>
  <c r="G53" i="9"/>
  <c r="AK54" i="7" s="1"/>
  <c r="AH53" i="9"/>
  <c r="BL54" i="7" s="1"/>
  <c r="AC53" i="9"/>
  <c r="BG54" i="7" s="1"/>
  <c r="X53" i="9"/>
  <c r="BB54" i="7" s="1"/>
  <c r="R53" i="9"/>
  <c r="AV54" i="7" s="1"/>
  <c r="M53" i="9"/>
  <c r="AQ54" i="7" s="1"/>
  <c r="H53" i="9"/>
  <c r="AL54" i="7" s="1"/>
  <c r="AG53" i="9"/>
  <c r="BK54" i="7" s="1"/>
  <c r="AB53" i="9"/>
  <c r="BF54" i="7" s="1"/>
  <c r="V53" i="9"/>
  <c r="AZ54" i="7" s="1"/>
  <c r="Q53" i="9"/>
  <c r="AU54" i="7" s="1"/>
  <c r="L53" i="9"/>
  <c r="AP54" i="7" s="1"/>
  <c r="F53" i="9"/>
  <c r="N53" i="9"/>
  <c r="AR54" i="7" s="1"/>
  <c r="Y53" i="9"/>
  <c r="BC54" i="7" s="1"/>
  <c r="AJ53" i="9"/>
  <c r="BN54" i="7" s="1"/>
  <c r="M54" i="9"/>
  <c r="AQ55" i="7" s="1"/>
  <c r="X54" i="9"/>
  <c r="BB55" i="7" s="1"/>
  <c r="L55" i="9"/>
  <c r="AP56" i="7" s="1"/>
  <c r="P61" i="9"/>
  <c r="AT62" i="7" s="1"/>
  <c r="Z61" i="9"/>
  <c r="BD62" i="7" s="1"/>
  <c r="AK61" i="9"/>
  <c r="BO62" i="7" s="1"/>
  <c r="AH62" i="9"/>
  <c r="BL63" i="7" s="1"/>
  <c r="AD62" i="9"/>
  <c r="BH63" i="7" s="1"/>
  <c r="Z62" i="9"/>
  <c r="BD63" i="7" s="1"/>
  <c r="V62" i="9"/>
  <c r="AZ63" i="7" s="1"/>
  <c r="R62" i="9"/>
  <c r="AV63" i="7" s="1"/>
  <c r="N62" i="9"/>
  <c r="AR63" i="7" s="1"/>
  <c r="J62" i="9"/>
  <c r="AN63" i="7" s="1"/>
  <c r="F62" i="9"/>
  <c r="AG62" i="9"/>
  <c r="BK63" i="7" s="1"/>
  <c r="AB62" i="9"/>
  <c r="BF63" i="7" s="1"/>
  <c r="W62" i="9"/>
  <c r="BA63" i="7" s="1"/>
  <c r="Q62" i="9"/>
  <c r="AU63" i="7" s="1"/>
  <c r="L62" i="9"/>
  <c r="AP63" i="7" s="1"/>
  <c r="G62" i="9"/>
  <c r="AK63" i="7" s="1"/>
  <c r="AK62" i="9"/>
  <c r="BO63" i="7" s="1"/>
  <c r="AF62" i="9"/>
  <c r="BJ63" i="7" s="1"/>
  <c r="AA62" i="9"/>
  <c r="BE63" i="7" s="1"/>
  <c r="U62" i="9"/>
  <c r="AY63" i="7" s="1"/>
  <c r="P62" i="9"/>
  <c r="AT63" i="7" s="1"/>
  <c r="K62" i="9"/>
  <c r="AO63" i="7" s="1"/>
  <c r="O62" i="9"/>
  <c r="AS63" i="7" s="1"/>
  <c r="Y62" i="9"/>
  <c r="BC63" i="7" s="1"/>
  <c r="AJ62" i="9"/>
  <c r="BN63" i="7" s="1"/>
  <c r="AK67" i="9"/>
  <c r="BO68" i="7" s="1"/>
  <c r="AG67" i="9"/>
  <c r="BK68" i="7" s="1"/>
  <c r="AC67" i="9"/>
  <c r="BG68" i="7" s="1"/>
  <c r="Y67" i="9"/>
  <c r="BC68" i="7" s="1"/>
  <c r="U67" i="9"/>
  <c r="AY68" i="7" s="1"/>
  <c r="Q67" i="9"/>
  <c r="AU68" i="7" s="1"/>
  <c r="M67" i="9"/>
  <c r="AQ68" i="7" s="1"/>
  <c r="I67" i="9"/>
  <c r="AM68" i="7" s="1"/>
  <c r="AI67" i="9"/>
  <c r="BM68" i="7" s="1"/>
  <c r="AD67" i="9"/>
  <c r="BH68" i="7" s="1"/>
  <c r="X67" i="9"/>
  <c r="BB68" i="7" s="1"/>
  <c r="S67" i="9"/>
  <c r="AW68" i="7" s="1"/>
  <c r="N67" i="9"/>
  <c r="AR68" i="7" s="1"/>
  <c r="H67" i="9"/>
  <c r="AL68" i="7" s="1"/>
  <c r="AH67" i="9"/>
  <c r="BL68" i="7" s="1"/>
  <c r="AB67" i="9"/>
  <c r="BF68" i="7" s="1"/>
  <c r="W67" i="9"/>
  <c r="BA68" i="7" s="1"/>
  <c r="R67" i="9"/>
  <c r="AV68" i="7" s="1"/>
  <c r="L67" i="9"/>
  <c r="AP68" i="7" s="1"/>
  <c r="G67" i="9"/>
  <c r="AK68" i="7" s="1"/>
  <c r="AF67" i="9"/>
  <c r="BJ68" i="7" s="1"/>
  <c r="AA67" i="9"/>
  <c r="BE68" i="7" s="1"/>
  <c r="V67" i="9"/>
  <c r="AZ68" i="7" s="1"/>
  <c r="P67" i="9"/>
  <c r="AT68" i="7" s="1"/>
  <c r="K67" i="9"/>
  <c r="AO68" i="7" s="1"/>
  <c r="F67" i="9"/>
  <c r="Z67" i="9"/>
  <c r="BD68" i="7" s="1"/>
  <c r="AH42" i="9"/>
  <c r="BL43" i="7" s="1"/>
  <c r="AD42" i="9"/>
  <c r="BH43" i="7" s="1"/>
  <c r="Z42" i="9"/>
  <c r="BD43" i="7" s="1"/>
  <c r="V42" i="9"/>
  <c r="AZ43" i="7" s="1"/>
  <c r="R42" i="9"/>
  <c r="AV43" i="7" s="1"/>
  <c r="N42" i="9"/>
  <c r="AR43" i="7" s="1"/>
  <c r="J42" i="9"/>
  <c r="AN43" i="7" s="1"/>
  <c r="F42" i="9"/>
  <c r="AI42" i="9"/>
  <c r="BM43" i="7" s="1"/>
  <c r="AC42" i="9"/>
  <c r="BG43" i="7" s="1"/>
  <c r="X42" i="9"/>
  <c r="BB43" i="7" s="1"/>
  <c r="S42" i="9"/>
  <c r="AW43" i="7" s="1"/>
  <c r="M42" i="9"/>
  <c r="AQ43" i="7" s="1"/>
  <c r="H42" i="9"/>
  <c r="AL43" i="7" s="1"/>
  <c r="K42" i="9"/>
  <c r="AO43" i="7" s="1"/>
  <c r="Q42" i="9"/>
  <c r="AU43" i="7" s="1"/>
  <c r="Y42" i="9"/>
  <c r="BC43" i="7" s="1"/>
  <c r="AF42" i="9"/>
  <c r="BJ43" i="7" s="1"/>
  <c r="H45" i="9"/>
  <c r="AL46" i="7" s="1"/>
  <c r="L47" i="9"/>
  <c r="AP48" i="7" s="1"/>
  <c r="L49" i="9"/>
  <c r="AP50" i="7" s="1"/>
  <c r="AH54" i="9"/>
  <c r="BL55" i="7" s="1"/>
  <c r="AD54" i="9"/>
  <c r="BH55" i="7" s="1"/>
  <c r="Z54" i="9"/>
  <c r="BD55" i="7" s="1"/>
  <c r="V54" i="9"/>
  <c r="AZ55" i="7" s="1"/>
  <c r="R54" i="9"/>
  <c r="AV55" i="7" s="1"/>
  <c r="N54" i="9"/>
  <c r="AR55" i="7" s="1"/>
  <c r="J54" i="9"/>
  <c r="AN55" i="7" s="1"/>
  <c r="F54" i="9"/>
  <c r="AG54" i="9"/>
  <c r="BK55" i="7" s="1"/>
  <c r="AB54" i="9"/>
  <c r="BF55" i="7" s="1"/>
  <c r="W54" i="9"/>
  <c r="BA55" i="7" s="1"/>
  <c r="Q54" i="9"/>
  <c r="AU55" i="7" s="1"/>
  <c r="L54" i="9"/>
  <c r="AP55" i="7" s="1"/>
  <c r="G54" i="9"/>
  <c r="AK55" i="7" s="1"/>
  <c r="AK54" i="9"/>
  <c r="BO55" i="7" s="1"/>
  <c r="AF54" i="9"/>
  <c r="BJ55" i="7" s="1"/>
  <c r="AA54" i="9"/>
  <c r="BE55" i="7" s="1"/>
  <c r="U54" i="9"/>
  <c r="AY55" i="7" s="1"/>
  <c r="P54" i="9"/>
  <c r="AT55" i="7" s="1"/>
  <c r="K54" i="9"/>
  <c r="AO55" i="7" s="1"/>
  <c r="O54" i="9"/>
  <c r="AS55" i="7" s="1"/>
  <c r="Y54" i="9"/>
  <c r="BC55" i="7" s="1"/>
  <c r="AJ54" i="9"/>
  <c r="BN55" i="7" s="1"/>
  <c r="H57" i="9"/>
  <c r="AL58" i="7" s="1"/>
  <c r="H77" i="9"/>
  <c r="AL78" i="7" s="1"/>
  <c r="H78" i="9"/>
  <c r="AL79" i="7" s="1"/>
  <c r="H75" i="9"/>
  <c r="AL76" i="7" s="1"/>
  <c r="H70" i="9"/>
  <c r="AL71" i="7" s="1"/>
  <c r="H79" i="9"/>
  <c r="AL80" i="7" s="1"/>
  <c r="H74" i="9"/>
  <c r="AL75" i="7" s="1"/>
  <c r="H65" i="9"/>
  <c r="AL66" i="7" s="1"/>
  <c r="L77" i="9"/>
  <c r="AP78" i="7" s="1"/>
  <c r="L71" i="9"/>
  <c r="AP72" i="7" s="1"/>
  <c r="L80" i="9"/>
  <c r="L79" i="9"/>
  <c r="AP80" i="7" s="1"/>
  <c r="L66" i="9"/>
  <c r="AP67" i="7" s="1"/>
  <c r="P77" i="9"/>
  <c r="AT78" i="7" s="1"/>
  <c r="P79" i="9"/>
  <c r="AT80" i="7" s="1"/>
  <c r="P65" i="9"/>
  <c r="AT66" i="7" s="1"/>
  <c r="P63" i="9"/>
  <c r="AT64" i="7" s="1"/>
  <c r="P57" i="9"/>
  <c r="AT58" i="7" s="1"/>
  <c r="P55" i="9"/>
  <c r="AT56" i="7" s="1"/>
  <c r="P71" i="9"/>
  <c r="AT72" i="7" s="1"/>
  <c r="AK5" i="9"/>
  <c r="BO6" i="7" s="1"/>
  <c r="AG5" i="9"/>
  <c r="BK6" i="7" s="1"/>
  <c r="AC5" i="9"/>
  <c r="BG6" i="7" s="1"/>
  <c r="Y5" i="9"/>
  <c r="BC6" i="7" s="1"/>
  <c r="U5" i="9"/>
  <c r="AY6" i="7" s="1"/>
  <c r="Q5" i="9"/>
  <c r="AU6" i="7" s="1"/>
  <c r="M5" i="9"/>
  <c r="AQ6" i="7" s="1"/>
  <c r="I5" i="9"/>
  <c r="AM6" i="7" s="1"/>
  <c r="J5" i="9"/>
  <c r="AN6" i="7" s="1"/>
  <c r="O5" i="9"/>
  <c r="AS6" i="7" s="1"/>
  <c r="T5" i="9"/>
  <c r="AX6" i="7" s="1"/>
  <c r="Z5" i="9"/>
  <c r="BD6" i="7" s="1"/>
  <c r="AE5" i="9"/>
  <c r="BI6" i="7" s="1"/>
  <c r="AJ5" i="9"/>
  <c r="BN6" i="7" s="1"/>
  <c r="AI7" i="9"/>
  <c r="BM8" i="7" s="1"/>
  <c r="AE7" i="9"/>
  <c r="BI8" i="7" s="1"/>
  <c r="AA7" i="9"/>
  <c r="BE8" i="7" s="1"/>
  <c r="W7" i="9"/>
  <c r="BA8" i="7" s="1"/>
  <c r="S7" i="9"/>
  <c r="AW8" i="7" s="1"/>
  <c r="O7" i="9"/>
  <c r="AS8" i="7" s="1"/>
  <c r="K7" i="9"/>
  <c r="AO8" i="7" s="1"/>
  <c r="G7" i="9"/>
  <c r="AK8" i="7" s="1"/>
  <c r="I7" i="9"/>
  <c r="AM8" i="7" s="1"/>
  <c r="N7" i="9"/>
  <c r="AR8" i="7" s="1"/>
  <c r="T7" i="9"/>
  <c r="AX8" i="7" s="1"/>
  <c r="Y7" i="9"/>
  <c r="BC8" i="7" s="1"/>
  <c r="AD7" i="9"/>
  <c r="BH8" i="7" s="1"/>
  <c r="AJ7" i="9"/>
  <c r="BN8" i="7" s="1"/>
  <c r="AK13" i="9"/>
  <c r="BO14" i="7" s="1"/>
  <c r="AG13" i="9"/>
  <c r="BK14" i="7" s="1"/>
  <c r="AC13" i="9"/>
  <c r="BG14" i="7" s="1"/>
  <c r="Y13" i="9"/>
  <c r="BC14" i="7" s="1"/>
  <c r="U13" i="9"/>
  <c r="AY14" i="7" s="1"/>
  <c r="Q13" i="9"/>
  <c r="AU14" i="7" s="1"/>
  <c r="M13" i="9"/>
  <c r="AQ14" i="7" s="1"/>
  <c r="I13" i="9"/>
  <c r="AM14" i="7" s="1"/>
  <c r="J13" i="9"/>
  <c r="AN14" i="7" s="1"/>
  <c r="O13" i="9"/>
  <c r="AS14" i="7" s="1"/>
  <c r="T13" i="9"/>
  <c r="AX14" i="7" s="1"/>
  <c r="Z13" i="9"/>
  <c r="BD14" i="7" s="1"/>
  <c r="AE13" i="9"/>
  <c r="BI14" i="7" s="1"/>
  <c r="AJ13" i="9"/>
  <c r="BN14" i="7" s="1"/>
  <c r="AI15" i="9"/>
  <c r="BM16" i="7" s="1"/>
  <c r="AE15" i="9"/>
  <c r="BI16" i="7" s="1"/>
  <c r="AA15" i="9"/>
  <c r="BE16" i="7" s="1"/>
  <c r="W15" i="9"/>
  <c r="BA16" i="7" s="1"/>
  <c r="S15" i="9"/>
  <c r="AW16" i="7" s="1"/>
  <c r="O15" i="9"/>
  <c r="AS16" i="7" s="1"/>
  <c r="K15" i="9"/>
  <c r="AO16" i="7" s="1"/>
  <c r="G15" i="9"/>
  <c r="AK16" i="7" s="1"/>
  <c r="I15" i="9"/>
  <c r="AM16" i="7" s="1"/>
  <c r="N15" i="9"/>
  <c r="AR16" i="7" s="1"/>
  <c r="T15" i="9"/>
  <c r="AX16" i="7" s="1"/>
  <c r="Y15" i="9"/>
  <c r="BC16" i="7" s="1"/>
  <c r="AD15" i="9"/>
  <c r="BH16" i="7" s="1"/>
  <c r="AJ15" i="9"/>
  <c r="BN16" i="7" s="1"/>
  <c r="AK21" i="9"/>
  <c r="BO22" i="7" s="1"/>
  <c r="AG21" i="9"/>
  <c r="BK22" i="7" s="1"/>
  <c r="AC21" i="9"/>
  <c r="BG22" i="7" s="1"/>
  <c r="Y21" i="9"/>
  <c r="BC22" i="7" s="1"/>
  <c r="U21" i="9"/>
  <c r="AY22" i="7" s="1"/>
  <c r="Q21" i="9"/>
  <c r="AU22" i="7" s="1"/>
  <c r="M21" i="9"/>
  <c r="AQ22" i="7" s="1"/>
  <c r="I21" i="9"/>
  <c r="AM22" i="7" s="1"/>
  <c r="J21" i="9"/>
  <c r="AN22" i="7" s="1"/>
  <c r="O21" i="9"/>
  <c r="AS22" i="7" s="1"/>
  <c r="T21" i="9"/>
  <c r="AX22" i="7" s="1"/>
  <c r="Z21" i="9"/>
  <c r="BD22" i="7" s="1"/>
  <c r="AE21" i="9"/>
  <c r="BI22" i="7" s="1"/>
  <c r="AJ21" i="9"/>
  <c r="BN22" i="7" s="1"/>
  <c r="AI23" i="9"/>
  <c r="BM24" i="7" s="1"/>
  <c r="AE23" i="9"/>
  <c r="BI24" i="7" s="1"/>
  <c r="AA23" i="9"/>
  <c r="BE24" i="7" s="1"/>
  <c r="W23" i="9"/>
  <c r="BA24" i="7" s="1"/>
  <c r="S23" i="9"/>
  <c r="AW24" i="7" s="1"/>
  <c r="O23" i="9"/>
  <c r="AS24" i="7" s="1"/>
  <c r="K23" i="9"/>
  <c r="AO24" i="7" s="1"/>
  <c r="G23" i="9"/>
  <c r="I23" i="9"/>
  <c r="AM24" i="7" s="1"/>
  <c r="N23" i="9"/>
  <c r="AR24" i="7" s="1"/>
  <c r="T23" i="9"/>
  <c r="AX24" i="7" s="1"/>
  <c r="Y23" i="9"/>
  <c r="BC24" i="7" s="1"/>
  <c r="AD23" i="9"/>
  <c r="BH24" i="7" s="1"/>
  <c r="AJ23" i="9"/>
  <c r="BN24" i="7" s="1"/>
  <c r="G25" i="9"/>
  <c r="AK26" i="7" s="1"/>
  <c r="L25" i="9"/>
  <c r="AP26" i="7" s="1"/>
  <c r="R25" i="9"/>
  <c r="AV26" i="7" s="1"/>
  <c r="W25" i="9"/>
  <c r="BA26" i="7" s="1"/>
  <c r="AB25" i="9"/>
  <c r="BF26" i="7" s="1"/>
  <c r="AH25" i="9"/>
  <c r="BL26" i="7" s="1"/>
  <c r="F27" i="9"/>
  <c r="L27" i="9"/>
  <c r="AP28" i="7" s="1"/>
  <c r="Q27" i="9"/>
  <c r="AU28" i="7" s="1"/>
  <c r="V27" i="9"/>
  <c r="AZ28" i="7" s="1"/>
  <c r="AB27" i="9"/>
  <c r="BF28" i="7" s="1"/>
  <c r="AG27" i="9"/>
  <c r="BK28" i="7" s="1"/>
  <c r="AK29" i="9"/>
  <c r="BO30" i="7" s="1"/>
  <c r="AG29" i="9"/>
  <c r="BK30" i="7" s="1"/>
  <c r="AC29" i="9"/>
  <c r="BG30" i="7" s="1"/>
  <c r="Y29" i="9"/>
  <c r="BC30" i="7" s="1"/>
  <c r="U29" i="9"/>
  <c r="AY30" i="7" s="1"/>
  <c r="Q29" i="9"/>
  <c r="AU30" i="7" s="1"/>
  <c r="M29" i="9"/>
  <c r="AQ30" i="7" s="1"/>
  <c r="I29" i="9"/>
  <c r="AM30" i="7" s="1"/>
  <c r="J29" i="9"/>
  <c r="AN30" i="7" s="1"/>
  <c r="O29" i="9"/>
  <c r="AS30" i="7" s="1"/>
  <c r="T29" i="9"/>
  <c r="AX30" i="7" s="1"/>
  <c r="Z29" i="9"/>
  <c r="BD30" i="7" s="1"/>
  <c r="AE29" i="9"/>
  <c r="BI30" i="7" s="1"/>
  <c r="AJ29" i="9"/>
  <c r="BN30" i="7" s="1"/>
  <c r="AI31" i="9"/>
  <c r="BM32" i="7" s="1"/>
  <c r="AE31" i="9"/>
  <c r="BI32" i="7" s="1"/>
  <c r="AA31" i="9"/>
  <c r="BE32" i="7" s="1"/>
  <c r="W31" i="9"/>
  <c r="BA32" i="7" s="1"/>
  <c r="S31" i="9"/>
  <c r="AW32" i="7" s="1"/>
  <c r="O31" i="9"/>
  <c r="AS32" i="7" s="1"/>
  <c r="K31" i="9"/>
  <c r="AO32" i="7" s="1"/>
  <c r="G31" i="9"/>
  <c r="I31" i="9"/>
  <c r="AM32" i="7" s="1"/>
  <c r="N31" i="9"/>
  <c r="AR32" i="7" s="1"/>
  <c r="T31" i="9"/>
  <c r="AX32" i="7" s="1"/>
  <c r="Y31" i="9"/>
  <c r="BC32" i="7" s="1"/>
  <c r="AD31" i="9"/>
  <c r="BH32" i="7" s="1"/>
  <c r="AJ31" i="9"/>
  <c r="BN32" i="7" s="1"/>
  <c r="H32" i="9"/>
  <c r="AL33" i="7" s="1"/>
  <c r="M32" i="9"/>
  <c r="AQ33" i="7" s="1"/>
  <c r="U32" i="9"/>
  <c r="AY33" i="7" s="1"/>
  <c r="AA32" i="9"/>
  <c r="BE33" i="7" s="1"/>
  <c r="AH32" i="9"/>
  <c r="BL33" i="7" s="1"/>
  <c r="G34" i="9"/>
  <c r="AK35" i="7" s="1"/>
  <c r="O34" i="9"/>
  <c r="AS35" i="7" s="1"/>
  <c r="U34" i="9"/>
  <c r="AY35" i="7" s="1"/>
  <c r="AB34" i="9"/>
  <c r="BF35" i="7" s="1"/>
  <c r="AJ34" i="9"/>
  <c r="BN35" i="7" s="1"/>
  <c r="J35" i="9"/>
  <c r="AN36" i="7" s="1"/>
  <c r="P35" i="9"/>
  <c r="AT36" i="7" s="1"/>
  <c r="X35" i="9"/>
  <c r="BB36" i="7" s="1"/>
  <c r="AE35" i="9"/>
  <c r="BI36" i="7" s="1"/>
  <c r="AI37" i="9"/>
  <c r="BM38" i="7" s="1"/>
  <c r="AE37" i="9"/>
  <c r="BI38" i="7" s="1"/>
  <c r="AA37" i="9"/>
  <c r="BE38" i="7" s="1"/>
  <c r="W37" i="9"/>
  <c r="BA38" i="7" s="1"/>
  <c r="S37" i="9"/>
  <c r="AW38" i="7" s="1"/>
  <c r="O37" i="9"/>
  <c r="AS38" i="7" s="1"/>
  <c r="K37" i="9"/>
  <c r="AO38" i="7" s="1"/>
  <c r="G37" i="9"/>
  <c r="AK38" i="7" s="1"/>
  <c r="AG37" i="9"/>
  <c r="BK38" i="7" s="1"/>
  <c r="AB37" i="9"/>
  <c r="BF38" i="7" s="1"/>
  <c r="V37" i="9"/>
  <c r="AZ38" i="7" s="1"/>
  <c r="Q37" i="9"/>
  <c r="AU38" i="7" s="1"/>
  <c r="L37" i="9"/>
  <c r="AP38" i="7" s="1"/>
  <c r="F37" i="9"/>
  <c r="J37" i="9"/>
  <c r="AN38" i="7" s="1"/>
  <c r="R37" i="9"/>
  <c r="AV38" i="7" s="1"/>
  <c r="Y37" i="9"/>
  <c r="BC38" i="7" s="1"/>
  <c r="AF37" i="9"/>
  <c r="BJ38" i="7" s="1"/>
  <c r="H39" i="9"/>
  <c r="AL40" i="7" s="1"/>
  <c r="P39" i="9"/>
  <c r="AT40" i="7" s="1"/>
  <c r="H41" i="9"/>
  <c r="AL42" i="7" s="1"/>
  <c r="P41" i="9"/>
  <c r="AT42" i="7" s="1"/>
  <c r="L42" i="9"/>
  <c r="AP43" i="7" s="1"/>
  <c r="T42" i="9"/>
  <c r="AX43" i="7" s="1"/>
  <c r="AA42" i="9"/>
  <c r="BE43" i="7" s="1"/>
  <c r="AG42" i="9"/>
  <c r="BK43" i="7" s="1"/>
  <c r="H43" i="9"/>
  <c r="AL44" i="7" s="1"/>
  <c r="O43" i="9"/>
  <c r="AS44" i="7" s="1"/>
  <c r="V43" i="9"/>
  <c r="AZ44" i="7" s="1"/>
  <c r="AD43" i="9"/>
  <c r="BH44" i="7" s="1"/>
  <c r="AJ43" i="9"/>
  <c r="BN44" i="7" s="1"/>
  <c r="I45" i="9"/>
  <c r="AM46" i="7" s="1"/>
  <c r="P45" i="9"/>
  <c r="AT46" i="7" s="1"/>
  <c r="X45" i="9"/>
  <c r="BB46" i="7" s="1"/>
  <c r="AD45" i="9"/>
  <c r="BH46" i="7" s="1"/>
  <c r="AK45" i="9"/>
  <c r="BO46" i="7" s="1"/>
  <c r="AH46" i="9"/>
  <c r="BL47" i="7" s="1"/>
  <c r="AD46" i="9"/>
  <c r="BH47" i="7" s="1"/>
  <c r="Z46" i="9"/>
  <c r="BD47" i="7" s="1"/>
  <c r="V46" i="9"/>
  <c r="AZ47" i="7" s="1"/>
  <c r="R46" i="9"/>
  <c r="AV47" i="7" s="1"/>
  <c r="N46" i="9"/>
  <c r="AR47" i="7" s="1"/>
  <c r="J46" i="9"/>
  <c r="AN47" i="7" s="1"/>
  <c r="F46" i="9"/>
  <c r="AK46" i="9"/>
  <c r="BO47" i="7" s="1"/>
  <c r="AF46" i="9"/>
  <c r="BJ47" i="7" s="1"/>
  <c r="AA46" i="9"/>
  <c r="BE47" i="7" s="1"/>
  <c r="U46" i="9"/>
  <c r="AY47" i="7" s="1"/>
  <c r="P46" i="9"/>
  <c r="AT47" i="7" s="1"/>
  <c r="K46" i="9"/>
  <c r="AO47" i="7" s="1"/>
  <c r="L46" i="9"/>
  <c r="AP47" i="7" s="1"/>
  <c r="S46" i="9"/>
  <c r="AW47" i="7" s="1"/>
  <c r="Y46" i="9"/>
  <c r="BC47" i="7" s="1"/>
  <c r="AG46" i="9"/>
  <c r="BK47" i="7" s="1"/>
  <c r="L50" i="9"/>
  <c r="AP51" i="7" s="1"/>
  <c r="AK51" i="9"/>
  <c r="BO52" i="7" s="1"/>
  <c r="AG51" i="9"/>
  <c r="BK52" i="7" s="1"/>
  <c r="AC51" i="9"/>
  <c r="BG52" i="7" s="1"/>
  <c r="Y51" i="9"/>
  <c r="BC52" i="7" s="1"/>
  <c r="U51" i="9"/>
  <c r="AY52" i="7" s="1"/>
  <c r="Q51" i="9"/>
  <c r="AU52" i="7" s="1"/>
  <c r="M51" i="9"/>
  <c r="AQ52" i="7" s="1"/>
  <c r="I51" i="9"/>
  <c r="AM52" i="7" s="1"/>
  <c r="AI51" i="9"/>
  <c r="BM52" i="7" s="1"/>
  <c r="AD51" i="9"/>
  <c r="BH52" i="7" s="1"/>
  <c r="X51" i="9"/>
  <c r="BB52" i="7" s="1"/>
  <c r="S51" i="9"/>
  <c r="AW52" i="7" s="1"/>
  <c r="N51" i="9"/>
  <c r="AR52" i="7" s="1"/>
  <c r="H51" i="9"/>
  <c r="AL52" i="7" s="1"/>
  <c r="AH51" i="9"/>
  <c r="BL52" i="7" s="1"/>
  <c r="AB51" i="9"/>
  <c r="BF52" i="7" s="1"/>
  <c r="W51" i="9"/>
  <c r="BA52" i="7" s="1"/>
  <c r="R51" i="9"/>
  <c r="AV52" i="7" s="1"/>
  <c r="L51" i="9"/>
  <c r="AP52" i="7" s="1"/>
  <c r="G51" i="9"/>
  <c r="AK52" i="7" s="1"/>
  <c r="O51" i="9"/>
  <c r="AS52" i="7" s="1"/>
  <c r="Z51" i="9"/>
  <c r="BD52" i="7" s="1"/>
  <c r="AJ51" i="9"/>
  <c r="BN52" i="7" s="1"/>
  <c r="I53" i="9"/>
  <c r="AM54" i="7" s="1"/>
  <c r="T53" i="9"/>
  <c r="AX54" i="7" s="1"/>
  <c r="AD53" i="9"/>
  <c r="BH54" i="7" s="1"/>
  <c r="H54" i="9"/>
  <c r="AL55" i="7" s="1"/>
  <c r="S54" i="9"/>
  <c r="AW55" i="7" s="1"/>
  <c r="AC54" i="9"/>
  <c r="BG55" i="7" s="1"/>
  <c r="L57" i="9"/>
  <c r="AP58" i="7" s="1"/>
  <c r="L58" i="9"/>
  <c r="AP59" i="7" s="1"/>
  <c r="AK59" i="9"/>
  <c r="BO60" i="7" s="1"/>
  <c r="AG59" i="9"/>
  <c r="BK60" i="7" s="1"/>
  <c r="AC59" i="9"/>
  <c r="BG60" i="7" s="1"/>
  <c r="Y59" i="9"/>
  <c r="BC60" i="7" s="1"/>
  <c r="U59" i="9"/>
  <c r="AY60" i="7" s="1"/>
  <c r="Q59" i="9"/>
  <c r="AU60" i="7" s="1"/>
  <c r="M59" i="9"/>
  <c r="AQ60" i="7" s="1"/>
  <c r="I59" i="9"/>
  <c r="AM60" i="7" s="1"/>
  <c r="AI59" i="9"/>
  <c r="BM60" i="7" s="1"/>
  <c r="AD59" i="9"/>
  <c r="BH60" i="7" s="1"/>
  <c r="X59" i="9"/>
  <c r="BB60" i="7" s="1"/>
  <c r="S59" i="9"/>
  <c r="AW60" i="7" s="1"/>
  <c r="N59" i="9"/>
  <c r="AR60" i="7" s="1"/>
  <c r="H59" i="9"/>
  <c r="AL60" i="7" s="1"/>
  <c r="AH59" i="9"/>
  <c r="BL60" i="7" s="1"/>
  <c r="AB59" i="9"/>
  <c r="BF60" i="7" s="1"/>
  <c r="W59" i="9"/>
  <c r="BA60" i="7" s="1"/>
  <c r="R59" i="9"/>
  <c r="AV60" i="7" s="1"/>
  <c r="L59" i="9"/>
  <c r="AP60" i="7" s="1"/>
  <c r="G59" i="9"/>
  <c r="AK60" i="7" s="1"/>
  <c r="O59" i="9"/>
  <c r="AS60" i="7" s="1"/>
  <c r="Z59" i="9"/>
  <c r="BD60" i="7" s="1"/>
  <c r="AJ59" i="9"/>
  <c r="BN60" i="7" s="1"/>
  <c r="J61" i="9"/>
  <c r="AN62" i="7" s="1"/>
  <c r="U61" i="9"/>
  <c r="AY62" i="7" s="1"/>
  <c r="AF61" i="9"/>
  <c r="BJ62" i="7" s="1"/>
  <c r="I62" i="9"/>
  <c r="AM63" i="7" s="1"/>
  <c r="T62" i="9"/>
  <c r="AX63" i="7" s="1"/>
  <c r="AE62" i="9"/>
  <c r="BI63" i="7" s="1"/>
  <c r="H63" i="9"/>
  <c r="AL64" i="7" s="1"/>
  <c r="P66" i="9"/>
  <c r="AT67" i="7" s="1"/>
  <c r="O67" i="9"/>
  <c r="AS68" i="7" s="1"/>
  <c r="AJ67" i="9"/>
  <c r="BN68" i="7" s="1"/>
  <c r="R65" i="9"/>
  <c r="AV66" i="7" s="1"/>
  <c r="J68" i="9"/>
  <c r="AN69" i="7" s="1"/>
  <c r="J69" i="9"/>
  <c r="AN70" i="7" s="1"/>
  <c r="P69" i="9"/>
  <c r="AT70" i="7" s="1"/>
  <c r="U69" i="9"/>
  <c r="AY70" i="7" s="1"/>
  <c r="Z69" i="9"/>
  <c r="BD70" i="7" s="1"/>
  <c r="AF69" i="9"/>
  <c r="BJ70" i="7" s="1"/>
  <c r="AK69" i="9"/>
  <c r="BO70" i="7" s="1"/>
  <c r="AH70" i="9"/>
  <c r="BL71" i="7" s="1"/>
  <c r="AD70" i="9"/>
  <c r="BH71" i="7" s="1"/>
  <c r="Z70" i="9"/>
  <c r="BD71" i="7" s="1"/>
  <c r="V70" i="9"/>
  <c r="AZ71" i="7" s="1"/>
  <c r="R70" i="9"/>
  <c r="AV71" i="7" s="1"/>
  <c r="N70" i="9"/>
  <c r="AR71" i="7" s="1"/>
  <c r="J70" i="9"/>
  <c r="AN71" i="7" s="1"/>
  <c r="F70" i="9"/>
  <c r="I70" i="9"/>
  <c r="AM71" i="7" s="1"/>
  <c r="O70" i="9"/>
  <c r="AS71" i="7" s="1"/>
  <c r="T70" i="9"/>
  <c r="AX71" i="7" s="1"/>
  <c r="Y70" i="9"/>
  <c r="BC71" i="7" s="1"/>
  <c r="AE70" i="9"/>
  <c r="BI71" i="7" s="1"/>
  <c r="AJ70" i="9"/>
  <c r="BN71" i="7" s="1"/>
  <c r="J71" i="9"/>
  <c r="AN72" i="7" s="1"/>
  <c r="F72" i="9"/>
  <c r="N72" i="9"/>
  <c r="AR73" i="7" s="1"/>
  <c r="L73" i="9"/>
  <c r="AP74" i="7" s="1"/>
  <c r="T73" i="9"/>
  <c r="AX74" i="7" s="1"/>
  <c r="Z73" i="9"/>
  <c r="BD74" i="7" s="1"/>
  <c r="AG73" i="9"/>
  <c r="BK74" i="7" s="1"/>
  <c r="J75" i="9"/>
  <c r="AN76" i="7" s="1"/>
  <c r="R75" i="9"/>
  <c r="AV76" i="7" s="1"/>
  <c r="F76" i="9"/>
  <c r="H2" i="9"/>
  <c r="AL3" i="7" s="1"/>
  <c r="L2" i="9"/>
  <c r="AP3" i="7" s="1"/>
  <c r="P2" i="9"/>
  <c r="AT3" i="7" s="1"/>
  <c r="T2" i="9"/>
  <c r="AX3" i="7" s="1"/>
  <c r="X2" i="9"/>
  <c r="BB3" i="7" s="1"/>
  <c r="AB2" i="9"/>
  <c r="BF3" i="7" s="1"/>
  <c r="AF2" i="9"/>
  <c r="BJ3" i="7" s="1"/>
  <c r="H6" i="9"/>
  <c r="AL7" i="7" s="1"/>
  <c r="L6" i="9"/>
  <c r="AP7" i="7" s="1"/>
  <c r="P6" i="9"/>
  <c r="AT7" i="7" s="1"/>
  <c r="T6" i="9"/>
  <c r="AX7" i="7" s="1"/>
  <c r="X6" i="9"/>
  <c r="BB7" i="7" s="1"/>
  <c r="AB6" i="9"/>
  <c r="BF7" i="7" s="1"/>
  <c r="AF6" i="9"/>
  <c r="BJ7" i="7" s="1"/>
  <c r="H10" i="9"/>
  <c r="AL11" i="7" s="1"/>
  <c r="L10" i="9"/>
  <c r="AP11" i="7" s="1"/>
  <c r="P10" i="9"/>
  <c r="AT11" i="7" s="1"/>
  <c r="T10" i="9"/>
  <c r="AX11" i="7" s="1"/>
  <c r="X10" i="9"/>
  <c r="BB11" i="7" s="1"/>
  <c r="AB10" i="9"/>
  <c r="BF11" i="7" s="1"/>
  <c r="AF10" i="9"/>
  <c r="BJ11" i="7" s="1"/>
  <c r="H14" i="9"/>
  <c r="AL15" i="7" s="1"/>
  <c r="L14" i="9"/>
  <c r="AP15" i="7" s="1"/>
  <c r="P14" i="9"/>
  <c r="AT15" i="7" s="1"/>
  <c r="T14" i="9"/>
  <c r="AX15" i="7" s="1"/>
  <c r="X14" i="9"/>
  <c r="BB15" i="7" s="1"/>
  <c r="AB14" i="9"/>
  <c r="BF15" i="7" s="1"/>
  <c r="AF14" i="9"/>
  <c r="BJ15" i="7" s="1"/>
  <c r="H18" i="9"/>
  <c r="AL19" i="7" s="1"/>
  <c r="L18" i="9"/>
  <c r="AP19" i="7" s="1"/>
  <c r="P18" i="9"/>
  <c r="AT19" i="7" s="1"/>
  <c r="T18" i="9"/>
  <c r="AX19" i="7" s="1"/>
  <c r="X18" i="9"/>
  <c r="BB19" i="7" s="1"/>
  <c r="AB18" i="9"/>
  <c r="BF19" i="7" s="1"/>
  <c r="AF18" i="9"/>
  <c r="BJ19" i="7" s="1"/>
  <c r="H22" i="9"/>
  <c r="AL23" i="7" s="1"/>
  <c r="L22" i="9"/>
  <c r="AP23" i="7" s="1"/>
  <c r="P22" i="9"/>
  <c r="AT23" i="7" s="1"/>
  <c r="T22" i="9"/>
  <c r="AX23" i="7" s="1"/>
  <c r="X22" i="9"/>
  <c r="BB23" i="7" s="1"/>
  <c r="AB22" i="9"/>
  <c r="BF23" i="7" s="1"/>
  <c r="AF22" i="9"/>
  <c r="BJ23" i="7" s="1"/>
  <c r="H26" i="9"/>
  <c r="AL27" i="7" s="1"/>
  <c r="L26" i="9"/>
  <c r="AP27" i="7" s="1"/>
  <c r="P26" i="9"/>
  <c r="AT27" i="7" s="1"/>
  <c r="T26" i="9"/>
  <c r="AX27" i="7" s="1"/>
  <c r="X26" i="9"/>
  <c r="BB27" i="7" s="1"/>
  <c r="AB26" i="9"/>
  <c r="BF27" i="7" s="1"/>
  <c r="AF26" i="9"/>
  <c r="BJ27" i="7" s="1"/>
  <c r="H30" i="9"/>
  <c r="AL31" i="7" s="1"/>
  <c r="L30" i="9"/>
  <c r="AP31" i="7" s="1"/>
  <c r="P30" i="9"/>
  <c r="AT31" i="7" s="1"/>
  <c r="T30" i="9"/>
  <c r="AX31" i="7" s="1"/>
  <c r="X30" i="9"/>
  <c r="BB31" i="7" s="1"/>
  <c r="AB30" i="9"/>
  <c r="BF31" i="7" s="1"/>
  <c r="AF30" i="9"/>
  <c r="BJ31" i="7" s="1"/>
  <c r="AI33" i="9"/>
  <c r="BM34" i="7" s="1"/>
  <c r="AE33" i="9"/>
  <c r="BI34" i="7" s="1"/>
  <c r="AA33" i="9"/>
  <c r="BE34" i="7" s="1"/>
  <c r="W33" i="9"/>
  <c r="BA34" i="7" s="1"/>
  <c r="S33" i="9"/>
  <c r="AW34" i="7" s="1"/>
  <c r="O33" i="9"/>
  <c r="AS34" i="7" s="1"/>
  <c r="K33" i="9"/>
  <c r="AO34" i="7" s="1"/>
  <c r="G33" i="9"/>
  <c r="I33" i="9"/>
  <c r="AM34" i="7" s="1"/>
  <c r="N33" i="9"/>
  <c r="AR34" i="7" s="1"/>
  <c r="T33" i="9"/>
  <c r="AX34" i="7" s="1"/>
  <c r="Y33" i="9"/>
  <c r="BC34" i="7" s="1"/>
  <c r="AD33" i="9"/>
  <c r="BH34" i="7" s="1"/>
  <c r="AJ33" i="9"/>
  <c r="BN34" i="7" s="1"/>
  <c r="F36" i="9"/>
  <c r="AK39" i="9"/>
  <c r="BO40" i="7" s="1"/>
  <c r="AG39" i="9"/>
  <c r="BK40" i="7" s="1"/>
  <c r="AC39" i="9"/>
  <c r="BG40" i="7" s="1"/>
  <c r="Y39" i="9"/>
  <c r="BC40" i="7" s="1"/>
  <c r="U39" i="9"/>
  <c r="AY40" i="7" s="1"/>
  <c r="Q39" i="9"/>
  <c r="AU40" i="7" s="1"/>
  <c r="M39" i="9"/>
  <c r="AQ40" i="7" s="1"/>
  <c r="I39" i="9"/>
  <c r="AM40" i="7" s="1"/>
  <c r="J39" i="9"/>
  <c r="AN40" i="7" s="1"/>
  <c r="O39" i="9"/>
  <c r="AS40" i="7" s="1"/>
  <c r="T39" i="9"/>
  <c r="AX40" i="7" s="1"/>
  <c r="Z39" i="9"/>
  <c r="BD40" i="7" s="1"/>
  <c r="AE39" i="9"/>
  <c r="BI40" i="7" s="1"/>
  <c r="AJ39" i="9"/>
  <c r="BN40" i="7" s="1"/>
  <c r="N40" i="9"/>
  <c r="AR41" i="7" s="1"/>
  <c r="AI41" i="9"/>
  <c r="BM42" i="7" s="1"/>
  <c r="AE41" i="9"/>
  <c r="BI42" i="7" s="1"/>
  <c r="AA41" i="9"/>
  <c r="BE42" i="7" s="1"/>
  <c r="W41" i="9"/>
  <c r="BA42" i="7" s="1"/>
  <c r="S41" i="9"/>
  <c r="AW42" i="7" s="1"/>
  <c r="O41" i="9"/>
  <c r="AS42" i="7" s="1"/>
  <c r="K41" i="9"/>
  <c r="AO42" i="7" s="1"/>
  <c r="G41" i="9"/>
  <c r="AK42" i="7" s="1"/>
  <c r="I41" i="9"/>
  <c r="AM42" i="7" s="1"/>
  <c r="N41" i="9"/>
  <c r="AR42" i="7" s="1"/>
  <c r="T41" i="9"/>
  <c r="AX42" i="7" s="1"/>
  <c r="Y41" i="9"/>
  <c r="BC42" i="7" s="1"/>
  <c r="AD41" i="9"/>
  <c r="BH42" i="7" s="1"/>
  <c r="AJ41" i="9"/>
  <c r="BN42" i="7" s="1"/>
  <c r="F44" i="9"/>
  <c r="AK47" i="9"/>
  <c r="BO48" i="7" s="1"/>
  <c r="AG47" i="9"/>
  <c r="BK48" i="7" s="1"/>
  <c r="AC47" i="9"/>
  <c r="BG48" i="7" s="1"/>
  <c r="Y47" i="9"/>
  <c r="BC48" i="7" s="1"/>
  <c r="U47" i="9"/>
  <c r="AY48" i="7" s="1"/>
  <c r="Q47" i="9"/>
  <c r="AU48" i="7" s="1"/>
  <c r="M47" i="9"/>
  <c r="AQ48" i="7" s="1"/>
  <c r="I47" i="9"/>
  <c r="AM48" i="7" s="1"/>
  <c r="J47" i="9"/>
  <c r="AN48" i="7" s="1"/>
  <c r="O47" i="9"/>
  <c r="AS48" i="7" s="1"/>
  <c r="T47" i="9"/>
  <c r="AX48" i="7" s="1"/>
  <c r="Z47" i="9"/>
  <c r="BD48" i="7" s="1"/>
  <c r="AE47" i="9"/>
  <c r="BI48" i="7" s="1"/>
  <c r="AJ47" i="9"/>
  <c r="BN48" i="7" s="1"/>
  <c r="N48" i="9"/>
  <c r="AR49" i="7" s="1"/>
  <c r="AI49" i="9"/>
  <c r="BM50" i="7" s="1"/>
  <c r="AE49" i="9"/>
  <c r="BI50" i="7" s="1"/>
  <c r="AA49" i="9"/>
  <c r="BE50" i="7" s="1"/>
  <c r="W49" i="9"/>
  <c r="BA50" i="7" s="1"/>
  <c r="S49" i="9"/>
  <c r="AW50" i="7" s="1"/>
  <c r="O49" i="9"/>
  <c r="AS50" i="7" s="1"/>
  <c r="K49" i="9"/>
  <c r="AO50" i="7" s="1"/>
  <c r="G49" i="9"/>
  <c r="I49" i="9"/>
  <c r="AM50" i="7" s="1"/>
  <c r="N49" i="9"/>
  <c r="AR50" i="7" s="1"/>
  <c r="T49" i="9"/>
  <c r="AX50" i="7" s="1"/>
  <c r="Y49" i="9"/>
  <c r="BC50" i="7" s="1"/>
  <c r="AD49" i="9"/>
  <c r="BH50" i="7" s="1"/>
  <c r="AJ49" i="9"/>
  <c r="BN50" i="7" s="1"/>
  <c r="H50" i="9"/>
  <c r="AL51" i="7" s="1"/>
  <c r="M50" i="9"/>
  <c r="AQ51" i="7" s="1"/>
  <c r="S50" i="9"/>
  <c r="AW51" i="7" s="1"/>
  <c r="X50" i="9"/>
  <c r="BB51" i="7" s="1"/>
  <c r="AC50" i="9"/>
  <c r="BG51" i="7" s="1"/>
  <c r="F52" i="9"/>
  <c r="AK55" i="9"/>
  <c r="BO56" i="7" s="1"/>
  <c r="AG55" i="9"/>
  <c r="BK56" i="7" s="1"/>
  <c r="AC55" i="9"/>
  <c r="BG56" i="7" s="1"/>
  <c r="Y55" i="9"/>
  <c r="BC56" i="7" s="1"/>
  <c r="U55" i="9"/>
  <c r="AY56" i="7" s="1"/>
  <c r="Q55" i="9"/>
  <c r="AU56" i="7" s="1"/>
  <c r="M55" i="9"/>
  <c r="AQ56" i="7" s="1"/>
  <c r="I55" i="9"/>
  <c r="AM56" i="7" s="1"/>
  <c r="J55" i="9"/>
  <c r="AN56" i="7" s="1"/>
  <c r="O55" i="9"/>
  <c r="AS56" i="7" s="1"/>
  <c r="T55" i="9"/>
  <c r="AX56" i="7" s="1"/>
  <c r="Z55" i="9"/>
  <c r="BD56" i="7" s="1"/>
  <c r="AE55" i="9"/>
  <c r="BI56" i="7" s="1"/>
  <c r="AJ55" i="9"/>
  <c r="BN56" i="7" s="1"/>
  <c r="N56" i="9"/>
  <c r="AR57" i="7" s="1"/>
  <c r="AI57" i="9"/>
  <c r="BM58" i="7" s="1"/>
  <c r="AE57" i="9"/>
  <c r="BI58" i="7" s="1"/>
  <c r="AA57" i="9"/>
  <c r="BE58" i="7" s="1"/>
  <c r="W57" i="9"/>
  <c r="BA58" i="7" s="1"/>
  <c r="S57" i="9"/>
  <c r="AW58" i="7" s="1"/>
  <c r="O57" i="9"/>
  <c r="AS58" i="7" s="1"/>
  <c r="K57" i="9"/>
  <c r="AO58" i="7" s="1"/>
  <c r="G57" i="9"/>
  <c r="AK58" i="7" s="1"/>
  <c r="I57" i="9"/>
  <c r="AM58" i="7" s="1"/>
  <c r="N57" i="9"/>
  <c r="AR58" i="7" s="1"/>
  <c r="T57" i="9"/>
  <c r="AX58" i="7" s="1"/>
  <c r="Y57" i="9"/>
  <c r="BC58" i="7" s="1"/>
  <c r="AD57" i="9"/>
  <c r="BH58" i="7" s="1"/>
  <c r="AJ57" i="9"/>
  <c r="BN58" i="7" s="1"/>
  <c r="H58" i="9"/>
  <c r="AL59" i="7" s="1"/>
  <c r="M58" i="9"/>
  <c r="AQ59" i="7" s="1"/>
  <c r="S58" i="9"/>
  <c r="AW59" i="7" s="1"/>
  <c r="X58" i="9"/>
  <c r="BB59" i="7" s="1"/>
  <c r="AC58" i="9"/>
  <c r="BG59" i="7" s="1"/>
  <c r="F60" i="9"/>
  <c r="AK63" i="9"/>
  <c r="BO64" i="7" s="1"/>
  <c r="AG63" i="9"/>
  <c r="BK64" i="7" s="1"/>
  <c r="AC63" i="9"/>
  <c r="BG64" i="7" s="1"/>
  <c r="Y63" i="9"/>
  <c r="BC64" i="7" s="1"/>
  <c r="U63" i="9"/>
  <c r="AY64" i="7" s="1"/>
  <c r="Q63" i="9"/>
  <c r="AU64" i="7" s="1"/>
  <c r="M63" i="9"/>
  <c r="AQ64" i="7" s="1"/>
  <c r="I63" i="9"/>
  <c r="AM64" i="7" s="1"/>
  <c r="J63" i="9"/>
  <c r="AN64" i="7" s="1"/>
  <c r="O63" i="9"/>
  <c r="AS64" i="7" s="1"/>
  <c r="T63" i="9"/>
  <c r="AX64" i="7" s="1"/>
  <c r="Z63" i="9"/>
  <c r="BD64" i="7" s="1"/>
  <c r="AE63" i="9"/>
  <c r="BI64" i="7" s="1"/>
  <c r="AJ63" i="9"/>
  <c r="BN64" i="7" s="1"/>
  <c r="N64" i="9"/>
  <c r="AR65" i="7" s="1"/>
  <c r="AI65" i="9"/>
  <c r="BM66" i="7" s="1"/>
  <c r="AE65" i="9"/>
  <c r="BI66" i="7" s="1"/>
  <c r="AA65" i="9"/>
  <c r="BE66" i="7" s="1"/>
  <c r="W65" i="9"/>
  <c r="BA66" i="7" s="1"/>
  <c r="S65" i="9"/>
  <c r="AW66" i="7" s="1"/>
  <c r="O65" i="9"/>
  <c r="AS66" i="7" s="1"/>
  <c r="K65" i="9"/>
  <c r="AO66" i="7" s="1"/>
  <c r="G65" i="9"/>
  <c r="AK66" i="7" s="1"/>
  <c r="I65" i="9"/>
  <c r="AM66" i="7" s="1"/>
  <c r="N65" i="9"/>
  <c r="AR66" i="7" s="1"/>
  <c r="T65" i="9"/>
  <c r="AX66" i="7" s="1"/>
  <c r="Y65" i="9"/>
  <c r="BC66" i="7" s="1"/>
  <c r="AD65" i="9"/>
  <c r="BH66" i="7" s="1"/>
  <c r="AJ65" i="9"/>
  <c r="BN66" i="7" s="1"/>
  <c r="H66" i="9"/>
  <c r="AL67" i="7" s="1"/>
  <c r="M66" i="9"/>
  <c r="AQ67" i="7" s="1"/>
  <c r="S66" i="9"/>
  <c r="AW67" i="7" s="1"/>
  <c r="X66" i="9"/>
  <c r="BB67" i="7" s="1"/>
  <c r="AC66" i="9"/>
  <c r="BG67" i="7" s="1"/>
  <c r="F68" i="9"/>
  <c r="F69" i="9"/>
  <c r="L69" i="9"/>
  <c r="AP70" i="7" s="1"/>
  <c r="Q69" i="9"/>
  <c r="AU70" i="7" s="1"/>
  <c r="V69" i="9"/>
  <c r="AZ70" i="7" s="1"/>
  <c r="AB69" i="9"/>
  <c r="BF70" i="7" s="1"/>
  <c r="AG69" i="9"/>
  <c r="BK70" i="7" s="1"/>
  <c r="K70" i="9"/>
  <c r="AO71" i="7" s="1"/>
  <c r="P70" i="9"/>
  <c r="AT71" i="7" s="1"/>
  <c r="U70" i="9"/>
  <c r="AY71" i="7" s="1"/>
  <c r="AA70" i="9"/>
  <c r="BE71" i="7" s="1"/>
  <c r="AF70" i="9"/>
  <c r="BJ71" i="7" s="1"/>
  <c r="AK70" i="9"/>
  <c r="BO71" i="7" s="1"/>
  <c r="AK71" i="9"/>
  <c r="BO72" i="7" s="1"/>
  <c r="AG71" i="9"/>
  <c r="BK72" i="7" s="1"/>
  <c r="AC71" i="9"/>
  <c r="BG72" i="7" s="1"/>
  <c r="Y71" i="9"/>
  <c r="BC72" i="7" s="1"/>
  <c r="U71" i="9"/>
  <c r="AY72" i="7" s="1"/>
  <c r="Q71" i="9"/>
  <c r="AU72" i="7" s="1"/>
  <c r="M71" i="9"/>
  <c r="AQ72" i="7" s="1"/>
  <c r="I71" i="9"/>
  <c r="AM72" i="7" s="1"/>
  <c r="AI71" i="9"/>
  <c r="BM72" i="7" s="1"/>
  <c r="AD71" i="9"/>
  <c r="BH72" i="7" s="1"/>
  <c r="X71" i="9"/>
  <c r="BB72" i="7" s="1"/>
  <c r="S71" i="9"/>
  <c r="AW72" i="7" s="1"/>
  <c r="N71" i="9"/>
  <c r="AR72" i="7" s="1"/>
  <c r="H71" i="9"/>
  <c r="AL72" i="7" s="1"/>
  <c r="K71" i="9"/>
  <c r="AO72" i="7" s="1"/>
  <c r="R71" i="9"/>
  <c r="AV72" i="7" s="1"/>
  <c r="Z71" i="9"/>
  <c r="BD72" i="7" s="1"/>
  <c r="AF71" i="9"/>
  <c r="BJ72" i="7" s="1"/>
  <c r="F73" i="9"/>
  <c r="N73" i="9"/>
  <c r="AR74" i="7" s="1"/>
  <c r="U73" i="9"/>
  <c r="AY74" i="7" s="1"/>
  <c r="AB73" i="9"/>
  <c r="BF74" i="7" s="1"/>
  <c r="AJ73" i="9"/>
  <c r="BN74" i="7" s="1"/>
  <c r="I74" i="9"/>
  <c r="AM75" i="7" s="1"/>
  <c r="P74" i="9"/>
  <c r="AT75" i="7" s="1"/>
  <c r="X74" i="9"/>
  <c r="BB75" i="7" s="1"/>
  <c r="AE74" i="9"/>
  <c r="BI75" i="7" s="1"/>
  <c r="AK75" i="9"/>
  <c r="BO76" i="7" s="1"/>
  <c r="AG75" i="9"/>
  <c r="BK76" i="7" s="1"/>
  <c r="AC75" i="9"/>
  <c r="BG76" i="7" s="1"/>
  <c r="Y75" i="9"/>
  <c r="BC76" i="7" s="1"/>
  <c r="U75" i="9"/>
  <c r="AY76" i="7" s="1"/>
  <c r="Q75" i="9"/>
  <c r="AU76" i="7" s="1"/>
  <c r="M75" i="9"/>
  <c r="AQ76" i="7" s="1"/>
  <c r="I75" i="9"/>
  <c r="AM76" i="7" s="1"/>
  <c r="AF75" i="9"/>
  <c r="BJ76" i="7" s="1"/>
  <c r="AA75" i="9"/>
  <c r="BE76" i="7" s="1"/>
  <c r="V75" i="9"/>
  <c r="AZ76" i="7" s="1"/>
  <c r="P75" i="9"/>
  <c r="AT76" i="7" s="1"/>
  <c r="K75" i="9"/>
  <c r="AO76" i="7" s="1"/>
  <c r="F75" i="9"/>
  <c r="L75" i="9"/>
  <c r="AP76" i="7" s="1"/>
  <c r="S75" i="9"/>
  <c r="AW76" i="7" s="1"/>
  <c r="Z75" i="9"/>
  <c r="BD76" i="7" s="1"/>
  <c r="AH75" i="9"/>
  <c r="BL76" i="7" s="1"/>
  <c r="N76" i="9"/>
  <c r="AR77" i="7" s="1"/>
  <c r="N77" i="9"/>
  <c r="AR78" i="7" s="1"/>
  <c r="AI78" i="9"/>
  <c r="BM79" i="7" s="1"/>
  <c r="AE78" i="9"/>
  <c r="BI79" i="7" s="1"/>
  <c r="AA78" i="9"/>
  <c r="BE79" i="7" s="1"/>
  <c r="W78" i="9"/>
  <c r="BA79" i="7" s="1"/>
  <c r="S78" i="9"/>
  <c r="AW79" i="7" s="1"/>
  <c r="O78" i="9"/>
  <c r="AS79" i="7" s="1"/>
  <c r="K78" i="9"/>
  <c r="AO79" i="7" s="1"/>
  <c r="G78" i="9"/>
  <c r="AK79" i="7" s="1"/>
  <c r="AK78" i="9"/>
  <c r="BO79" i="7" s="1"/>
  <c r="AF78" i="9"/>
  <c r="BJ79" i="7" s="1"/>
  <c r="Z78" i="9"/>
  <c r="BD79" i="7" s="1"/>
  <c r="U78" i="9"/>
  <c r="AY79" i="7" s="1"/>
  <c r="P78" i="9"/>
  <c r="AT79" i="7" s="1"/>
  <c r="J78" i="9"/>
  <c r="AN79" i="7" s="1"/>
  <c r="L78" i="9"/>
  <c r="AP79" i="7" s="1"/>
  <c r="R78" i="9"/>
  <c r="AV79" i="7" s="1"/>
  <c r="Y78" i="9"/>
  <c r="BC79" i="7" s="1"/>
  <c r="AG78" i="9"/>
  <c r="BK79" i="7" s="1"/>
  <c r="R80" i="9"/>
  <c r="AH50" i="9"/>
  <c r="BL51" i="7" s="1"/>
  <c r="AD50" i="9"/>
  <c r="BH51" i="7" s="1"/>
  <c r="Z50" i="9"/>
  <c r="BD51" i="7" s="1"/>
  <c r="V50" i="9"/>
  <c r="AZ51" i="7" s="1"/>
  <c r="R50" i="9"/>
  <c r="AV51" i="7" s="1"/>
  <c r="N50" i="9"/>
  <c r="AR51" i="7" s="1"/>
  <c r="J50" i="9"/>
  <c r="AN51" i="7" s="1"/>
  <c r="F50" i="9"/>
  <c r="I50" i="9"/>
  <c r="AM51" i="7" s="1"/>
  <c r="O50" i="9"/>
  <c r="AS51" i="7" s="1"/>
  <c r="T50" i="9"/>
  <c r="AX51" i="7" s="1"/>
  <c r="Y50" i="9"/>
  <c r="BC51" i="7" s="1"/>
  <c r="AE50" i="9"/>
  <c r="BI51" i="7" s="1"/>
  <c r="AJ50" i="9"/>
  <c r="BN51" i="7" s="1"/>
  <c r="F55" i="9"/>
  <c r="J56" i="9"/>
  <c r="AN57" i="7" s="1"/>
  <c r="J57" i="9"/>
  <c r="AN58" i="7" s="1"/>
  <c r="AH58" i="9"/>
  <c r="BL59" i="7" s="1"/>
  <c r="AD58" i="9"/>
  <c r="BH59" i="7" s="1"/>
  <c r="Z58" i="9"/>
  <c r="BD59" i="7" s="1"/>
  <c r="V58" i="9"/>
  <c r="AZ59" i="7" s="1"/>
  <c r="R58" i="9"/>
  <c r="AV59" i="7" s="1"/>
  <c r="N58" i="9"/>
  <c r="AR59" i="7" s="1"/>
  <c r="J58" i="9"/>
  <c r="AN59" i="7" s="1"/>
  <c r="F58" i="9"/>
  <c r="I58" i="9"/>
  <c r="AM59" i="7" s="1"/>
  <c r="O58" i="9"/>
  <c r="AS59" i="7" s="1"/>
  <c r="T58" i="9"/>
  <c r="AX59" i="7" s="1"/>
  <c r="Y58" i="9"/>
  <c r="BC59" i="7" s="1"/>
  <c r="AE58" i="9"/>
  <c r="BI59" i="7" s="1"/>
  <c r="AJ58" i="9"/>
  <c r="BN59" i="7" s="1"/>
  <c r="R60" i="9"/>
  <c r="AV61" i="7" s="1"/>
  <c r="F63" i="9"/>
  <c r="J64" i="9"/>
  <c r="AN65" i="7" s="1"/>
  <c r="J65" i="9"/>
  <c r="AN66" i="7" s="1"/>
  <c r="AH66" i="9"/>
  <c r="BL67" i="7" s="1"/>
  <c r="AD66" i="9"/>
  <c r="BH67" i="7" s="1"/>
  <c r="Z66" i="9"/>
  <c r="BD67" i="7" s="1"/>
  <c r="V66" i="9"/>
  <c r="AZ67" i="7" s="1"/>
  <c r="R66" i="9"/>
  <c r="AV67" i="7" s="1"/>
  <c r="N66" i="9"/>
  <c r="AR67" i="7" s="1"/>
  <c r="J66" i="9"/>
  <c r="AN67" i="7" s="1"/>
  <c r="F66" i="9"/>
  <c r="I66" i="9"/>
  <c r="AM67" i="7" s="1"/>
  <c r="O66" i="9"/>
  <c r="AS67" i="7" s="1"/>
  <c r="T66" i="9"/>
  <c r="AX67" i="7" s="1"/>
  <c r="Y66" i="9"/>
  <c r="BC67" i="7" s="1"/>
  <c r="AE66" i="9"/>
  <c r="BI67" i="7" s="1"/>
  <c r="AJ66" i="9"/>
  <c r="BN67" i="7" s="1"/>
  <c r="R68" i="9"/>
  <c r="AV69" i="7" s="1"/>
  <c r="H69" i="9"/>
  <c r="AL70" i="7" s="1"/>
  <c r="M69" i="9"/>
  <c r="AQ70" i="7" s="1"/>
  <c r="R69" i="9"/>
  <c r="AV70" i="7" s="1"/>
  <c r="X69" i="9"/>
  <c r="BB70" i="7" s="1"/>
  <c r="AC69" i="9"/>
  <c r="BG70" i="7" s="1"/>
  <c r="G70" i="9"/>
  <c r="AK71" i="7" s="1"/>
  <c r="L70" i="9"/>
  <c r="AP71" i="7" s="1"/>
  <c r="Q70" i="9"/>
  <c r="AU71" i="7" s="1"/>
  <c r="W70" i="9"/>
  <c r="BA71" i="7" s="1"/>
  <c r="AB70" i="9"/>
  <c r="BF71" i="7" s="1"/>
  <c r="AG70" i="9"/>
  <c r="BK71" i="7" s="1"/>
  <c r="F71" i="9"/>
  <c r="J72" i="9"/>
  <c r="AN73" i="7" s="1"/>
  <c r="I73" i="9"/>
  <c r="AM74" i="7" s="1"/>
  <c r="P73" i="9"/>
  <c r="AT74" i="7" s="1"/>
  <c r="V73" i="9"/>
  <c r="AZ74" i="7" s="1"/>
  <c r="AD73" i="9"/>
  <c r="BH74" i="7" s="1"/>
  <c r="AH74" i="9"/>
  <c r="BL75" i="7" s="1"/>
  <c r="AD74" i="9"/>
  <c r="BH75" i="7" s="1"/>
  <c r="Z74" i="9"/>
  <c r="BD75" i="7" s="1"/>
  <c r="V74" i="9"/>
  <c r="AZ75" i="7" s="1"/>
  <c r="R74" i="9"/>
  <c r="AV75" i="7" s="1"/>
  <c r="N74" i="9"/>
  <c r="AR75" i="7" s="1"/>
  <c r="J74" i="9"/>
  <c r="AN75" i="7" s="1"/>
  <c r="F74" i="9"/>
  <c r="AG74" i="9"/>
  <c r="BK75" i="7" s="1"/>
  <c r="AB74" i="9"/>
  <c r="BF75" i="7" s="1"/>
  <c r="W74" i="9"/>
  <c r="BA75" i="7" s="1"/>
  <c r="Q74" i="9"/>
  <c r="AU75" i="7" s="1"/>
  <c r="L74" i="9"/>
  <c r="AP75" i="7" s="1"/>
  <c r="G74" i="9"/>
  <c r="AK75" i="7" s="1"/>
  <c r="K74" i="9"/>
  <c r="AO75" i="7" s="1"/>
  <c r="S74" i="9"/>
  <c r="AW75" i="7" s="1"/>
  <c r="Y74" i="9"/>
  <c r="BC75" i="7" s="1"/>
  <c r="AF74" i="9"/>
  <c r="BJ75" i="7" s="1"/>
  <c r="N75" i="9"/>
  <c r="AR76" i="7" s="1"/>
  <c r="F78" i="9"/>
  <c r="M78" i="9"/>
  <c r="AQ79" i="7" s="1"/>
  <c r="T78" i="9"/>
  <c r="AX79" i="7" s="1"/>
  <c r="AB78" i="9"/>
  <c r="BF79" i="7" s="1"/>
  <c r="AH78" i="9"/>
  <c r="BL79" i="7" s="1"/>
  <c r="AI69" i="9"/>
  <c r="BM70" i="7" s="1"/>
  <c r="AE69" i="9"/>
  <c r="BI70" i="7" s="1"/>
  <c r="AA69" i="9"/>
  <c r="BE70" i="7" s="1"/>
  <c r="W69" i="9"/>
  <c r="BA70" i="7" s="1"/>
  <c r="S69" i="9"/>
  <c r="AW70" i="7" s="1"/>
  <c r="O69" i="9"/>
  <c r="AS70" i="7" s="1"/>
  <c r="K69" i="9"/>
  <c r="AO70" i="7" s="1"/>
  <c r="G69" i="9"/>
  <c r="AK70" i="7" s="1"/>
  <c r="I69" i="9"/>
  <c r="AM70" i="7" s="1"/>
  <c r="N69" i="9"/>
  <c r="AR70" i="7" s="1"/>
  <c r="T69" i="9"/>
  <c r="AX70" i="7" s="1"/>
  <c r="Y69" i="9"/>
  <c r="BC70" i="7" s="1"/>
  <c r="AD69" i="9"/>
  <c r="BH70" i="7" s="1"/>
  <c r="AJ69" i="9"/>
  <c r="BN70" i="7" s="1"/>
  <c r="AI73" i="9"/>
  <c r="BM74" i="7" s="1"/>
  <c r="AE73" i="9"/>
  <c r="BI74" i="7" s="1"/>
  <c r="AA73" i="9"/>
  <c r="BE74" i="7" s="1"/>
  <c r="W73" i="9"/>
  <c r="BA74" i="7" s="1"/>
  <c r="S73" i="9"/>
  <c r="AW74" i="7" s="1"/>
  <c r="O73" i="9"/>
  <c r="AS74" i="7" s="1"/>
  <c r="K73" i="9"/>
  <c r="AO74" i="7" s="1"/>
  <c r="G73" i="9"/>
  <c r="AK74" i="7" s="1"/>
  <c r="AH73" i="9"/>
  <c r="BL74" i="7" s="1"/>
  <c r="AC73" i="9"/>
  <c r="BG74" i="7" s="1"/>
  <c r="X73" i="9"/>
  <c r="BB74" i="7" s="1"/>
  <c r="R73" i="9"/>
  <c r="AV74" i="7" s="1"/>
  <c r="M73" i="9"/>
  <c r="AQ74" i="7" s="1"/>
  <c r="H73" i="9"/>
  <c r="AL74" i="7" s="1"/>
  <c r="J73" i="9"/>
  <c r="AN74" i="7" s="1"/>
  <c r="Q73" i="9"/>
  <c r="AU74" i="7" s="1"/>
  <c r="Y73" i="9"/>
  <c r="BC74" i="7" s="1"/>
  <c r="AF73" i="9"/>
  <c r="BJ74" i="7" s="1"/>
  <c r="R76" i="9"/>
  <c r="AV77" i="7" s="1"/>
  <c r="J77" i="9"/>
  <c r="AN78" i="7" s="1"/>
  <c r="R77" i="9"/>
  <c r="AV78" i="7" s="1"/>
  <c r="AK80" i="9"/>
  <c r="AG80" i="9"/>
  <c r="AC80" i="9"/>
  <c r="Y80" i="9"/>
  <c r="U80" i="9"/>
  <c r="Q80" i="9"/>
  <c r="M80" i="9"/>
  <c r="I80" i="9"/>
  <c r="J80" i="9"/>
  <c r="O80" i="9"/>
  <c r="T80" i="9"/>
  <c r="Z80" i="9"/>
  <c r="AE80" i="9"/>
  <c r="AJ80" i="9"/>
  <c r="AR3" i="10"/>
  <c r="AY4" i="10"/>
  <c r="AQ4" i="10"/>
  <c r="AM4" i="10"/>
  <c r="AI4" i="10"/>
  <c r="AE4" i="10"/>
  <c r="AA4" i="10"/>
  <c r="W4" i="10"/>
  <c r="S4" i="10"/>
  <c r="O4" i="10"/>
  <c r="G4" i="10"/>
  <c r="I4" i="10"/>
  <c r="N4" i="10"/>
  <c r="T4" i="10"/>
  <c r="AD4" i="10"/>
  <c r="AO4" i="10"/>
  <c r="AT4" i="10"/>
  <c r="AZ4" i="10"/>
  <c r="G6" i="10"/>
  <c r="L6" i="10"/>
  <c r="W6" i="10"/>
  <c r="AB6" i="10"/>
  <c r="AH6" i="10"/>
  <c r="AM6" i="10"/>
  <c r="AJ7" i="10"/>
  <c r="F8" i="10"/>
  <c r="L8" i="10"/>
  <c r="Q8" i="10"/>
  <c r="V8" i="10"/>
  <c r="AB8" i="10"/>
  <c r="AG8" i="10"/>
  <c r="AL8" i="10"/>
  <c r="AW8" i="10"/>
  <c r="AW10" i="10"/>
  <c r="AS10" i="10"/>
  <c r="AO10" i="10"/>
  <c r="AK10" i="10"/>
  <c r="AG10" i="10"/>
  <c r="AC10" i="10"/>
  <c r="U10" i="10"/>
  <c r="Q10" i="10"/>
  <c r="M10" i="10"/>
  <c r="I10" i="10"/>
  <c r="E10" i="10"/>
  <c r="J10" i="10"/>
  <c r="O10" i="10"/>
  <c r="T10" i="10"/>
  <c r="Z10" i="10"/>
  <c r="AE10" i="10"/>
  <c r="AP10" i="10"/>
  <c r="AZ10" i="10"/>
  <c r="AR11" i="10"/>
  <c r="AY12" i="10"/>
  <c r="AQ12" i="10"/>
  <c r="AM12" i="10"/>
  <c r="AI12" i="10"/>
  <c r="AE12" i="10"/>
  <c r="AA12" i="10"/>
  <c r="W12" i="10"/>
  <c r="S12" i="10"/>
  <c r="O12" i="10"/>
  <c r="G12" i="10"/>
  <c r="I12" i="10"/>
  <c r="N12" i="10"/>
  <c r="T12" i="10"/>
  <c r="AD12" i="10"/>
  <c r="AO12" i="10"/>
  <c r="AT12" i="10"/>
  <c r="AZ12" i="10"/>
  <c r="G14" i="10"/>
  <c r="L14" i="10"/>
  <c r="W14" i="10"/>
  <c r="AB14" i="10"/>
  <c r="AH14" i="10"/>
  <c r="AM14" i="10"/>
  <c r="AT17" i="10"/>
  <c r="AP17" i="10"/>
  <c r="AL17" i="10"/>
  <c r="AH17" i="10"/>
  <c r="AD17" i="10"/>
  <c r="AV17" i="10"/>
  <c r="AQ17" i="10"/>
  <c r="AK17" i="10"/>
  <c r="AA17" i="10"/>
  <c r="W17" i="10"/>
  <c r="S17" i="10"/>
  <c r="O17" i="10"/>
  <c r="G17" i="10"/>
  <c r="AZ17" i="10"/>
  <c r="AO17" i="10"/>
  <c r="AE17" i="10"/>
  <c r="Z17" i="10"/>
  <c r="V17" i="10"/>
  <c r="N17" i="10"/>
  <c r="J17" i="10"/>
  <c r="F17" i="10"/>
  <c r="L17" i="10"/>
  <c r="T17" i="10"/>
  <c r="AB17" i="10"/>
  <c r="AM17" i="10"/>
  <c r="AW17" i="10"/>
  <c r="F80" i="9"/>
  <c r="K80" i="9"/>
  <c r="P80" i="9"/>
  <c r="V80" i="9"/>
  <c r="AA80" i="9"/>
  <c r="AF80" i="9"/>
  <c r="AN3" i="10"/>
  <c r="E4" i="10"/>
  <c r="J4" i="10"/>
  <c r="P4" i="10"/>
  <c r="U4" i="10"/>
  <c r="Z4" i="10"/>
  <c r="AK4" i="10"/>
  <c r="AP4" i="10"/>
  <c r="AV4" i="10"/>
  <c r="AX4" i="10" s="1"/>
  <c r="AT5" i="10"/>
  <c r="AU5" i="10" s="1"/>
  <c r="AP5" i="10"/>
  <c r="AL5" i="10"/>
  <c r="AH5" i="10"/>
  <c r="AD5" i="10"/>
  <c r="Z5" i="10"/>
  <c r="V5" i="10"/>
  <c r="N5" i="10"/>
  <c r="J5" i="10"/>
  <c r="F5" i="10"/>
  <c r="I5" i="10"/>
  <c r="O5" i="10"/>
  <c r="T5" i="10"/>
  <c r="AE5" i="10"/>
  <c r="AO5" i="10"/>
  <c r="AZ5" i="10"/>
  <c r="BA5" i="10" s="1"/>
  <c r="H6" i="10"/>
  <c r="N6" i="10"/>
  <c r="S6" i="10"/>
  <c r="X6" i="10"/>
  <c r="AD6" i="10"/>
  <c r="AI6" i="10"/>
  <c r="AT6" i="10"/>
  <c r="H8" i="10"/>
  <c r="M8" i="10"/>
  <c r="X8" i="10"/>
  <c r="AC8" i="10"/>
  <c r="AH8" i="10"/>
  <c r="F10" i="10"/>
  <c r="P10" i="10"/>
  <c r="V10" i="10"/>
  <c r="AA10" i="10"/>
  <c r="AL10" i="10"/>
  <c r="AQ10" i="10"/>
  <c r="AV10" i="10"/>
  <c r="AN11" i="10"/>
  <c r="E12" i="10"/>
  <c r="J12" i="10"/>
  <c r="P12" i="10"/>
  <c r="U12" i="10"/>
  <c r="Z12" i="10"/>
  <c r="AK12" i="10"/>
  <c r="AP12" i="10"/>
  <c r="AV12" i="10"/>
  <c r="AX12" i="10" s="1"/>
  <c r="AT13" i="10"/>
  <c r="AU13" i="10" s="1"/>
  <c r="AP13" i="10"/>
  <c r="AL13" i="10"/>
  <c r="AH13" i="10"/>
  <c r="AD13" i="10"/>
  <c r="Z13" i="10"/>
  <c r="V13" i="10"/>
  <c r="N13" i="10"/>
  <c r="J13" i="10"/>
  <c r="F13" i="10"/>
  <c r="I13" i="10"/>
  <c r="O13" i="10"/>
  <c r="T13" i="10"/>
  <c r="AE13" i="10"/>
  <c r="AO13" i="10"/>
  <c r="AZ13" i="10"/>
  <c r="BA13" i="10" s="1"/>
  <c r="H14" i="10"/>
  <c r="N14" i="10"/>
  <c r="S14" i="10"/>
  <c r="X14" i="10"/>
  <c r="AD14" i="10"/>
  <c r="AI14" i="10"/>
  <c r="AT14" i="10"/>
  <c r="AR15" i="10"/>
  <c r="BA15" i="10"/>
  <c r="AU16" i="10"/>
  <c r="E17" i="10"/>
  <c r="M17" i="10"/>
  <c r="U17" i="10"/>
  <c r="AC17" i="10"/>
  <c r="AY17" i="10"/>
  <c r="AR19" i="10"/>
  <c r="AX20" i="10"/>
  <c r="AJ23" i="10"/>
  <c r="AY24" i="10"/>
  <c r="AQ24" i="10"/>
  <c r="AM24" i="10"/>
  <c r="AI24" i="10"/>
  <c r="AE24" i="10"/>
  <c r="AA24" i="10"/>
  <c r="W24" i="10"/>
  <c r="S24" i="10"/>
  <c r="O24" i="10"/>
  <c r="G24" i="10"/>
  <c r="AV24" i="10"/>
  <c r="AX24" i="10" s="1"/>
  <c r="AP24" i="10"/>
  <c r="AK24" i="10"/>
  <c r="Z24" i="10"/>
  <c r="U24" i="10"/>
  <c r="P24" i="10"/>
  <c r="J24" i="10"/>
  <c r="E24" i="10"/>
  <c r="AZ24" i="10"/>
  <c r="AS24" i="10"/>
  <c r="AL24" i="10"/>
  <c r="AD24" i="10"/>
  <c r="X24" i="10"/>
  <c r="Q24" i="10"/>
  <c r="I24" i="10"/>
  <c r="AC24" i="10"/>
  <c r="V24" i="10"/>
  <c r="N24" i="10"/>
  <c r="H24" i="10"/>
  <c r="AG24" i="10"/>
  <c r="AT24" i="10"/>
  <c r="AW6" i="10"/>
  <c r="AS6" i="10"/>
  <c r="AU6" i="10" s="1"/>
  <c r="AO6" i="10"/>
  <c r="AK6" i="10"/>
  <c r="AG6" i="10"/>
  <c r="AC6" i="10"/>
  <c r="U6" i="10"/>
  <c r="Q6" i="10"/>
  <c r="M6" i="10"/>
  <c r="I6" i="10"/>
  <c r="E6" i="10"/>
  <c r="J6" i="10"/>
  <c r="O6" i="10"/>
  <c r="T6" i="10"/>
  <c r="Z6" i="10"/>
  <c r="AE6" i="10"/>
  <c r="AP6" i="10"/>
  <c r="AZ6" i="10"/>
  <c r="BA6" i="10" s="1"/>
  <c r="AY8" i="10"/>
  <c r="AQ8" i="10"/>
  <c r="AM8" i="10"/>
  <c r="AI8" i="10"/>
  <c r="AE8" i="10"/>
  <c r="AA8" i="10"/>
  <c r="W8" i="10"/>
  <c r="S8" i="10"/>
  <c r="O8" i="10"/>
  <c r="G8" i="10"/>
  <c r="I8" i="10"/>
  <c r="N8" i="10"/>
  <c r="T8" i="10"/>
  <c r="AD8" i="10"/>
  <c r="AO8" i="10"/>
  <c r="AT8" i="10"/>
  <c r="AU8" i="10" s="1"/>
  <c r="AZ8" i="10"/>
  <c r="AW14" i="10"/>
  <c r="AS14" i="10"/>
  <c r="AO14" i="10"/>
  <c r="AK14" i="10"/>
  <c r="AG14" i="10"/>
  <c r="AC14" i="10"/>
  <c r="U14" i="10"/>
  <c r="Q14" i="10"/>
  <c r="M14" i="10"/>
  <c r="I14" i="10"/>
  <c r="E14" i="10"/>
  <c r="J14" i="10"/>
  <c r="O14" i="10"/>
  <c r="T14" i="10"/>
  <c r="Z14" i="10"/>
  <c r="AE14" i="10"/>
  <c r="AP14" i="10"/>
  <c r="AZ14" i="10"/>
  <c r="BA14" i="10" s="1"/>
  <c r="AN15" i="10"/>
  <c r="H17" i="10"/>
  <c r="P17" i="10"/>
  <c r="X17" i="10"/>
  <c r="AG17" i="10"/>
  <c r="AH79" i="9"/>
  <c r="BL80" i="7" s="1"/>
  <c r="AD79" i="9"/>
  <c r="BH80" i="7" s="1"/>
  <c r="Z79" i="9"/>
  <c r="BD80" i="7" s="1"/>
  <c r="V79" i="9"/>
  <c r="AZ80" i="7" s="1"/>
  <c r="R79" i="9"/>
  <c r="AV80" i="7" s="1"/>
  <c r="N79" i="9"/>
  <c r="AR80" i="7" s="1"/>
  <c r="J79" i="9"/>
  <c r="AN80" i="7" s="1"/>
  <c r="F79" i="9"/>
  <c r="I79" i="9"/>
  <c r="AM80" i="7" s="1"/>
  <c r="O79" i="9"/>
  <c r="AS80" i="7" s="1"/>
  <c r="T79" i="9"/>
  <c r="AX80" i="7" s="1"/>
  <c r="Y79" i="9"/>
  <c r="BC80" i="7" s="1"/>
  <c r="AE79" i="9"/>
  <c r="BI80" i="7" s="1"/>
  <c r="AJ79" i="9"/>
  <c r="BN80" i="7" s="1"/>
  <c r="H80" i="9"/>
  <c r="N80" i="9"/>
  <c r="S80" i="9"/>
  <c r="X80" i="9"/>
  <c r="AD80" i="9"/>
  <c r="AI80" i="9"/>
  <c r="H4" i="10"/>
  <c r="M4" i="10"/>
  <c r="X4" i="10"/>
  <c r="AC4" i="10"/>
  <c r="AH4" i="10"/>
  <c r="AS4" i="10"/>
  <c r="AU4" i="10" s="1"/>
  <c r="G5" i="10"/>
  <c r="L5" i="10"/>
  <c r="Q5" i="10"/>
  <c r="W5" i="10"/>
  <c r="AB5" i="10"/>
  <c r="AG5" i="10"/>
  <c r="AJ5" i="10" s="1"/>
  <c r="AM5" i="10"/>
  <c r="AW5" i="10"/>
  <c r="AX5" i="10" s="1"/>
  <c r="F6" i="10"/>
  <c r="P6" i="10"/>
  <c r="V6" i="10"/>
  <c r="AA6" i="10"/>
  <c r="AL6" i="10"/>
  <c r="AQ6" i="10"/>
  <c r="AV6" i="10"/>
  <c r="AN7" i="10"/>
  <c r="E8" i="10"/>
  <c r="J8" i="10"/>
  <c r="P8" i="10"/>
  <c r="U8" i="10"/>
  <c r="Z8" i="10"/>
  <c r="AK8" i="10"/>
  <c r="AP8" i="10"/>
  <c r="AV8" i="10"/>
  <c r="AX8" i="10" s="1"/>
  <c r="AT9" i="10"/>
  <c r="AU9" i="10" s="1"/>
  <c r="AP9" i="10"/>
  <c r="AL9" i="10"/>
  <c r="AN9" i="10" s="1"/>
  <c r="AH9" i="10"/>
  <c r="AJ9" i="10" s="1"/>
  <c r="AD9" i="10"/>
  <c r="Z9" i="10"/>
  <c r="V9" i="10"/>
  <c r="N9" i="10"/>
  <c r="J9" i="10"/>
  <c r="F9" i="10"/>
  <c r="I9" i="10"/>
  <c r="O9" i="10"/>
  <c r="T9" i="10"/>
  <c r="AE9" i="10"/>
  <c r="AO9" i="10"/>
  <c r="AZ9" i="10"/>
  <c r="BA9" i="10" s="1"/>
  <c r="H10" i="10"/>
  <c r="N10" i="10"/>
  <c r="S10" i="10"/>
  <c r="X10" i="10"/>
  <c r="AD10" i="10"/>
  <c r="AI10" i="10"/>
  <c r="AT10" i="10"/>
  <c r="AY10" i="10"/>
  <c r="H12" i="10"/>
  <c r="M12" i="10"/>
  <c r="X12" i="10"/>
  <c r="AC12" i="10"/>
  <c r="AH12" i="10"/>
  <c r="AS12" i="10"/>
  <c r="AU12" i="10" s="1"/>
  <c r="G13" i="10"/>
  <c r="L13" i="10"/>
  <c r="Q13" i="10"/>
  <c r="W13" i="10"/>
  <c r="AB13" i="10"/>
  <c r="AG13" i="10"/>
  <c r="AM13" i="10"/>
  <c r="AW13" i="10"/>
  <c r="AX13" i="10" s="1"/>
  <c r="F14" i="10"/>
  <c r="P14" i="10"/>
  <c r="V14" i="10"/>
  <c r="AA14" i="10"/>
  <c r="AL14" i="10"/>
  <c r="AQ14" i="10"/>
  <c r="AV14" i="10"/>
  <c r="AJ15" i="10"/>
  <c r="I17" i="10"/>
  <c r="Q17" i="10"/>
  <c r="AI17" i="10"/>
  <c r="AS17" i="10"/>
  <c r="AU17" i="10" s="1"/>
  <c r="BA21" i="10"/>
  <c r="L24" i="10"/>
  <c r="AJ27" i="10"/>
  <c r="AR31" i="10"/>
  <c r="H32" i="10"/>
  <c r="N32" i="10"/>
  <c r="V32" i="10"/>
  <c r="AC32" i="10"/>
  <c r="H36" i="9"/>
  <c r="AL37" i="7" s="1"/>
  <c r="L36" i="9"/>
  <c r="AP37" i="7" s="1"/>
  <c r="P36" i="9"/>
  <c r="AT37" i="7" s="1"/>
  <c r="T36" i="9"/>
  <c r="AX37" i="7" s="1"/>
  <c r="X36" i="9"/>
  <c r="BB37" i="7" s="1"/>
  <c r="AB36" i="9"/>
  <c r="BF37" i="7" s="1"/>
  <c r="AF36" i="9"/>
  <c r="BJ37" i="7" s="1"/>
  <c r="H40" i="9"/>
  <c r="AL41" i="7" s="1"/>
  <c r="L40" i="9"/>
  <c r="AP41" i="7" s="1"/>
  <c r="P40" i="9"/>
  <c r="AT41" i="7" s="1"/>
  <c r="T40" i="9"/>
  <c r="AX41" i="7" s="1"/>
  <c r="X40" i="9"/>
  <c r="BB41" i="7" s="1"/>
  <c r="AB40" i="9"/>
  <c r="BF41" i="7" s="1"/>
  <c r="AF40" i="9"/>
  <c r="BJ41" i="7" s="1"/>
  <c r="H44" i="9"/>
  <c r="AL45" i="7" s="1"/>
  <c r="L44" i="9"/>
  <c r="AP45" i="7" s="1"/>
  <c r="P44" i="9"/>
  <c r="AT45" i="7" s="1"/>
  <c r="T44" i="9"/>
  <c r="AX45" i="7" s="1"/>
  <c r="X44" i="9"/>
  <c r="BB45" i="7" s="1"/>
  <c r="AB44" i="9"/>
  <c r="BF45" i="7" s="1"/>
  <c r="AF44" i="9"/>
  <c r="BJ45" i="7" s="1"/>
  <c r="H48" i="9"/>
  <c r="AL49" i="7" s="1"/>
  <c r="L48" i="9"/>
  <c r="AP49" i="7" s="1"/>
  <c r="P48" i="9"/>
  <c r="AT49" i="7" s="1"/>
  <c r="T48" i="9"/>
  <c r="AX49" i="7" s="1"/>
  <c r="X48" i="9"/>
  <c r="BB49" i="7" s="1"/>
  <c r="AB48" i="9"/>
  <c r="BF49" i="7" s="1"/>
  <c r="AF48" i="9"/>
  <c r="BJ49" i="7" s="1"/>
  <c r="H52" i="9"/>
  <c r="AL53" i="7" s="1"/>
  <c r="L52" i="9"/>
  <c r="AP53" i="7" s="1"/>
  <c r="P52" i="9"/>
  <c r="AT53" i="7" s="1"/>
  <c r="T52" i="9"/>
  <c r="AX53" i="7" s="1"/>
  <c r="X52" i="9"/>
  <c r="BB53" i="7" s="1"/>
  <c r="AB52" i="9"/>
  <c r="BF53" i="7" s="1"/>
  <c r="AF52" i="9"/>
  <c r="BJ53" i="7" s="1"/>
  <c r="H56" i="9"/>
  <c r="AL57" i="7" s="1"/>
  <c r="L56" i="9"/>
  <c r="AP57" i="7" s="1"/>
  <c r="P56" i="9"/>
  <c r="AT57" i="7" s="1"/>
  <c r="T56" i="9"/>
  <c r="AX57" i="7" s="1"/>
  <c r="X56" i="9"/>
  <c r="BB57" i="7" s="1"/>
  <c r="AB56" i="9"/>
  <c r="BF57" i="7" s="1"/>
  <c r="AF56" i="9"/>
  <c r="BJ57" i="7" s="1"/>
  <c r="H60" i="9"/>
  <c r="AL61" i="7" s="1"/>
  <c r="L60" i="9"/>
  <c r="AP61" i="7" s="1"/>
  <c r="P60" i="9"/>
  <c r="AT61" i="7" s="1"/>
  <c r="T60" i="9"/>
  <c r="AX61" i="7" s="1"/>
  <c r="X60" i="9"/>
  <c r="BB61" i="7" s="1"/>
  <c r="AB60" i="9"/>
  <c r="BF61" i="7" s="1"/>
  <c r="AF60" i="9"/>
  <c r="BJ61" i="7" s="1"/>
  <c r="H64" i="9"/>
  <c r="AL65" i="7" s="1"/>
  <c r="L64" i="9"/>
  <c r="AP65" i="7" s="1"/>
  <c r="P64" i="9"/>
  <c r="AT65" i="7" s="1"/>
  <c r="T64" i="9"/>
  <c r="AX65" i="7" s="1"/>
  <c r="X64" i="9"/>
  <c r="BB65" i="7" s="1"/>
  <c r="AB64" i="9"/>
  <c r="BF65" i="7" s="1"/>
  <c r="AF64" i="9"/>
  <c r="BJ65" i="7" s="1"/>
  <c r="H68" i="9"/>
  <c r="AL69" i="7" s="1"/>
  <c r="L68" i="9"/>
  <c r="AP69" i="7" s="1"/>
  <c r="P68" i="9"/>
  <c r="AT69" i="7" s="1"/>
  <c r="T68" i="9"/>
  <c r="AX69" i="7" s="1"/>
  <c r="X68" i="9"/>
  <c r="BB69" i="7" s="1"/>
  <c r="AB68" i="9"/>
  <c r="BF69" i="7" s="1"/>
  <c r="AF68" i="9"/>
  <c r="BJ69" i="7" s="1"/>
  <c r="H72" i="9"/>
  <c r="AL73" i="7" s="1"/>
  <c r="L72" i="9"/>
  <c r="AP73" i="7" s="1"/>
  <c r="P72" i="9"/>
  <c r="AT73" i="7" s="1"/>
  <c r="T72" i="9"/>
  <c r="AX73" i="7" s="1"/>
  <c r="X72" i="9"/>
  <c r="BB73" i="7" s="1"/>
  <c r="AB72" i="9"/>
  <c r="BF73" i="7" s="1"/>
  <c r="AF72" i="9"/>
  <c r="BJ73" i="7" s="1"/>
  <c r="H76" i="9"/>
  <c r="AL77" i="7" s="1"/>
  <c r="L76" i="9"/>
  <c r="AP77" i="7" s="1"/>
  <c r="P76" i="9"/>
  <c r="AT77" i="7" s="1"/>
  <c r="T76" i="9"/>
  <c r="AX77" i="7" s="1"/>
  <c r="X76" i="9"/>
  <c r="BB77" i="7" s="1"/>
  <c r="AB76" i="9"/>
  <c r="BF77" i="7" s="1"/>
  <c r="AF76" i="9"/>
  <c r="BJ77" i="7" s="1"/>
  <c r="H3" i="10"/>
  <c r="K3" i="10" s="1"/>
  <c r="L3" i="10"/>
  <c r="P3" i="10"/>
  <c r="T3" i="10"/>
  <c r="X3" i="10"/>
  <c r="AB3" i="10"/>
  <c r="AF3" i="10" s="1"/>
  <c r="AV3" i="10"/>
  <c r="AX3" i="10" s="1"/>
  <c r="H7" i="10"/>
  <c r="K7" i="10" s="1"/>
  <c r="L7" i="10"/>
  <c r="P7" i="10"/>
  <c r="T7" i="10"/>
  <c r="X7" i="10"/>
  <c r="AB7" i="10"/>
  <c r="AF7" i="10" s="1"/>
  <c r="AV7" i="10"/>
  <c r="AX7" i="10" s="1"/>
  <c r="H11" i="10"/>
  <c r="K11" i="10" s="1"/>
  <c r="L11" i="10"/>
  <c r="P11" i="10"/>
  <c r="T11" i="10"/>
  <c r="X11" i="10"/>
  <c r="AB11" i="10"/>
  <c r="AF11" i="10" s="1"/>
  <c r="AV11" i="10"/>
  <c r="H15" i="10"/>
  <c r="K15" i="10" s="1"/>
  <c r="L15" i="10"/>
  <c r="P15" i="10"/>
  <c r="T15" i="10"/>
  <c r="X15" i="10"/>
  <c r="AB15" i="10"/>
  <c r="AF15" i="10" s="1"/>
  <c r="AV15" i="10"/>
  <c r="AX15" i="10" s="1"/>
  <c r="G16" i="10"/>
  <c r="O16" i="10"/>
  <c r="S16" i="10"/>
  <c r="W16" i="10"/>
  <c r="AA16" i="10"/>
  <c r="AE16" i="10"/>
  <c r="AI16" i="10"/>
  <c r="AJ16" i="10" s="1"/>
  <c r="AM16" i="10"/>
  <c r="AN16" i="10" s="1"/>
  <c r="AQ16" i="10"/>
  <c r="AR16" i="10" s="1"/>
  <c r="AY16" i="10"/>
  <c r="BA16" i="10" s="1"/>
  <c r="H18" i="10"/>
  <c r="N18" i="10"/>
  <c r="S18" i="10"/>
  <c r="X18" i="10"/>
  <c r="AE18" i="10"/>
  <c r="AL18" i="10"/>
  <c r="AJ19" i="10"/>
  <c r="I20" i="10"/>
  <c r="P20" i="10"/>
  <c r="V20" i="10"/>
  <c r="AD20" i="10"/>
  <c r="AK20" i="10"/>
  <c r="I21" i="10"/>
  <c r="P21" i="10"/>
  <c r="X21" i="10"/>
  <c r="AE21" i="10"/>
  <c r="AK21" i="10"/>
  <c r="AS21" i="10"/>
  <c r="J22" i="10"/>
  <c r="X22" i="10"/>
  <c r="AE22" i="10"/>
  <c r="AM22" i="10"/>
  <c r="AT22" i="10"/>
  <c r="AR23" i="10"/>
  <c r="AW26" i="10"/>
  <c r="AX26" i="10" s="1"/>
  <c r="AS26" i="10"/>
  <c r="AO26" i="10"/>
  <c r="AR26" i="10" s="1"/>
  <c r="AK26" i="10"/>
  <c r="AG26" i="10"/>
  <c r="AC26" i="10"/>
  <c r="U26" i="10"/>
  <c r="Q26" i="10"/>
  <c r="M26" i="10"/>
  <c r="I26" i="10"/>
  <c r="E26" i="10"/>
  <c r="AY26" i="10"/>
  <c r="BA26" i="10" s="1"/>
  <c r="AT26" i="10"/>
  <c r="AI26" i="10"/>
  <c r="AD26" i="10"/>
  <c r="X26" i="10"/>
  <c r="S26" i="10"/>
  <c r="N26" i="10"/>
  <c r="H26" i="10"/>
  <c r="Z26" i="10"/>
  <c r="AM26" i="10"/>
  <c r="AY28" i="10"/>
  <c r="BA28" i="10" s="1"/>
  <c r="AQ28" i="10"/>
  <c r="AR28" i="10" s="1"/>
  <c r="AM28" i="10"/>
  <c r="AI28" i="10"/>
  <c r="AE28" i="10"/>
  <c r="AA28" i="10"/>
  <c r="W28" i="10"/>
  <c r="S28" i="10"/>
  <c r="O28" i="10"/>
  <c r="G28" i="10"/>
  <c r="AS28" i="10"/>
  <c r="AH28" i="10"/>
  <c r="AJ28" i="10" s="1"/>
  <c r="AC28" i="10"/>
  <c r="X28" i="10"/>
  <c r="M28" i="10"/>
  <c r="H28" i="10"/>
  <c r="J28" i="10"/>
  <c r="Q28" i="10"/>
  <c r="AL28" i="10"/>
  <c r="AN28" i="10" s="1"/>
  <c r="AT28" i="10"/>
  <c r="AT29" i="10"/>
  <c r="AU29" i="10" s="1"/>
  <c r="AP29" i="10"/>
  <c r="AL29" i="10"/>
  <c r="AH29" i="10"/>
  <c r="AD29" i="10"/>
  <c r="Z29" i="10"/>
  <c r="V29" i="10"/>
  <c r="N29" i="10"/>
  <c r="J29" i="10"/>
  <c r="F29" i="10"/>
  <c r="AW29" i="10"/>
  <c r="AX29" i="10" s="1"/>
  <c r="AM29" i="10"/>
  <c r="AG29" i="10"/>
  <c r="AB29" i="10"/>
  <c r="W29" i="10"/>
  <c r="Q29" i="10"/>
  <c r="L29" i="10"/>
  <c r="G29" i="10"/>
  <c r="S29" i="10"/>
  <c r="Y29" i="10" s="1"/>
  <c r="AW30" i="10"/>
  <c r="AS30" i="10"/>
  <c r="AU30" i="10" s="1"/>
  <c r="AO30" i="10"/>
  <c r="AK30" i="10"/>
  <c r="AG30" i="10"/>
  <c r="AC30" i="10"/>
  <c r="U30" i="10"/>
  <c r="Q30" i="10"/>
  <c r="M30" i="10"/>
  <c r="I30" i="10"/>
  <c r="E30" i="10"/>
  <c r="AV30" i="10"/>
  <c r="AQ30" i="10"/>
  <c r="AL30" i="10"/>
  <c r="AA30" i="10"/>
  <c r="V30" i="10"/>
  <c r="P30" i="10"/>
  <c r="F30" i="10"/>
  <c r="L30" i="10"/>
  <c r="S30" i="10"/>
  <c r="Z30" i="10"/>
  <c r="AH30" i="10"/>
  <c r="I32" i="10"/>
  <c r="Q32" i="10"/>
  <c r="X32" i="10"/>
  <c r="AD32" i="10"/>
  <c r="AL32" i="10"/>
  <c r="AS32" i="10"/>
  <c r="H16" i="10"/>
  <c r="L16" i="10"/>
  <c r="P16" i="10"/>
  <c r="T16" i="10"/>
  <c r="X16" i="10"/>
  <c r="AB16" i="10"/>
  <c r="AV16" i="10"/>
  <c r="AX16" i="10" s="1"/>
  <c r="AW18" i="10"/>
  <c r="AX18" i="10" s="1"/>
  <c r="AS18" i="10"/>
  <c r="AO18" i="10"/>
  <c r="AR18" i="10" s="1"/>
  <c r="AK18" i="10"/>
  <c r="AG18" i="10"/>
  <c r="AC18" i="10"/>
  <c r="U18" i="10"/>
  <c r="Q18" i="10"/>
  <c r="M18" i="10"/>
  <c r="I18" i="10"/>
  <c r="E18" i="10"/>
  <c r="AY18" i="10"/>
  <c r="BA18" i="10" s="1"/>
  <c r="AT18" i="10"/>
  <c r="AI18" i="10"/>
  <c r="AD18" i="10"/>
  <c r="J18" i="10"/>
  <c r="O18" i="10"/>
  <c r="T18" i="10"/>
  <c r="Z18" i="10"/>
  <c r="AM18" i="10"/>
  <c r="AY20" i="10"/>
  <c r="BA20" i="10" s="1"/>
  <c r="AQ20" i="10"/>
  <c r="AR20" i="10" s="1"/>
  <c r="AM20" i="10"/>
  <c r="AI20" i="10"/>
  <c r="AE20" i="10"/>
  <c r="AA20" i="10"/>
  <c r="W20" i="10"/>
  <c r="S20" i="10"/>
  <c r="O20" i="10"/>
  <c r="G20" i="10"/>
  <c r="AS20" i="10"/>
  <c r="AH20" i="10"/>
  <c r="AJ20" i="10" s="1"/>
  <c r="AC20" i="10"/>
  <c r="X20" i="10"/>
  <c r="M20" i="10"/>
  <c r="H20" i="10"/>
  <c r="J20" i="10"/>
  <c r="Q20" i="10"/>
  <c r="AL20" i="10"/>
  <c r="AT20" i="10"/>
  <c r="AT21" i="10"/>
  <c r="AP21" i="10"/>
  <c r="AR21" i="10" s="1"/>
  <c r="AL21" i="10"/>
  <c r="AH21" i="10"/>
  <c r="AD21" i="10"/>
  <c r="Z21" i="10"/>
  <c r="V21" i="10"/>
  <c r="N21" i="10"/>
  <c r="J21" i="10"/>
  <c r="F21" i="10"/>
  <c r="AW21" i="10"/>
  <c r="AX21" i="10" s="1"/>
  <c r="AM21" i="10"/>
  <c r="AG21" i="10"/>
  <c r="AB21" i="10"/>
  <c r="W21" i="10"/>
  <c r="Q21" i="10"/>
  <c r="L21" i="10"/>
  <c r="G21" i="10"/>
  <c r="S21" i="10"/>
  <c r="AW22" i="10"/>
  <c r="AS22" i="10"/>
  <c r="AO22" i="10"/>
  <c r="AK22" i="10"/>
  <c r="AG22" i="10"/>
  <c r="AC22" i="10"/>
  <c r="U22" i="10"/>
  <c r="Q22" i="10"/>
  <c r="M22" i="10"/>
  <c r="I22" i="10"/>
  <c r="E22" i="10"/>
  <c r="AV22" i="10"/>
  <c r="AQ22" i="10"/>
  <c r="AL22" i="10"/>
  <c r="AA22" i="10"/>
  <c r="V22" i="10"/>
  <c r="P22" i="10"/>
  <c r="F22" i="10"/>
  <c r="L22" i="10"/>
  <c r="S22" i="10"/>
  <c r="Z22" i="10"/>
  <c r="AH22" i="10"/>
  <c r="AR27" i="10"/>
  <c r="AX28" i="10"/>
  <c r="AR29" i="10"/>
  <c r="AJ31" i="10"/>
  <c r="AY32" i="10"/>
  <c r="BA32" i="10" s="1"/>
  <c r="AQ32" i="10"/>
  <c r="AM32" i="10"/>
  <c r="AI32" i="10"/>
  <c r="AE32" i="10"/>
  <c r="AA32" i="10"/>
  <c r="W32" i="10"/>
  <c r="S32" i="10"/>
  <c r="O32" i="10"/>
  <c r="G32" i="10"/>
  <c r="AV32" i="10"/>
  <c r="AP32" i="10"/>
  <c r="AK32" i="10"/>
  <c r="Z32" i="10"/>
  <c r="U32" i="10"/>
  <c r="P32" i="10"/>
  <c r="J32" i="10"/>
  <c r="E32" i="10"/>
  <c r="L32" i="10"/>
  <c r="AG32" i="10"/>
  <c r="AJ32" i="10" s="1"/>
  <c r="AT32" i="10"/>
  <c r="AN23" i="10"/>
  <c r="AT25" i="10"/>
  <c r="AU25" i="10" s="1"/>
  <c r="AP25" i="10"/>
  <c r="AL25" i="10"/>
  <c r="AN25" i="10" s="1"/>
  <c r="AH25" i="10"/>
  <c r="AJ25" i="10" s="1"/>
  <c r="AD25" i="10"/>
  <c r="Z25" i="10"/>
  <c r="V25" i="10"/>
  <c r="N25" i="10"/>
  <c r="J25" i="10"/>
  <c r="F25" i="10"/>
  <c r="I25" i="10"/>
  <c r="O25" i="10"/>
  <c r="T25" i="10"/>
  <c r="AE25" i="10"/>
  <c r="AO25" i="10"/>
  <c r="AZ25" i="10"/>
  <c r="BA25" i="10" s="1"/>
  <c r="AN31" i="10"/>
  <c r="AT33" i="10"/>
  <c r="AU33" i="10" s="1"/>
  <c r="AP33" i="10"/>
  <c r="AL33" i="10"/>
  <c r="AN33" i="10" s="1"/>
  <c r="AH33" i="10"/>
  <c r="AJ33" i="10" s="1"/>
  <c r="AD33" i="10"/>
  <c r="Z33" i="10"/>
  <c r="V33" i="10"/>
  <c r="N33" i="10"/>
  <c r="J33" i="10"/>
  <c r="F33" i="10"/>
  <c r="I33" i="10"/>
  <c r="O33" i="10"/>
  <c r="T33" i="10"/>
  <c r="AE33" i="10"/>
  <c r="AO33" i="10"/>
  <c r="AZ33" i="10"/>
  <c r="BA33" i="10" s="1"/>
  <c r="H34" i="10"/>
  <c r="N34" i="10"/>
  <c r="S34" i="10"/>
  <c r="X34" i="10"/>
  <c r="AD34" i="10"/>
  <c r="AI34" i="10"/>
  <c r="AT34" i="10"/>
  <c r="H36" i="10"/>
  <c r="M36" i="10"/>
  <c r="X36" i="10"/>
  <c r="AC36" i="10"/>
  <c r="AH36" i="10"/>
  <c r="AT37" i="10"/>
  <c r="AP37" i="10"/>
  <c r="AR37" i="10" s="1"/>
  <c r="AL37" i="10"/>
  <c r="AH37" i="10"/>
  <c r="AD37" i="10"/>
  <c r="Z37" i="10"/>
  <c r="V37" i="10"/>
  <c r="N37" i="10"/>
  <c r="J37" i="10"/>
  <c r="F37" i="10"/>
  <c r="AY37" i="10"/>
  <c r="BA37" i="10" s="1"/>
  <c r="AS37" i="10"/>
  <c r="AI37" i="10"/>
  <c r="AC37" i="10"/>
  <c r="X37" i="10"/>
  <c r="S37" i="10"/>
  <c r="M37" i="10"/>
  <c r="H37" i="10"/>
  <c r="Q37" i="10"/>
  <c r="AM37" i="10"/>
  <c r="AW38" i="10"/>
  <c r="AX38" i="10" s="1"/>
  <c r="AS38" i="10"/>
  <c r="AU38" i="10" s="1"/>
  <c r="AO38" i="10"/>
  <c r="AR38" i="10" s="1"/>
  <c r="AK38" i="10"/>
  <c r="AG38" i="10"/>
  <c r="AC38" i="10"/>
  <c r="U38" i="10"/>
  <c r="Q38" i="10"/>
  <c r="M38" i="10"/>
  <c r="I38" i="10"/>
  <c r="E38" i="10"/>
  <c r="AM38" i="10"/>
  <c r="AH38" i="10"/>
  <c r="AB38" i="10"/>
  <c r="W38" i="10"/>
  <c r="L38" i="10"/>
  <c r="G38" i="10"/>
  <c r="S38" i="10"/>
  <c r="Z38" i="10"/>
  <c r="AY40" i="10"/>
  <c r="BA40" i="10" s="1"/>
  <c r="AQ40" i="10"/>
  <c r="AM40" i="10"/>
  <c r="AI40" i="10"/>
  <c r="AE40" i="10"/>
  <c r="AA40" i="10"/>
  <c r="W40" i="10"/>
  <c r="S40" i="10"/>
  <c r="O40" i="10"/>
  <c r="G40" i="10"/>
  <c r="AW40" i="10"/>
  <c r="AL40" i="10"/>
  <c r="AG40" i="10"/>
  <c r="AB40" i="10"/>
  <c r="V40" i="10"/>
  <c r="Q40" i="10"/>
  <c r="L40" i="10"/>
  <c r="F40" i="10"/>
  <c r="AP40" i="10"/>
  <c r="AC40" i="10"/>
  <c r="U40" i="10"/>
  <c r="N40" i="10"/>
  <c r="H40" i="10"/>
  <c r="AV40" i="10"/>
  <c r="AO40" i="10"/>
  <c r="AH40" i="10"/>
  <c r="Z40" i="10"/>
  <c r="T40" i="10"/>
  <c r="M40" i="10"/>
  <c r="E40" i="10"/>
  <c r="AT40" i="10"/>
  <c r="AU40" i="10" s="1"/>
  <c r="L41" i="10"/>
  <c r="AX33" i="10"/>
  <c r="AW34" i="10"/>
  <c r="AX34" i="10" s="1"/>
  <c r="AS34" i="10"/>
  <c r="AO34" i="10"/>
  <c r="AK34" i="10"/>
  <c r="AN34" i="10" s="1"/>
  <c r="AG34" i="10"/>
  <c r="AC34" i="10"/>
  <c r="U34" i="10"/>
  <c r="Q34" i="10"/>
  <c r="M34" i="10"/>
  <c r="I34" i="10"/>
  <c r="E34" i="10"/>
  <c r="J34" i="10"/>
  <c r="O34" i="10"/>
  <c r="T34" i="10"/>
  <c r="Z34" i="10"/>
  <c r="AE34" i="10"/>
  <c r="AP34" i="10"/>
  <c r="AZ34" i="10"/>
  <c r="BA34" i="10" s="1"/>
  <c r="AR35" i="10"/>
  <c r="AY36" i="10"/>
  <c r="AZ36" i="10"/>
  <c r="AQ36" i="10"/>
  <c r="AM36" i="10"/>
  <c r="AN36" i="10" s="1"/>
  <c r="AI36" i="10"/>
  <c r="AE36" i="10"/>
  <c r="AA36" i="10"/>
  <c r="W36" i="10"/>
  <c r="S36" i="10"/>
  <c r="O36" i="10"/>
  <c r="G36" i="10"/>
  <c r="I36" i="10"/>
  <c r="N36" i="10"/>
  <c r="T36" i="10"/>
  <c r="AD36" i="10"/>
  <c r="AO36" i="10"/>
  <c r="AT36" i="10"/>
  <c r="AU36" i="10" s="1"/>
  <c r="AX37" i="10"/>
  <c r="AU39" i="10"/>
  <c r="BA39" i="10"/>
  <c r="Q41" i="10"/>
  <c r="AE41" i="10"/>
  <c r="AN35" i="10"/>
  <c r="BA38" i="10"/>
  <c r="AT41" i="10"/>
  <c r="AU41" i="10" s="1"/>
  <c r="AP41" i="10"/>
  <c r="AL41" i="10"/>
  <c r="AH41" i="10"/>
  <c r="AD41" i="10"/>
  <c r="Z41" i="10"/>
  <c r="V41" i="10"/>
  <c r="N41" i="10"/>
  <c r="J41" i="10"/>
  <c r="F41" i="10"/>
  <c r="AV41" i="10"/>
  <c r="AQ41" i="10"/>
  <c r="AK41" i="10"/>
  <c r="AA41" i="10"/>
  <c r="U41" i="10"/>
  <c r="P41" i="10"/>
  <c r="E41" i="10"/>
  <c r="AY41" i="10"/>
  <c r="BA41" i="10" s="1"/>
  <c r="AC41" i="10"/>
  <c r="W41" i="10"/>
  <c r="O41" i="10"/>
  <c r="H41" i="10"/>
  <c r="AW41" i="10"/>
  <c r="AO41" i="10"/>
  <c r="AI41" i="10"/>
  <c r="AB41" i="10"/>
  <c r="T41" i="10"/>
  <c r="M41" i="10"/>
  <c r="G41" i="10"/>
  <c r="S41" i="10"/>
  <c r="AG41" i="10"/>
  <c r="AT45" i="10"/>
  <c r="AP45" i="10"/>
  <c r="AL45" i="10"/>
  <c r="AH45" i="10"/>
  <c r="AD45" i="10"/>
  <c r="Z45" i="10"/>
  <c r="V45" i="10"/>
  <c r="N45" i="10"/>
  <c r="J45" i="10"/>
  <c r="F45" i="10"/>
  <c r="AY45" i="10"/>
  <c r="AS45" i="10"/>
  <c r="AI45" i="10"/>
  <c r="AC45" i="10"/>
  <c r="X45" i="10"/>
  <c r="S45" i="10"/>
  <c r="M45" i="10"/>
  <c r="H45" i="10"/>
  <c r="Q45" i="10"/>
  <c r="AM45" i="10"/>
  <c r="AW46" i="10"/>
  <c r="AS46" i="10"/>
  <c r="AO46" i="10"/>
  <c r="AK46" i="10"/>
  <c r="AG46" i="10"/>
  <c r="AC46" i="10"/>
  <c r="U46" i="10"/>
  <c r="Q46" i="10"/>
  <c r="M46" i="10"/>
  <c r="I46" i="10"/>
  <c r="E46" i="10"/>
  <c r="AM46" i="10"/>
  <c r="AH46" i="10"/>
  <c r="AB46" i="10"/>
  <c r="W46" i="10"/>
  <c r="L46" i="10"/>
  <c r="G46" i="10"/>
  <c r="S46" i="10"/>
  <c r="Z46" i="10"/>
  <c r="BA49" i="10"/>
  <c r="BA55" i="10"/>
  <c r="AN39" i="10"/>
  <c r="E45" i="10"/>
  <c r="L45" i="10"/>
  <c r="T45" i="10"/>
  <c r="AA45" i="10"/>
  <c r="AG45" i="10"/>
  <c r="AO45" i="10"/>
  <c r="AV45" i="10"/>
  <c r="F46" i="10"/>
  <c r="N46" i="10"/>
  <c r="T46" i="10"/>
  <c r="AA46" i="10"/>
  <c r="AI46" i="10"/>
  <c r="AP46" i="10"/>
  <c r="AV46" i="10"/>
  <c r="I48" i="10"/>
  <c r="P48" i="10"/>
  <c r="X48" i="10"/>
  <c r="AD48" i="10"/>
  <c r="AK48" i="10"/>
  <c r="AS48" i="10"/>
  <c r="I49" i="10"/>
  <c r="Q49" i="10"/>
  <c r="X49" i="10"/>
  <c r="AE49" i="10"/>
  <c r="AM49" i="10"/>
  <c r="AS49" i="10"/>
  <c r="AJ51" i="10"/>
  <c r="I53" i="10"/>
  <c r="T53" i="10"/>
  <c r="AE53" i="10"/>
  <c r="AO53" i="10"/>
  <c r="AZ53" i="10"/>
  <c r="N54" i="10"/>
  <c r="X54" i="10"/>
  <c r="AI54" i="10"/>
  <c r="H19" i="10"/>
  <c r="K19" i="10" s="1"/>
  <c r="L19" i="10"/>
  <c r="P19" i="10"/>
  <c r="T19" i="10"/>
  <c r="X19" i="10"/>
  <c r="AB19" i="10"/>
  <c r="AF19" i="10" s="1"/>
  <c r="AV19" i="10"/>
  <c r="AX19" i="10" s="1"/>
  <c r="H23" i="10"/>
  <c r="K23" i="10" s="1"/>
  <c r="L23" i="10"/>
  <c r="P23" i="10"/>
  <c r="T23" i="10"/>
  <c r="X23" i="10"/>
  <c r="AB23" i="10"/>
  <c r="AF23" i="10" s="1"/>
  <c r="AV23" i="10"/>
  <c r="AX23" i="10" s="1"/>
  <c r="H27" i="10"/>
  <c r="K27" i="10" s="1"/>
  <c r="L27" i="10"/>
  <c r="P27" i="10"/>
  <c r="T27" i="10"/>
  <c r="X27" i="10"/>
  <c r="AB27" i="10"/>
  <c r="AF27" i="10" s="1"/>
  <c r="AV27" i="10"/>
  <c r="AX27" i="10" s="1"/>
  <c r="H31" i="10"/>
  <c r="K31" i="10" s="1"/>
  <c r="L31" i="10"/>
  <c r="P31" i="10"/>
  <c r="T31" i="10"/>
  <c r="X31" i="10"/>
  <c r="AB31" i="10"/>
  <c r="AF31" i="10" s="1"/>
  <c r="AV31" i="10"/>
  <c r="AX31" i="10" s="1"/>
  <c r="H35" i="10"/>
  <c r="K35" i="10" s="1"/>
  <c r="L35" i="10"/>
  <c r="P35" i="10"/>
  <c r="T35" i="10"/>
  <c r="X35" i="10"/>
  <c r="AB35" i="10"/>
  <c r="AF35" i="10" s="1"/>
  <c r="AV35" i="10"/>
  <c r="AX35" i="10" s="1"/>
  <c r="AJ39" i="10"/>
  <c r="AN43" i="10"/>
  <c r="G45" i="10"/>
  <c r="O45" i="10"/>
  <c r="U45" i="10"/>
  <c r="AB45" i="10"/>
  <c r="AQ45" i="10"/>
  <c r="AW45" i="10"/>
  <c r="H46" i="10"/>
  <c r="O46" i="10"/>
  <c r="V46" i="10"/>
  <c r="AD46" i="10"/>
  <c r="AQ46" i="10"/>
  <c r="AY46" i="10"/>
  <c r="AR47" i="10"/>
  <c r="AY48" i="10"/>
  <c r="BA48" i="10" s="1"/>
  <c r="AQ48" i="10"/>
  <c r="AM48" i="10"/>
  <c r="AI48" i="10"/>
  <c r="AE48" i="10"/>
  <c r="AA48" i="10"/>
  <c r="W48" i="10"/>
  <c r="S48" i="10"/>
  <c r="O48" i="10"/>
  <c r="G48" i="10"/>
  <c r="AW48" i="10"/>
  <c r="AX48" i="10" s="1"/>
  <c r="AL48" i="10"/>
  <c r="AG48" i="10"/>
  <c r="AB48" i="10"/>
  <c r="V48" i="10"/>
  <c r="Q48" i="10"/>
  <c r="L48" i="10"/>
  <c r="F48" i="10"/>
  <c r="J48" i="10"/>
  <c r="AT48" i="10"/>
  <c r="AT49" i="10"/>
  <c r="AP49" i="10"/>
  <c r="AL49" i="10"/>
  <c r="AH49" i="10"/>
  <c r="AD49" i="10"/>
  <c r="Z49" i="10"/>
  <c r="V49" i="10"/>
  <c r="N49" i="10"/>
  <c r="J49" i="10"/>
  <c r="F49" i="10"/>
  <c r="AV49" i="10"/>
  <c r="AQ49" i="10"/>
  <c r="AK49" i="10"/>
  <c r="AA49" i="10"/>
  <c r="U49" i="10"/>
  <c r="P49" i="10"/>
  <c r="E49" i="10"/>
  <c r="L49" i="10"/>
  <c r="S49" i="10"/>
  <c r="AG49" i="10"/>
  <c r="AJ49" i="10" s="1"/>
  <c r="AX52" i="10"/>
  <c r="U53" i="10"/>
  <c r="AW54" i="10"/>
  <c r="AS54" i="10"/>
  <c r="AU54" i="10" s="1"/>
  <c r="AO54" i="10"/>
  <c r="AK54" i="10"/>
  <c r="AG54" i="10"/>
  <c r="AC54" i="10"/>
  <c r="U54" i="10"/>
  <c r="Q54" i="10"/>
  <c r="M54" i="10"/>
  <c r="I54" i="10"/>
  <c r="E54" i="10"/>
  <c r="AM54" i="10"/>
  <c r="AH54" i="10"/>
  <c r="AB54" i="10"/>
  <c r="W54" i="10"/>
  <c r="L54" i="10"/>
  <c r="G54" i="10"/>
  <c r="AV54" i="10"/>
  <c r="AQ54" i="10"/>
  <c r="AL54" i="10"/>
  <c r="AA54" i="10"/>
  <c r="V54" i="10"/>
  <c r="P54" i="10"/>
  <c r="F54" i="10"/>
  <c r="O54" i="10"/>
  <c r="Z54" i="10"/>
  <c r="I45" i="10"/>
  <c r="P45" i="10"/>
  <c r="W45" i="10"/>
  <c r="AE45" i="10"/>
  <c r="AK45" i="10"/>
  <c r="AZ45" i="10"/>
  <c r="J46" i="10"/>
  <c r="P46" i="10"/>
  <c r="X46" i="10"/>
  <c r="AE46" i="10"/>
  <c r="AL46" i="10"/>
  <c r="AT46" i="10"/>
  <c r="AZ46" i="10"/>
  <c r="AR48" i="10"/>
  <c r="AT53" i="10"/>
  <c r="AP53" i="10"/>
  <c r="AL53" i="10"/>
  <c r="AH53" i="10"/>
  <c r="AD53" i="10"/>
  <c r="Z53" i="10"/>
  <c r="V53" i="10"/>
  <c r="N53" i="10"/>
  <c r="J53" i="10"/>
  <c r="F53" i="10"/>
  <c r="AY53" i="10"/>
  <c r="AS53" i="10"/>
  <c r="AI53" i="10"/>
  <c r="AC53" i="10"/>
  <c r="X53" i="10"/>
  <c r="S53" i="10"/>
  <c r="M53" i="10"/>
  <c r="H53" i="10"/>
  <c r="AW53" i="10"/>
  <c r="AX53" i="10" s="1"/>
  <c r="AM53" i="10"/>
  <c r="AG53" i="10"/>
  <c r="AB53" i="10"/>
  <c r="W53" i="10"/>
  <c r="Q53" i="10"/>
  <c r="L53" i="10"/>
  <c r="G53" i="10"/>
  <c r="O53" i="10"/>
  <c r="AY56" i="10"/>
  <c r="AQ56" i="10"/>
  <c r="AM56" i="10"/>
  <c r="AI56" i="10"/>
  <c r="AE56" i="10"/>
  <c r="AA56" i="10"/>
  <c r="W56" i="10"/>
  <c r="S56" i="10"/>
  <c r="O56" i="10"/>
  <c r="G56" i="10"/>
  <c r="I56" i="10"/>
  <c r="N56" i="10"/>
  <c r="T56" i="10"/>
  <c r="AD56" i="10"/>
  <c r="AO56" i="10"/>
  <c r="AT56" i="10"/>
  <c r="AZ56" i="10"/>
  <c r="AN55" i="10"/>
  <c r="E56" i="10"/>
  <c r="J56" i="10"/>
  <c r="P56" i="10"/>
  <c r="U56" i="10"/>
  <c r="Z56" i="10"/>
  <c r="AK56" i="10"/>
  <c r="AP56" i="10"/>
  <c r="AV56" i="10"/>
  <c r="AT57" i="10"/>
  <c r="AU57" i="10" s="1"/>
  <c r="AP57" i="10"/>
  <c r="AL57" i="10"/>
  <c r="AH57" i="10"/>
  <c r="AJ57" i="10" s="1"/>
  <c r="AD57" i="10"/>
  <c r="Z57" i="10"/>
  <c r="V57" i="10"/>
  <c r="N57" i="10"/>
  <c r="J57" i="10"/>
  <c r="F57" i="10"/>
  <c r="I57" i="10"/>
  <c r="O57" i="10"/>
  <c r="T57" i="10"/>
  <c r="AE57" i="10"/>
  <c r="AO57" i="10"/>
  <c r="AZ57" i="10"/>
  <c r="BA57" i="10" s="1"/>
  <c r="J61" i="10"/>
  <c r="S61" i="10"/>
  <c r="AD61" i="10"/>
  <c r="AL61" i="10"/>
  <c r="AW42" i="10"/>
  <c r="AX42" i="10" s="1"/>
  <c r="AS42" i="10"/>
  <c r="AU42" i="10" s="1"/>
  <c r="AO42" i="10"/>
  <c r="AK42" i="10"/>
  <c r="AN42" i="10" s="1"/>
  <c r="AG42" i="10"/>
  <c r="AJ42" i="10" s="1"/>
  <c r="AC42" i="10"/>
  <c r="U42" i="10"/>
  <c r="Q42" i="10"/>
  <c r="M42" i="10"/>
  <c r="I42" i="10"/>
  <c r="E42" i="10"/>
  <c r="J42" i="10"/>
  <c r="O42" i="10"/>
  <c r="T42" i="10"/>
  <c r="Z42" i="10"/>
  <c r="AE42" i="10"/>
  <c r="AP42" i="10"/>
  <c r="AZ42" i="10"/>
  <c r="BA42" i="10" s="1"/>
  <c r="AR43" i="10"/>
  <c r="AY44" i="10"/>
  <c r="AQ44" i="10"/>
  <c r="AM44" i="10"/>
  <c r="AN44" i="10" s="1"/>
  <c r="AI44" i="10"/>
  <c r="AJ44" i="10" s="1"/>
  <c r="AE44" i="10"/>
  <c r="AA44" i="10"/>
  <c r="W44" i="10"/>
  <c r="S44" i="10"/>
  <c r="O44" i="10"/>
  <c r="G44" i="10"/>
  <c r="I44" i="10"/>
  <c r="N44" i="10"/>
  <c r="T44" i="10"/>
  <c r="AD44" i="10"/>
  <c r="AO44" i="10"/>
  <c r="AT44" i="10"/>
  <c r="AU44" i="10" s="1"/>
  <c r="AZ44" i="10"/>
  <c r="AJ47" i="10"/>
  <c r="AW50" i="10"/>
  <c r="AX50" i="10" s="1"/>
  <c r="AS50" i="10"/>
  <c r="AU50" i="10" s="1"/>
  <c r="AO50" i="10"/>
  <c r="AK50" i="10"/>
  <c r="AN50" i="10" s="1"/>
  <c r="AG50" i="10"/>
  <c r="AJ50" i="10" s="1"/>
  <c r="AC50" i="10"/>
  <c r="U50" i="10"/>
  <c r="Q50" i="10"/>
  <c r="M50" i="10"/>
  <c r="I50" i="10"/>
  <c r="E50" i="10"/>
  <c r="J50" i="10"/>
  <c r="O50" i="10"/>
  <c r="T50" i="10"/>
  <c r="Z50" i="10"/>
  <c r="AE50" i="10"/>
  <c r="AP50" i="10"/>
  <c r="AZ50" i="10"/>
  <c r="BA50" i="10" s="1"/>
  <c r="AR51" i="10"/>
  <c r="AY52" i="10"/>
  <c r="AQ52" i="10"/>
  <c r="AM52" i="10"/>
  <c r="AN52" i="10" s="1"/>
  <c r="AI52" i="10"/>
  <c r="AJ52" i="10" s="1"/>
  <c r="AE52" i="10"/>
  <c r="AA52" i="10"/>
  <c r="W52" i="10"/>
  <c r="S52" i="10"/>
  <c r="O52" i="10"/>
  <c r="G52" i="10"/>
  <c r="I52" i="10"/>
  <c r="N52" i="10"/>
  <c r="T52" i="10"/>
  <c r="AD52" i="10"/>
  <c r="AO52" i="10"/>
  <c r="AT52" i="10"/>
  <c r="AU52" i="10" s="1"/>
  <c r="AZ52" i="10"/>
  <c r="AJ55" i="10"/>
  <c r="F56" i="10"/>
  <c r="L56" i="10"/>
  <c r="Q56" i="10"/>
  <c r="V56" i="10"/>
  <c r="AB56" i="10"/>
  <c r="AG56" i="10"/>
  <c r="AL56" i="10"/>
  <c r="AW56" i="10"/>
  <c r="E57" i="10"/>
  <c r="P57" i="10"/>
  <c r="U57" i="10"/>
  <c r="AA57" i="10"/>
  <c r="AK57" i="10"/>
  <c r="AN57" i="10" s="1"/>
  <c r="AQ57" i="10"/>
  <c r="AV57" i="10"/>
  <c r="AX57" i="10" s="1"/>
  <c r="AW58" i="10"/>
  <c r="AX58" i="10" s="1"/>
  <c r="AS58" i="10"/>
  <c r="AU58" i="10" s="1"/>
  <c r="AO58" i="10"/>
  <c r="AK58" i="10"/>
  <c r="AN58" i="10" s="1"/>
  <c r="AG58" i="10"/>
  <c r="AJ58" i="10" s="1"/>
  <c r="AC58" i="10"/>
  <c r="U58" i="10"/>
  <c r="Q58" i="10"/>
  <c r="M58" i="10"/>
  <c r="I58" i="10"/>
  <c r="E58" i="10"/>
  <c r="J58" i="10"/>
  <c r="O58" i="10"/>
  <c r="T58" i="10"/>
  <c r="Z58" i="10"/>
  <c r="AE58" i="10"/>
  <c r="AP58" i="10"/>
  <c r="AZ58" i="10"/>
  <c r="BA58" i="10" s="1"/>
  <c r="AR59" i="10"/>
  <c r="AT60" i="10"/>
  <c r="AU60" i="10" s="1"/>
  <c r="AP60" i="10"/>
  <c r="AL60" i="10"/>
  <c r="AH60" i="10"/>
  <c r="AJ60" i="10" s="1"/>
  <c r="AD60" i="10"/>
  <c r="Z60" i="10"/>
  <c r="V60" i="10"/>
  <c r="N60" i="10"/>
  <c r="AY60" i="10"/>
  <c r="AV60" i="10"/>
  <c r="AX60" i="10" s="1"/>
  <c r="AQ60" i="10"/>
  <c r="AK60" i="10"/>
  <c r="AA60" i="10"/>
  <c r="U60" i="10"/>
  <c r="P60" i="10"/>
  <c r="G60" i="10"/>
  <c r="I60" i="10"/>
  <c r="O60" i="10"/>
  <c r="W60" i="10"/>
  <c r="AC60" i="10"/>
  <c r="AZ60" i="10"/>
  <c r="V61" i="10"/>
  <c r="AE61" i="10"/>
  <c r="BA62" i="10"/>
  <c r="BA64" i="10"/>
  <c r="H56" i="10"/>
  <c r="M56" i="10"/>
  <c r="X56" i="10"/>
  <c r="AC56" i="10"/>
  <c r="AH56" i="10"/>
  <c r="AS56" i="10"/>
  <c r="R57" i="10"/>
  <c r="AN59" i="10"/>
  <c r="AW61" i="10"/>
  <c r="AS61" i="10"/>
  <c r="AU61" i="10" s="1"/>
  <c r="AO61" i="10"/>
  <c r="AK61" i="10"/>
  <c r="AG61" i="10"/>
  <c r="AC61" i="10"/>
  <c r="U61" i="10"/>
  <c r="Q61" i="10"/>
  <c r="M61" i="10"/>
  <c r="I61" i="10"/>
  <c r="E61" i="10"/>
  <c r="AM61" i="10"/>
  <c r="AH61" i="10"/>
  <c r="AB61" i="10"/>
  <c r="W61" i="10"/>
  <c r="L61" i="10"/>
  <c r="G61" i="10"/>
  <c r="AV61" i="10"/>
  <c r="AP61" i="10"/>
  <c r="AI61" i="10"/>
  <c r="AA61" i="10"/>
  <c r="T61" i="10"/>
  <c r="N61" i="10"/>
  <c r="F61" i="10"/>
  <c r="O61" i="10"/>
  <c r="X61" i="10"/>
  <c r="AQ61" i="10"/>
  <c r="AZ61" i="10"/>
  <c r="BA61" i="10" s="1"/>
  <c r="H39" i="10"/>
  <c r="K39" i="10" s="1"/>
  <c r="L39" i="10"/>
  <c r="P39" i="10"/>
  <c r="T39" i="10"/>
  <c r="X39" i="10"/>
  <c r="AB39" i="10"/>
  <c r="AF39" i="10" s="1"/>
  <c r="AV39" i="10"/>
  <c r="AX39" i="10" s="1"/>
  <c r="H43" i="10"/>
  <c r="K43" i="10" s="1"/>
  <c r="L43" i="10"/>
  <c r="P43" i="10"/>
  <c r="T43" i="10"/>
  <c r="X43" i="10"/>
  <c r="AB43" i="10"/>
  <c r="AF43" i="10" s="1"/>
  <c r="AV43" i="10"/>
  <c r="AX43" i="10" s="1"/>
  <c r="H47" i="10"/>
  <c r="K47" i="10" s="1"/>
  <c r="L47" i="10"/>
  <c r="P47" i="10"/>
  <c r="T47" i="10"/>
  <c r="X47" i="10"/>
  <c r="AB47" i="10"/>
  <c r="AF47" i="10" s="1"/>
  <c r="AV47" i="10"/>
  <c r="AX47" i="10" s="1"/>
  <c r="H51" i="10"/>
  <c r="K51" i="10" s="1"/>
  <c r="L51" i="10"/>
  <c r="P51" i="10"/>
  <c r="T51" i="10"/>
  <c r="X51" i="10"/>
  <c r="AB51" i="10"/>
  <c r="AF51" i="10" s="1"/>
  <c r="AV51" i="10"/>
  <c r="AX51" i="10" s="1"/>
  <c r="H55" i="10"/>
  <c r="K55" i="10" s="1"/>
  <c r="L55" i="10"/>
  <c r="P55" i="10"/>
  <c r="T55" i="10"/>
  <c r="X55" i="10"/>
  <c r="AB55" i="10"/>
  <c r="AF55" i="10" s="1"/>
  <c r="AV55" i="10"/>
  <c r="H59" i="10"/>
  <c r="K59" i="10" s="1"/>
  <c r="L59" i="10"/>
  <c r="P59" i="10"/>
  <c r="T59" i="10"/>
  <c r="X59" i="10"/>
  <c r="AB59" i="10"/>
  <c r="AF59" i="10" s="1"/>
  <c r="AV59" i="10"/>
  <c r="AX59" i="10" s="1"/>
  <c r="I63" i="10"/>
  <c r="P63" i="10"/>
  <c r="X63" i="10"/>
  <c r="AD63" i="10"/>
  <c r="AK63" i="10"/>
  <c r="AS63" i="10"/>
  <c r="I64" i="10"/>
  <c r="Q64" i="10"/>
  <c r="X64" i="10"/>
  <c r="AE64" i="10"/>
  <c r="AM64" i="10"/>
  <c r="AS64" i="10"/>
  <c r="I68" i="10"/>
  <c r="P68" i="10"/>
  <c r="W68" i="10"/>
  <c r="AE68" i="10"/>
  <c r="AK68" i="10"/>
  <c r="J69" i="10"/>
  <c r="P69" i="10"/>
  <c r="X69" i="10"/>
  <c r="AG69" i="10"/>
  <c r="AY63" i="10"/>
  <c r="BA63" i="10" s="1"/>
  <c r="AQ63" i="10"/>
  <c r="AM63" i="10"/>
  <c r="AI63" i="10"/>
  <c r="AE63" i="10"/>
  <c r="AA63" i="10"/>
  <c r="W63" i="10"/>
  <c r="S63" i="10"/>
  <c r="O63" i="10"/>
  <c r="G63" i="10"/>
  <c r="AW63" i="10"/>
  <c r="AL63" i="10"/>
  <c r="AG63" i="10"/>
  <c r="AB63" i="10"/>
  <c r="V63" i="10"/>
  <c r="Q63" i="10"/>
  <c r="L63" i="10"/>
  <c r="F63" i="10"/>
  <c r="J63" i="10"/>
  <c r="AT63" i="10"/>
  <c r="AT64" i="10"/>
  <c r="AP64" i="10"/>
  <c r="AL64" i="10"/>
  <c r="AH64" i="10"/>
  <c r="AD64" i="10"/>
  <c r="Z64" i="10"/>
  <c r="V64" i="10"/>
  <c r="N64" i="10"/>
  <c r="J64" i="10"/>
  <c r="F64" i="10"/>
  <c r="AV64" i="10"/>
  <c r="AQ64" i="10"/>
  <c r="AK64" i="10"/>
  <c r="AA64" i="10"/>
  <c r="U64" i="10"/>
  <c r="P64" i="10"/>
  <c r="E64" i="10"/>
  <c r="L64" i="10"/>
  <c r="S64" i="10"/>
  <c r="AG64" i="10"/>
  <c r="AT68" i="10"/>
  <c r="AP68" i="10"/>
  <c r="AL68" i="10"/>
  <c r="AH68" i="10"/>
  <c r="AD68" i="10"/>
  <c r="Z68" i="10"/>
  <c r="V68" i="10"/>
  <c r="N68" i="10"/>
  <c r="J68" i="10"/>
  <c r="F68" i="10"/>
  <c r="AY68" i="10"/>
  <c r="BA68" i="10" s="1"/>
  <c r="AS68" i="10"/>
  <c r="AI68" i="10"/>
  <c r="AC68" i="10"/>
  <c r="X68" i="10"/>
  <c r="S68" i="10"/>
  <c r="M68" i="10"/>
  <c r="H68" i="10"/>
  <c r="Q68" i="10"/>
  <c r="AM68" i="10"/>
  <c r="AY69" i="10"/>
  <c r="AQ69" i="10"/>
  <c r="AM69" i="10"/>
  <c r="AI69" i="10"/>
  <c r="AE69" i="10"/>
  <c r="AA69" i="10"/>
  <c r="AZ69" i="10"/>
  <c r="AT69" i="10"/>
  <c r="AO69" i="10"/>
  <c r="AD69" i="10"/>
  <c r="U69" i="10"/>
  <c r="Q69" i="10"/>
  <c r="M69" i="10"/>
  <c r="I69" i="10"/>
  <c r="E69" i="10"/>
  <c r="AK69" i="10"/>
  <c r="AC69" i="10"/>
  <c r="W69" i="10"/>
  <c r="L69" i="10"/>
  <c r="G69" i="10"/>
  <c r="S69" i="10"/>
  <c r="Z69" i="10"/>
  <c r="AH69" i="10"/>
  <c r="AS69" i="10"/>
  <c r="AU69" i="10" s="1"/>
  <c r="E63" i="10"/>
  <c r="M63" i="10"/>
  <c r="T63" i="10"/>
  <c r="Z63" i="10"/>
  <c r="AH63" i="10"/>
  <c r="AO63" i="10"/>
  <c r="AV63" i="10"/>
  <c r="G64" i="10"/>
  <c r="M64" i="10"/>
  <c r="T64" i="10"/>
  <c r="AB64" i="10"/>
  <c r="AI64" i="10"/>
  <c r="AO64" i="10"/>
  <c r="AW64" i="10"/>
  <c r="E68" i="10"/>
  <c r="L68" i="10"/>
  <c r="T68" i="10"/>
  <c r="AA68" i="10"/>
  <c r="AG68" i="10"/>
  <c r="AO68" i="10"/>
  <c r="AV68" i="10"/>
  <c r="AX68" i="10" s="1"/>
  <c r="F69" i="10"/>
  <c r="N69" i="10"/>
  <c r="T69" i="10"/>
  <c r="AB69" i="10"/>
  <c r="AL69" i="10"/>
  <c r="AV69" i="10"/>
  <c r="AX69" i="10" s="1"/>
  <c r="BA71" i="10"/>
  <c r="AJ62" i="10"/>
  <c r="AW65" i="10"/>
  <c r="AX65" i="10" s="1"/>
  <c r="AS65" i="10"/>
  <c r="AU65" i="10" s="1"/>
  <c r="AO65" i="10"/>
  <c r="AK65" i="10"/>
  <c r="AN65" i="10" s="1"/>
  <c r="AG65" i="10"/>
  <c r="AJ65" i="10" s="1"/>
  <c r="AC65" i="10"/>
  <c r="U65" i="10"/>
  <c r="Q65" i="10"/>
  <c r="M65" i="10"/>
  <c r="I65" i="10"/>
  <c r="E65" i="10"/>
  <c r="J65" i="10"/>
  <c r="O65" i="10"/>
  <c r="T65" i="10"/>
  <c r="Z65" i="10"/>
  <c r="AE65" i="10"/>
  <c r="AP65" i="10"/>
  <c r="AZ65" i="10"/>
  <c r="BA65" i="10" s="1"/>
  <c r="AR66" i="10"/>
  <c r="AY67" i="10"/>
  <c r="AQ67" i="10"/>
  <c r="AM67" i="10"/>
  <c r="AN67" i="10" s="1"/>
  <c r="AI67" i="10"/>
  <c r="AJ67" i="10" s="1"/>
  <c r="AE67" i="10"/>
  <c r="AA67" i="10"/>
  <c r="W67" i="10"/>
  <c r="S67" i="10"/>
  <c r="O67" i="10"/>
  <c r="G67" i="10"/>
  <c r="I67" i="10"/>
  <c r="N67" i="10"/>
  <c r="T67" i="10"/>
  <c r="AD67" i="10"/>
  <c r="AO67" i="10"/>
  <c r="AT67" i="10"/>
  <c r="AU67" i="10" s="1"/>
  <c r="AZ67" i="10"/>
  <c r="AT70" i="10"/>
  <c r="AP70" i="10"/>
  <c r="AR70" i="10" s="1"/>
  <c r="AL70" i="10"/>
  <c r="AH70" i="10"/>
  <c r="AD70" i="10"/>
  <c r="Z70" i="10"/>
  <c r="V70" i="10"/>
  <c r="N70" i="10"/>
  <c r="J70" i="10"/>
  <c r="F70" i="10"/>
  <c r="AY70" i="10"/>
  <c r="BA70" i="10" s="1"/>
  <c r="AS70" i="10"/>
  <c r="AI70" i="10"/>
  <c r="AC70" i="10"/>
  <c r="X70" i="10"/>
  <c r="S70" i="10"/>
  <c r="M70" i="10"/>
  <c r="H70" i="10"/>
  <c r="Q70" i="10"/>
  <c r="AM70" i="10"/>
  <c r="AW71" i="10"/>
  <c r="AX71" i="10" s="1"/>
  <c r="AS71" i="10"/>
  <c r="AU71" i="10" s="1"/>
  <c r="AO71" i="10"/>
  <c r="AR71" i="10" s="1"/>
  <c r="AK71" i="10"/>
  <c r="AG71" i="10"/>
  <c r="AC71" i="10"/>
  <c r="U71" i="10"/>
  <c r="Q71" i="10"/>
  <c r="M71" i="10"/>
  <c r="I71" i="10"/>
  <c r="E71" i="10"/>
  <c r="AM71" i="10"/>
  <c r="AH71" i="10"/>
  <c r="AB71" i="10"/>
  <c r="W71" i="10"/>
  <c r="L71" i="10"/>
  <c r="G71" i="10"/>
  <c r="S71" i="10"/>
  <c r="Z71" i="10"/>
  <c r="H62" i="10"/>
  <c r="K62" i="10" s="1"/>
  <c r="L62" i="10"/>
  <c r="P62" i="10"/>
  <c r="T62" i="10"/>
  <c r="X62" i="10"/>
  <c r="AB62" i="10"/>
  <c r="AF62" i="10" s="1"/>
  <c r="AV62" i="10"/>
  <c r="AX62" i="10" s="1"/>
  <c r="H66" i="10"/>
  <c r="K66" i="10" s="1"/>
  <c r="L66" i="10"/>
  <c r="P66" i="10"/>
  <c r="T66" i="10"/>
  <c r="X66" i="10"/>
  <c r="AB66" i="10"/>
  <c r="AF66" i="10" s="1"/>
  <c r="AV66" i="10"/>
  <c r="AX66" i="10" s="1"/>
  <c r="H73" i="10"/>
  <c r="N73" i="10"/>
  <c r="U73" i="10"/>
  <c r="AC73" i="10"/>
  <c r="H74" i="10"/>
  <c r="O74" i="10"/>
  <c r="W74" i="10"/>
  <c r="AC74" i="10"/>
  <c r="AN76" i="10"/>
  <c r="Y78" i="10"/>
  <c r="AY73" i="10"/>
  <c r="BA73" i="10" s="1"/>
  <c r="AQ73" i="10"/>
  <c r="AR73" i="10" s="1"/>
  <c r="AM73" i="10"/>
  <c r="AI73" i="10"/>
  <c r="AE73" i="10"/>
  <c r="AA73" i="10"/>
  <c r="W73" i="10"/>
  <c r="S73" i="10"/>
  <c r="O73" i="10"/>
  <c r="G73" i="10"/>
  <c r="AW73" i="10"/>
  <c r="AX73" i="10" s="1"/>
  <c r="AL73" i="10"/>
  <c r="AG73" i="10"/>
  <c r="AB73" i="10"/>
  <c r="V73" i="10"/>
  <c r="Q73" i="10"/>
  <c r="L73" i="10"/>
  <c r="F73" i="10"/>
  <c r="J73" i="10"/>
  <c r="AT73" i="10"/>
  <c r="AU73" i="10" s="1"/>
  <c r="AT74" i="10"/>
  <c r="AU74" i="10" s="1"/>
  <c r="AP74" i="10"/>
  <c r="AL74" i="10"/>
  <c r="AH74" i="10"/>
  <c r="AD74" i="10"/>
  <c r="Z74" i="10"/>
  <c r="V74" i="10"/>
  <c r="N74" i="10"/>
  <c r="J74" i="10"/>
  <c r="F74" i="10"/>
  <c r="AV74" i="10"/>
  <c r="AX74" i="10" s="1"/>
  <c r="AQ74" i="10"/>
  <c r="AK74" i="10"/>
  <c r="AA74" i="10"/>
  <c r="U74" i="10"/>
  <c r="P74" i="10"/>
  <c r="E74" i="10"/>
  <c r="L74" i="10"/>
  <c r="S74" i="10"/>
  <c r="AG74" i="10"/>
  <c r="AJ74" i="10" s="1"/>
  <c r="R78" i="10"/>
  <c r="V79" i="10"/>
  <c r="AZ72" i="10"/>
  <c r="BA72" i="10" s="1"/>
  <c r="AV72" i="10"/>
  <c r="H72" i="10"/>
  <c r="K72" i="10" s="1"/>
  <c r="L72" i="10"/>
  <c r="P72" i="10"/>
  <c r="T72" i="10"/>
  <c r="X72" i="10"/>
  <c r="AB72" i="10"/>
  <c r="AF72" i="10" s="1"/>
  <c r="AG72" i="10"/>
  <c r="AJ72" i="10" s="1"/>
  <c r="AL72" i="10"/>
  <c r="AN72" i="10" s="1"/>
  <c r="AQ72" i="10"/>
  <c r="AR72" i="10" s="1"/>
  <c r="AW72" i="10"/>
  <c r="AW75" i="10"/>
  <c r="AX75" i="10" s="1"/>
  <c r="AS75" i="10"/>
  <c r="AU75" i="10" s="1"/>
  <c r="AO75" i="10"/>
  <c r="AK75" i="10"/>
  <c r="AN75" i="10" s="1"/>
  <c r="AG75" i="10"/>
  <c r="AJ75" i="10" s="1"/>
  <c r="AC75" i="10"/>
  <c r="U75" i="10"/>
  <c r="Q75" i="10"/>
  <c r="M75" i="10"/>
  <c r="I75" i="10"/>
  <c r="E75" i="10"/>
  <c r="J75" i="10"/>
  <c r="O75" i="10"/>
  <c r="T75" i="10"/>
  <c r="Z75" i="10"/>
  <c r="AE75" i="10"/>
  <c r="AP75" i="10"/>
  <c r="AZ75" i="10"/>
  <c r="BA75" i="10" s="1"/>
  <c r="AR76" i="10"/>
  <c r="AT77" i="10"/>
  <c r="AP77" i="10"/>
  <c r="AL77" i="10"/>
  <c r="AH77" i="10"/>
  <c r="AJ77" i="10" s="1"/>
  <c r="AD77" i="10"/>
  <c r="AV77" i="10"/>
  <c r="AX77" i="10" s="1"/>
  <c r="AQ77" i="10"/>
  <c r="AK77" i="10"/>
  <c r="AA77" i="10"/>
  <c r="W77" i="10"/>
  <c r="S77" i="10"/>
  <c r="O77" i="10"/>
  <c r="G77" i="10"/>
  <c r="I77" i="10"/>
  <c r="N77" i="10"/>
  <c r="T77" i="10"/>
  <c r="AE77" i="10"/>
  <c r="AM77" i="10"/>
  <c r="AS77" i="10"/>
  <c r="AZ77" i="10"/>
  <c r="BA77" i="10" s="1"/>
  <c r="AW79" i="10"/>
  <c r="AS79" i="10"/>
  <c r="AO79" i="10"/>
  <c r="AR79" i="10" s="1"/>
  <c r="AK79" i="10"/>
  <c r="AG79" i="10"/>
  <c r="AC79" i="10"/>
  <c r="U79" i="10"/>
  <c r="Q79" i="10"/>
  <c r="M79" i="10"/>
  <c r="I79" i="10"/>
  <c r="E79" i="10"/>
  <c r="AY79" i="10"/>
  <c r="BA79" i="10" s="1"/>
  <c r="AT79" i="10"/>
  <c r="AI79" i="10"/>
  <c r="AD79" i="10"/>
  <c r="X79" i="10"/>
  <c r="S79" i="10"/>
  <c r="N79" i="10"/>
  <c r="H79" i="10"/>
  <c r="AM79" i="10"/>
  <c r="AH79" i="10"/>
  <c r="AB79" i="10"/>
  <c r="W79" i="10"/>
  <c r="L79" i="10"/>
  <c r="G79" i="10"/>
  <c r="O79" i="10"/>
  <c r="Z79" i="10"/>
  <c r="AX78" i="10"/>
  <c r="F79" i="10"/>
  <c r="P79" i="10"/>
  <c r="AA79" i="10"/>
  <c r="AL79" i="10"/>
  <c r="AV79" i="10"/>
  <c r="H76" i="10"/>
  <c r="K76" i="10" s="1"/>
  <c r="L76" i="10"/>
  <c r="P76" i="10"/>
  <c r="T76" i="10"/>
  <c r="X76" i="10"/>
  <c r="AB76" i="10"/>
  <c r="AF76" i="10" s="1"/>
  <c r="AV76" i="10"/>
  <c r="AX76" i="10" s="1"/>
  <c r="O38" i="11"/>
  <c r="S38" i="11"/>
  <c r="K37" i="14"/>
  <c r="I37" i="16"/>
  <c r="AR80" i="10"/>
  <c r="BA80" i="10"/>
  <c r="AN80" i="10"/>
  <c r="Q38" i="11"/>
  <c r="V38" i="11"/>
  <c r="M35" i="13"/>
  <c r="Q35" i="13"/>
  <c r="I37" i="14"/>
  <c r="H80" i="10"/>
  <c r="K80" i="10" s="1"/>
  <c r="L80" i="10"/>
  <c r="P80" i="10"/>
  <c r="T80" i="10"/>
  <c r="X80" i="10"/>
  <c r="AB80" i="10"/>
  <c r="AF80" i="10" s="1"/>
  <c r="AV80" i="10"/>
  <c r="AX80" i="10" s="1"/>
  <c r="G81" i="10"/>
  <c r="O81" i="10"/>
  <c r="S81" i="10"/>
  <c r="W81" i="10"/>
  <c r="AA81" i="10"/>
  <c r="AE81" i="10"/>
  <c r="AI81" i="10"/>
  <c r="AJ81" i="10" s="1"/>
  <c r="AM81" i="10"/>
  <c r="AN81" i="10" s="1"/>
  <c r="AQ81" i="10"/>
  <c r="AR81" i="10" s="1"/>
  <c r="AY81" i="10"/>
  <c r="BA81" i="10" s="1"/>
  <c r="P34" i="15"/>
  <c r="H81" i="10"/>
  <c r="L81" i="10"/>
  <c r="P81" i="10"/>
  <c r="T81" i="10"/>
  <c r="X81" i="10"/>
  <c r="AB81" i="10"/>
  <c r="AV81" i="10"/>
  <c r="AX81" i="10" s="1"/>
  <c r="M34" i="15"/>
  <c r="N34" i="15"/>
  <c r="O34" i="15"/>
  <c r="AX55" i="10" l="1"/>
  <c r="AX49" i="10"/>
  <c r="AX32" i="10"/>
  <c r="AX11" i="10"/>
  <c r="E17" i="9"/>
  <c r="AJ4" i="10"/>
  <c r="R12" i="10"/>
  <c r="V12" i="8" s="1"/>
  <c r="H12" i="8" s="1"/>
  <c r="X38" i="11"/>
  <c r="J37" i="16"/>
  <c r="BA22" i="10"/>
  <c r="BA59" i="10"/>
  <c r="AF59" i="7" s="1"/>
  <c r="R59" i="7" s="1"/>
  <c r="BA23" i="10"/>
  <c r="AF23" i="7" s="1"/>
  <c r="R23" i="7" s="1"/>
  <c r="BA27" i="10"/>
  <c r="BA66" i="10"/>
  <c r="AF66" i="8" s="1"/>
  <c r="R66" i="8" s="1"/>
  <c r="Z38" i="11"/>
  <c r="W38" i="11"/>
  <c r="P35" i="13"/>
  <c r="BA76" i="10"/>
  <c r="AF76" i="7" s="1"/>
  <c r="R76" i="7" s="1"/>
  <c r="K81" i="10"/>
  <c r="AX14" i="10"/>
  <c r="AE14" i="8" s="1"/>
  <c r="Q14" i="8" s="1"/>
  <c r="AJ12" i="10"/>
  <c r="BA30" i="10"/>
  <c r="BA74" i="10"/>
  <c r="AF74" i="7" s="1"/>
  <c r="R74" i="7" s="1"/>
  <c r="BA78" i="10"/>
  <c r="AF78" i="8" s="1"/>
  <c r="R78" i="8" s="1"/>
  <c r="BA43" i="10"/>
  <c r="BA31" i="10"/>
  <c r="BA11" i="10"/>
  <c r="AF11" i="8" s="1"/>
  <c r="R11" i="8" s="1"/>
  <c r="AJ13" i="10"/>
  <c r="Z13" i="7" s="1"/>
  <c r="L13" i="7" s="1"/>
  <c r="AD66" i="7"/>
  <c r="P66" i="7" s="1"/>
  <c r="AJ3" i="10"/>
  <c r="BA29" i="10"/>
  <c r="AF29" i="7" s="1"/>
  <c r="R29" i="7" s="1"/>
  <c r="BA7" i="10"/>
  <c r="AF7" i="7" s="1"/>
  <c r="R7" i="7" s="1"/>
  <c r="BA54" i="10"/>
  <c r="AF54" i="8" s="1"/>
  <c r="R54" i="8" s="1"/>
  <c r="R38" i="11"/>
  <c r="BA47" i="10"/>
  <c r="AF47" i="7" s="1"/>
  <c r="R47" i="7" s="1"/>
  <c r="AF8" i="10"/>
  <c r="X8" i="8" s="1"/>
  <c r="J8" i="8" s="1"/>
  <c r="AJ59" i="10"/>
  <c r="Z59" i="8" s="1"/>
  <c r="L59" i="8" s="1"/>
  <c r="AJ66" i="10"/>
  <c r="Z66" i="7" s="1"/>
  <c r="L66" i="7" s="1"/>
  <c r="N38" i="11"/>
  <c r="J37" i="14"/>
  <c r="Y33" i="10"/>
  <c r="W33" i="7" s="1"/>
  <c r="I33" i="7" s="1"/>
  <c r="AR32" i="10"/>
  <c r="BA17" i="10"/>
  <c r="AF17" i="8" s="1"/>
  <c r="R17" i="8" s="1"/>
  <c r="AX79" i="10"/>
  <c r="AE79" i="8" s="1"/>
  <c r="Q79" i="8" s="1"/>
  <c r="R35" i="13"/>
  <c r="Y38" i="11"/>
  <c r="AD51" i="8"/>
  <c r="P51" i="8" s="1"/>
  <c r="Y49" i="10"/>
  <c r="W49" i="8" s="1"/>
  <c r="I49" i="8" s="1"/>
  <c r="AE44" i="7"/>
  <c r="Q44" i="7" s="1"/>
  <c r="R4" i="10"/>
  <c r="AJ35" i="10"/>
  <c r="Z35" i="8" s="1"/>
  <c r="L35" i="8" s="1"/>
  <c r="AD59" i="7"/>
  <c r="P59" i="7" s="1"/>
  <c r="AJ78" i="10"/>
  <c r="Z78" i="8" s="1"/>
  <c r="L78" i="8" s="1"/>
  <c r="AU34" i="10"/>
  <c r="BA35" i="10"/>
  <c r="AF35" i="7" s="1"/>
  <c r="R35" i="7" s="1"/>
  <c r="AF43" i="7"/>
  <c r="R43" i="7" s="1"/>
  <c r="AF43" i="8"/>
  <c r="R43" i="8" s="1"/>
  <c r="AF66" i="7"/>
  <c r="R66" i="7" s="1"/>
  <c r="AR77" i="10"/>
  <c r="AB77" i="7" s="1"/>
  <c r="N77" i="7" s="1"/>
  <c r="Y65" i="10"/>
  <c r="W65" i="8" s="1"/>
  <c r="I65" i="8" s="1"/>
  <c r="AR74" i="10"/>
  <c r="AB74" i="7" s="1"/>
  <c r="N74" i="7" s="1"/>
  <c r="AD35" i="8"/>
  <c r="P35" i="8" s="1"/>
  <c r="AD15" i="7"/>
  <c r="P15" i="7" s="1"/>
  <c r="AD47" i="8"/>
  <c r="P47" i="8" s="1"/>
  <c r="AE36" i="8"/>
  <c r="Q36" i="8" s="1"/>
  <c r="AE36" i="7"/>
  <c r="Q36" i="7" s="1"/>
  <c r="CK3" i="4"/>
  <c r="I5" i="3" s="1"/>
  <c r="AF78" i="7"/>
  <c r="R78" i="7" s="1"/>
  <c r="BA10" i="10"/>
  <c r="AF10" i="7" s="1"/>
  <c r="R10" i="7" s="1"/>
  <c r="AF19" i="8"/>
  <c r="R19" i="8" s="1"/>
  <c r="Y58" i="10"/>
  <c r="W58" i="8" s="1"/>
  <c r="I58" i="8" s="1"/>
  <c r="Y50" i="10"/>
  <c r="W50" i="8" s="1"/>
  <c r="I50" i="8" s="1"/>
  <c r="R44" i="10"/>
  <c r="V44" i="8" s="1"/>
  <c r="H44" i="8" s="1"/>
  <c r="K36" i="10"/>
  <c r="AB78" i="8"/>
  <c r="N78" i="8" s="1"/>
  <c r="AJ76" i="10"/>
  <c r="Z76" i="8" s="1"/>
  <c r="L76" i="8" s="1"/>
  <c r="P38" i="11"/>
  <c r="AD27" i="7"/>
  <c r="P27" i="7" s="1"/>
  <c r="AF59" i="8"/>
  <c r="R59" i="8" s="1"/>
  <c r="AF76" i="8"/>
  <c r="R76" i="8" s="1"/>
  <c r="AF51" i="8"/>
  <c r="R51" i="8" s="1"/>
  <c r="AD78" i="8"/>
  <c r="P78" i="8" s="1"/>
  <c r="AD78" i="7"/>
  <c r="P78" i="7" s="1"/>
  <c r="AD19" i="8"/>
  <c r="P19" i="8" s="1"/>
  <c r="AD80" i="7"/>
  <c r="P80" i="7" s="1"/>
  <c r="AD80" i="8"/>
  <c r="P80" i="8" s="1"/>
  <c r="AN4" i="10"/>
  <c r="AA4" i="7" s="1"/>
  <c r="M4" i="7" s="1"/>
  <c r="AJ80" i="10"/>
  <c r="Z80" i="8" s="1"/>
  <c r="L80" i="8" s="1"/>
  <c r="AB55" i="7"/>
  <c r="N55" i="7" s="1"/>
  <c r="AB55" i="8"/>
  <c r="N55" i="8" s="1"/>
  <c r="AA47" i="8"/>
  <c r="M47" i="8" s="1"/>
  <c r="AA47" i="7"/>
  <c r="M47" i="7" s="1"/>
  <c r="CK77" i="4"/>
  <c r="I79" i="3" s="1"/>
  <c r="CK73" i="4"/>
  <c r="I75" i="3" s="1"/>
  <c r="CK65" i="4"/>
  <c r="I67" i="3" s="1"/>
  <c r="CK57" i="4"/>
  <c r="I59" i="3" s="1"/>
  <c r="CK49" i="4"/>
  <c r="I51" i="3" s="1"/>
  <c r="CK41" i="4"/>
  <c r="I43" i="3" s="1"/>
  <c r="AA78" i="7"/>
  <c r="M78" i="7" s="1"/>
  <c r="AD76" i="8"/>
  <c r="P76" i="8" s="1"/>
  <c r="AD76" i="7"/>
  <c r="P76" i="7" s="1"/>
  <c r="Y62" i="10"/>
  <c r="W62" i="8" s="1"/>
  <c r="I62" i="8" s="1"/>
  <c r="Y59" i="10"/>
  <c r="W59" i="7" s="1"/>
  <c r="I59" i="7" s="1"/>
  <c r="Y43" i="10"/>
  <c r="W43" i="8" s="1"/>
  <c r="I43" i="8" s="1"/>
  <c r="AJ34" i="10"/>
  <c r="Z34" i="7" s="1"/>
  <c r="L34" i="7" s="1"/>
  <c r="K40" i="10"/>
  <c r="U40" i="7" s="1"/>
  <c r="AJ18" i="10"/>
  <c r="Z18" i="8" s="1"/>
  <c r="L18" i="8" s="1"/>
  <c r="AX30" i="10"/>
  <c r="AE30" i="8" s="1"/>
  <c r="Q30" i="8" s="1"/>
  <c r="AN29" i="10"/>
  <c r="AA29" i="8" s="1"/>
  <c r="M29" i="8" s="1"/>
  <c r="AU28" i="10"/>
  <c r="AD28" i="8" s="1"/>
  <c r="P28" i="8" s="1"/>
  <c r="AN26" i="10"/>
  <c r="AA26" i="8" s="1"/>
  <c r="M26" i="8" s="1"/>
  <c r="Y11" i="10"/>
  <c r="W11" i="8" s="1"/>
  <c r="I11" i="8" s="1"/>
  <c r="R3" i="10"/>
  <c r="V3" i="8" s="1"/>
  <c r="H3" i="8" s="1"/>
  <c r="R5" i="10"/>
  <c r="V5" i="7" s="1"/>
  <c r="H5" i="7" s="1"/>
  <c r="AD23" i="8"/>
  <c r="P23" i="8" s="1"/>
  <c r="AD23" i="7"/>
  <c r="P23" i="7" s="1"/>
  <c r="AE70" i="8"/>
  <c r="Q70" i="8" s="1"/>
  <c r="AE70" i="7"/>
  <c r="Q70" i="7" s="1"/>
  <c r="AA51" i="7"/>
  <c r="M51" i="7" s="1"/>
  <c r="AA51" i="8"/>
  <c r="M51" i="8" s="1"/>
  <c r="AD7" i="8"/>
  <c r="P7" i="8" s="1"/>
  <c r="AD7" i="7"/>
  <c r="P7" i="7" s="1"/>
  <c r="Y74" i="10"/>
  <c r="W74" i="7" s="1"/>
  <c r="I74" i="7" s="1"/>
  <c r="AJ68" i="10"/>
  <c r="AR30" i="10"/>
  <c r="AB30" i="8" s="1"/>
  <c r="N30" i="8" s="1"/>
  <c r="Y9" i="10"/>
  <c r="W9" i="7" s="1"/>
  <c r="I9" i="7" s="1"/>
  <c r="AR24" i="10"/>
  <c r="AB24" i="8" s="1"/>
  <c r="N24" i="8" s="1"/>
  <c r="AD31" i="8"/>
  <c r="P31" i="8" s="1"/>
  <c r="AD31" i="7"/>
  <c r="P31" i="7" s="1"/>
  <c r="K73" i="10"/>
  <c r="U73" i="7" s="1"/>
  <c r="Y51" i="10"/>
  <c r="W51" i="8" s="1"/>
  <c r="I51" i="8" s="1"/>
  <c r="AN53" i="10"/>
  <c r="AA53" i="8" s="1"/>
  <c r="M53" i="8" s="1"/>
  <c r="Y54" i="10"/>
  <c r="W54" i="8" s="1"/>
  <c r="I54" i="8" s="1"/>
  <c r="Y23" i="10"/>
  <c r="W23" i="7" s="1"/>
  <c r="I23" i="7" s="1"/>
  <c r="AF30" i="8"/>
  <c r="R30" i="8" s="1"/>
  <c r="AF30" i="7"/>
  <c r="R30" i="7" s="1"/>
  <c r="AU79" i="10"/>
  <c r="AD79" i="8" s="1"/>
  <c r="P79" i="8" s="1"/>
  <c r="K77" i="10"/>
  <c r="U77" i="8" s="1"/>
  <c r="AR68" i="10"/>
  <c r="AB68" i="8" s="1"/>
  <c r="N68" i="8" s="1"/>
  <c r="AF63" i="10"/>
  <c r="X63" i="7" s="1"/>
  <c r="J63" i="7" s="1"/>
  <c r="R53" i="10"/>
  <c r="V53" i="7" s="1"/>
  <c r="H53" i="7" s="1"/>
  <c r="AJ53" i="10"/>
  <c r="Z53" i="8" s="1"/>
  <c r="L53" i="8" s="1"/>
  <c r="AN32" i="10"/>
  <c r="AA32" i="8" s="1"/>
  <c r="M32" i="8" s="1"/>
  <c r="AX6" i="10"/>
  <c r="U38" i="11"/>
  <c r="AA66" i="8"/>
  <c r="M66" i="8" s="1"/>
  <c r="AA66" i="7"/>
  <c r="M66" i="7" s="1"/>
  <c r="AF27" i="8"/>
  <c r="R27" i="8" s="1"/>
  <c r="AF27" i="7"/>
  <c r="R27" i="7" s="1"/>
  <c r="Z11" i="8"/>
  <c r="L11" i="8" s="1"/>
  <c r="Z11" i="7"/>
  <c r="L11" i="7" s="1"/>
  <c r="AB62" i="7"/>
  <c r="N62" i="7" s="1"/>
  <c r="AB62" i="8"/>
  <c r="N62" i="8" s="1"/>
  <c r="K70" i="10"/>
  <c r="U70" i="7" s="1"/>
  <c r="AR67" i="10"/>
  <c r="AB67" i="8" s="1"/>
  <c r="N67" i="8" s="1"/>
  <c r="Y64" i="10"/>
  <c r="W64" i="8" s="1"/>
  <c r="I64" i="8" s="1"/>
  <c r="AX64" i="10"/>
  <c r="AE64" i="8" s="1"/>
  <c r="Q64" i="8" s="1"/>
  <c r="AU56" i="10"/>
  <c r="AD56" i="8" s="1"/>
  <c r="P56" i="8" s="1"/>
  <c r="AR52" i="10"/>
  <c r="AB52" i="8" s="1"/>
  <c r="N52" i="8" s="1"/>
  <c r="Y42" i="10"/>
  <c r="AF48" i="10"/>
  <c r="X48" i="8" s="1"/>
  <c r="J48" i="8" s="1"/>
  <c r="R37" i="10"/>
  <c r="V37" i="8" s="1"/>
  <c r="H37" i="8" s="1"/>
  <c r="R36" i="10"/>
  <c r="V36" i="8" s="1"/>
  <c r="H36" i="8" s="1"/>
  <c r="K25" i="10"/>
  <c r="U25" i="8" s="1"/>
  <c r="Y32" i="10"/>
  <c r="W32" i="8" s="1"/>
  <c r="I32" i="8" s="1"/>
  <c r="AU22" i="10"/>
  <c r="AD22" i="7" s="1"/>
  <c r="P22" i="7" s="1"/>
  <c r="AJ21" i="10"/>
  <c r="Z21" i="8" s="1"/>
  <c r="L21" i="8" s="1"/>
  <c r="AU32" i="10"/>
  <c r="AD32" i="7" s="1"/>
  <c r="P32" i="7" s="1"/>
  <c r="Y30" i="10"/>
  <c r="W30" i="8" s="1"/>
  <c r="I30" i="8" s="1"/>
  <c r="K9" i="10"/>
  <c r="U9" i="8" s="1"/>
  <c r="AN8" i="10"/>
  <c r="AA8" i="8" s="1"/>
  <c r="M8" i="8" s="1"/>
  <c r="AR13" i="10"/>
  <c r="AB13" i="7" s="1"/>
  <c r="N13" i="7" s="1"/>
  <c r="AX10" i="10"/>
  <c r="AE10" i="7" s="1"/>
  <c r="Q10" i="7" s="1"/>
  <c r="AD62" i="7"/>
  <c r="P62" i="7" s="1"/>
  <c r="AD62" i="8"/>
  <c r="P62" i="8" s="1"/>
  <c r="AF31" i="7"/>
  <c r="R31" i="7" s="1"/>
  <c r="AF31" i="8"/>
  <c r="R31" i="8" s="1"/>
  <c r="AF7" i="8"/>
  <c r="R7" i="8" s="1"/>
  <c r="AB39" i="8"/>
  <c r="N39" i="8" s="1"/>
  <c r="AB39" i="7"/>
  <c r="N39" i="7" s="1"/>
  <c r="CK69" i="4"/>
  <c r="I71" i="3" s="1"/>
  <c r="V69" i="4"/>
  <c r="E71" i="3" s="1"/>
  <c r="CK61" i="4"/>
  <c r="I63" i="3" s="1"/>
  <c r="V61" i="4"/>
  <c r="E63" i="3" s="1"/>
  <c r="CK53" i="4"/>
  <c r="I55" i="3" s="1"/>
  <c r="V53" i="4"/>
  <c r="E55" i="3" s="1"/>
  <c r="CK45" i="4"/>
  <c r="I47" i="3" s="1"/>
  <c r="V45" i="4"/>
  <c r="E47" i="3" s="1"/>
  <c r="CK37" i="4"/>
  <c r="I39" i="3" s="1"/>
  <c r="V37" i="4"/>
  <c r="E39" i="3" s="1"/>
  <c r="AM63" i="4"/>
  <c r="F65" i="3" s="1"/>
  <c r="BD51" i="4"/>
  <c r="G53" i="3" s="1"/>
  <c r="AM32" i="4"/>
  <c r="F34" i="3" s="1"/>
  <c r="V28" i="4"/>
  <c r="E30" i="3" s="1"/>
  <c r="BU24" i="4"/>
  <c r="H26" i="3" s="1"/>
  <c r="BU22" i="4"/>
  <c r="H24" i="3" s="1"/>
  <c r="AM16" i="4"/>
  <c r="F18" i="3" s="1"/>
  <c r="V12" i="4"/>
  <c r="E14" i="3" s="1"/>
  <c r="BU8" i="4"/>
  <c r="H10" i="3" s="1"/>
  <c r="BU6" i="4"/>
  <c r="H8" i="3" s="1"/>
  <c r="AD55" i="8"/>
  <c r="P55" i="8" s="1"/>
  <c r="AD55" i="7"/>
  <c r="P55" i="7" s="1"/>
  <c r="AD3" i="7"/>
  <c r="P3" i="7" s="1"/>
  <c r="AD3" i="8"/>
  <c r="P3" i="8" s="1"/>
  <c r="Y80" i="10"/>
  <c r="W80" i="7" s="1"/>
  <c r="I80" i="7" s="1"/>
  <c r="Y75" i="10"/>
  <c r="W75" i="8" s="1"/>
  <c r="I75" i="8" s="1"/>
  <c r="AN73" i="10"/>
  <c r="AA73" i="7" s="1"/>
  <c r="M73" i="7" s="1"/>
  <c r="Y73" i="10"/>
  <c r="AJ70" i="10"/>
  <c r="AR64" i="10"/>
  <c r="AB64" i="8" s="1"/>
  <c r="N64" i="8" s="1"/>
  <c r="K63" i="10"/>
  <c r="U63" i="8" s="1"/>
  <c r="K60" i="10"/>
  <c r="K44" i="10"/>
  <c r="U44" i="8" s="1"/>
  <c r="AR56" i="10"/>
  <c r="AB56" i="8" s="1"/>
  <c r="N56" i="8" s="1"/>
  <c r="R35" i="10"/>
  <c r="V35" i="7" s="1"/>
  <c r="H35" i="7" s="1"/>
  <c r="Y27" i="10"/>
  <c r="R19" i="10"/>
  <c r="V19" i="8" s="1"/>
  <c r="H19" i="8" s="1"/>
  <c r="AJ45" i="10"/>
  <c r="Z45" i="7" s="1"/>
  <c r="L45" i="7" s="1"/>
  <c r="AX40" i="10"/>
  <c r="AE40" i="7" s="1"/>
  <c r="Q40" i="7" s="1"/>
  <c r="AN40" i="10"/>
  <c r="AN37" i="10"/>
  <c r="AA37" i="7" s="1"/>
  <c r="M37" i="7" s="1"/>
  <c r="K32" i="10"/>
  <c r="U32" i="8" s="1"/>
  <c r="Y22" i="10"/>
  <c r="W22" i="8" s="1"/>
  <c r="I22" i="8" s="1"/>
  <c r="AX22" i="10"/>
  <c r="AN22" i="10"/>
  <c r="Y21" i="10"/>
  <c r="W21" i="7" s="1"/>
  <c r="I21" i="7" s="1"/>
  <c r="R20" i="10"/>
  <c r="V20" i="8" s="1"/>
  <c r="H20" i="8" s="1"/>
  <c r="AU20" i="10"/>
  <c r="AF18" i="10"/>
  <c r="K18" i="10"/>
  <c r="U18" i="7" s="1"/>
  <c r="R16" i="10"/>
  <c r="V16" i="8" s="1"/>
  <c r="H16" i="8" s="1"/>
  <c r="R29" i="10"/>
  <c r="AJ29" i="10"/>
  <c r="Z29" i="7" s="1"/>
  <c r="L29" i="7" s="1"/>
  <c r="K28" i="10"/>
  <c r="U28" i="8" s="1"/>
  <c r="AU26" i="10"/>
  <c r="AD26" i="7" s="1"/>
  <c r="P26" i="7" s="1"/>
  <c r="R11" i="10"/>
  <c r="Y3" i="10"/>
  <c r="W3" i="7" s="1"/>
  <c r="I3" i="7" s="1"/>
  <c r="R24" i="10"/>
  <c r="V24" i="8" s="1"/>
  <c r="H24" i="8" s="1"/>
  <c r="AJ14" i="10"/>
  <c r="Z14" i="8" s="1"/>
  <c r="L14" i="8" s="1"/>
  <c r="AD72" i="8"/>
  <c r="P72" i="8" s="1"/>
  <c r="AD72" i="7"/>
  <c r="P72" i="7" s="1"/>
  <c r="AF54" i="7"/>
  <c r="R54" i="7" s="1"/>
  <c r="Z66" i="8"/>
  <c r="L66" i="8" s="1"/>
  <c r="AF81" i="10"/>
  <c r="AF73" i="10"/>
  <c r="BA69" i="10"/>
  <c r="AF69" i="8" s="1"/>
  <c r="R69" i="8" s="1"/>
  <c r="Y60" i="10"/>
  <c r="W60" i="7" s="1"/>
  <c r="I60" i="7" s="1"/>
  <c r="R81" i="10"/>
  <c r="R77" i="10"/>
  <c r="Y72" i="10"/>
  <c r="W72" i="8" s="1"/>
  <c r="I72" i="8" s="1"/>
  <c r="K74" i="10"/>
  <c r="U74" i="7" s="1"/>
  <c r="AN74" i="10"/>
  <c r="AA74" i="7" s="1"/>
  <c r="M74" i="7" s="1"/>
  <c r="R73" i="10"/>
  <c r="AJ73" i="10"/>
  <c r="Z73" i="8" s="1"/>
  <c r="L73" i="8" s="1"/>
  <c r="Y66" i="10"/>
  <c r="W66" i="8" s="1"/>
  <c r="I66" i="8" s="1"/>
  <c r="AF71" i="10"/>
  <c r="X71" i="7" s="1"/>
  <c r="J71" i="7" s="1"/>
  <c r="K71" i="10"/>
  <c r="R70" i="10"/>
  <c r="V70" i="8" s="1"/>
  <c r="H70" i="8" s="1"/>
  <c r="AN70" i="10"/>
  <c r="AA70" i="7" s="1"/>
  <c r="M70" i="7" s="1"/>
  <c r="R67" i="10"/>
  <c r="V67" i="8" s="1"/>
  <c r="H67" i="8" s="1"/>
  <c r="Y67" i="10"/>
  <c r="AF65" i="10"/>
  <c r="X65" i="7" s="1"/>
  <c r="J65" i="7" s="1"/>
  <c r="K65" i="10"/>
  <c r="U65" i="8" s="1"/>
  <c r="AR65" i="10"/>
  <c r="AB65" i="7" s="1"/>
  <c r="N65" i="7" s="1"/>
  <c r="R68" i="10"/>
  <c r="Y68" i="10"/>
  <c r="W68" i="7" s="1"/>
  <c r="I68" i="7" s="1"/>
  <c r="AU63" i="10"/>
  <c r="AD63" i="8" s="1"/>
  <c r="P63" i="8" s="1"/>
  <c r="Y55" i="10"/>
  <c r="W55" i="7" s="1"/>
  <c r="I55" i="7" s="1"/>
  <c r="R47" i="10"/>
  <c r="Y39" i="10"/>
  <c r="W39" i="7" s="1"/>
  <c r="I39" i="7" s="1"/>
  <c r="AF61" i="10"/>
  <c r="X61" i="7" s="1"/>
  <c r="J61" i="7" s="1"/>
  <c r="AR60" i="10"/>
  <c r="AB60" i="7" s="1"/>
  <c r="N60" i="7" s="1"/>
  <c r="R58" i="10"/>
  <c r="K52" i="10"/>
  <c r="U52" i="7" s="1"/>
  <c r="AF52" i="10"/>
  <c r="X52" i="8" s="1"/>
  <c r="J52" i="8" s="1"/>
  <c r="R50" i="10"/>
  <c r="V50" i="7" s="1"/>
  <c r="H50" i="7" s="1"/>
  <c r="K53" i="10"/>
  <c r="AF54" i="10"/>
  <c r="X54" i="8" s="1"/>
  <c r="J54" i="8" s="1"/>
  <c r="AX54" i="10"/>
  <c r="AE54" i="8" s="1"/>
  <c r="Q54" i="8" s="1"/>
  <c r="AF36" i="10"/>
  <c r="X36" i="8" s="1"/>
  <c r="J36" i="8" s="1"/>
  <c r="AF44" i="10"/>
  <c r="R42" i="10"/>
  <c r="V42" i="8" s="1"/>
  <c r="H42" i="8" s="1"/>
  <c r="BA46" i="10"/>
  <c r="AF46" i="8" s="1"/>
  <c r="R46" i="8" s="1"/>
  <c r="K45" i="10"/>
  <c r="U45" i="8" s="1"/>
  <c r="Y76" i="10"/>
  <c r="Y79" i="10"/>
  <c r="W79" i="7" s="1"/>
  <c r="I79" i="7" s="1"/>
  <c r="AF77" i="10"/>
  <c r="X77" i="7" s="1"/>
  <c r="J77" i="7" s="1"/>
  <c r="K67" i="10"/>
  <c r="U67" i="8" s="1"/>
  <c r="AF67" i="10"/>
  <c r="R65" i="10"/>
  <c r="V65" i="8" s="1"/>
  <c r="H65" i="8" s="1"/>
  <c r="AF69" i="10"/>
  <c r="X69" i="7" s="1"/>
  <c r="J69" i="7" s="1"/>
  <c r="Y47" i="10"/>
  <c r="W47" i="8" s="1"/>
  <c r="I47" i="8" s="1"/>
  <c r="AN60" i="10"/>
  <c r="R60" i="10"/>
  <c r="V60" i="8" s="1"/>
  <c r="H60" i="8" s="1"/>
  <c r="AR58" i="10"/>
  <c r="AB58" i="8" s="1"/>
  <c r="N58" i="8" s="1"/>
  <c r="R52" i="10"/>
  <c r="V52" i="7" s="1"/>
  <c r="H52" i="7" s="1"/>
  <c r="AR50" i="10"/>
  <c r="Y57" i="10"/>
  <c r="W57" i="8" s="1"/>
  <c r="I57" i="8" s="1"/>
  <c r="R54" i="10"/>
  <c r="V54" i="7" s="1"/>
  <c r="H54" i="7" s="1"/>
  <c r="R49" i="10"/>
  <c r="V49" i="8" s="1"/>
  <c r="H49" i="8" s="1"/>
  <c r="AR49" i="10"/>
  <c r="K48" i="10"/>
  <c r="U48" i="8" s="1"/>
  <c r="Y31" i="10"/>
  <c r="W31" i="8" s="1"/>
  <c r="I31" i="8" s="1"/>
  <c r="AU48" i="10"/>
  <c r="AD48" i="8" s="1"/>
  <c r="P48" i="8" s="1"/>
  <c r="R9" i="10"/>
  <c r="Y13" i="10"/>
  <c r="W13" i="7" s="1"/>
  <c r="I13" i="7" s="1"/>
  <c r="Y5" i="10"/>
  <c r="W5" i="7" s="1"/>
  <c r="I5" i="7" s="1"/>
  <c r="AY84" i="4"/>
  <c r="AM81" i="4"/>
  <c r="BD71" i="4"/>
  <c r="G73" i="3" s="1"/>
  <c r="BU63" i="4"/>
  <c r="H65" i="3" s="1"/>
  <c r="BD39" i="4"/>
  <c r="G41" i="3" s="1"/>
  <c r="BH84" i="4"/>
  <c r="AG84" i="4"/>
  <c r="CH84" i="4"/>
  <c r="Y84" i="4"/>
  <c r="AU84" i="4"/>
  <c r="BO84" i="4"/>
  <c r="BB83" i="4"/>
  <c r="AF83" i="4"/>
  <c r="AM80" i="4"/>
  <c r="F82" i="3" s="1"/>
  <c r="AM67" i="4"/>
  <c r="F69" i="3" s="1"/>
  <c r="BU67" i="4"/>
  <c r="H69" i="3" s="1"/>
  <c r="BM84" i="4"/>
  <c r="CK27" i="4"/>
  <c r="I29" i="3" s="1"/>
  <c r="AM26" i="4"/>
  <c r="F28" i="3" s="1"/>
  <c r="CK11" i="4"/>
  <c r="I13" i="3" s="1"/>
  <c r="AM10" i="4"/>
  <c r="F12" i="3" s="1"/>
  <c r="AF3" i="8"/>
  <c r="R3" i="8" s="1"/>
  <c r="AF3" i="7"/>
  <c r="R3" i="7" s="1"/>
  <c r="O35" i="13"/>
  <c r="AA27" i="8"/>
  <c r="M27" i="8" s="1"/>
  <c r="AA27" i="7"/>
  <c r="M27" i="7" s="1"/>
  <c r="R48" i="10"/>
  <c r="V48" i="7" s="1"/>
  <c r="H48" i="7" s="1"/>
  <c r="AJ48" i="10"/>
  <c r="Z48" i="8" s="1"/>
  <c r="L48" i="8" s="1"/>
  <c r="Y35" i="10"/>
  <c r="Y19" i="10"/>
  <c r="W19" i="7" s="1"/>
  <c r="I19" i="7" s="1"/>
  <c r="K46" i="10"/>
  <c r="U46" i="7" s="1"/>
  <c r="AR41" i="10"/>
  <c r="AB41" i="7" s="1"/>
  <c r="N41" i="7" s="1"/>
  <c r="AR36" i="10"/>
  <c r="Y37" i="10"/>
  <c r="W37" i="7" s="1"/>
  <c r="I37" i="7" s="1"/>
  <c r="AJ36" i="10"/>
  <c r="Z36" i="8" s="1"/>
  <c r="L36" i="8" s="1"/>
  <c r="R33" i="10"/>
  <c r="V33" i="8" s="1"/>
  <c r="H33" i="8" s="1"/>
  <c r="Y25" i="10"/>
  <c r="AR22" i="10"/>
  <c r="AB22" i="8" s="1"/>
  <c r="N22" i="8" s="1"/>
  <c r="K21" i="10"/>
  <c r="U21" i="7" s="1"/>
  <c r="K20" i="10"/>
  <c r="U20" i="8" s="1"/>
  <c r="AF20" i="10"/>
  <c r="R26" i="10"/>
  <c r="V26" i="8" s="1"/>
  <c r="H26" i="8" s="1"/>
  <c r="Y7" i="10"/>
  <c r="W7" i="7" s="1"/>
  <c r="I7" i="7" s="1"/>
  <c r="Y10" i="10"/>
  <c r="W10" i="7" s="1"/>
  <c r="I10" i="7" s="1"/>
  <c r="AR9" i="10"/>
  <c r="AJ24" i="10"/>
  <c r="Z24" i="8" s="1"/>
  <c r="L24" i="8" s="1"/>
  <c r="K24" i="10"/>
  <c r="U24" i="7" s="1"/>
  <c r="BU77" i="4"/>
  <c r="H79" i="3" s="1"/>
  <c r="BU73" i="4"/>
  <c r="H75" i="3" s="1"/>
  <c r="AM69" i="4"/>
  <c r="F71" i="3" s="1"/>
  <c r="BU65" i="4"/>
  <c r="H67" i="3" s="1"/>
  <c r="AM61" i="4"/>
  <c r="F63" i="3" s="1"/>
  <c r="BU57" i="4"/>
  <c r="H59" i="3" s="1"/>
  <c r="AM53" i="4"/>
  <c r="F55" i="3" s="1"/>
  <c r="BU49" i="4"/>
  <c r="H51" i="3" s="1"/>
  <c r="AM45" i="4"/>
  <c r="F47" i="3" s="1"/>
  <c r="BU41" i="4"/>
  <c r="H43" i="3" s="1"/>
  <c r="BS84" i="4"/>
  <c r="AM37" i="4"/>
  <c r="F39" i="3" s="1"/>
  <c r="AM64" i="4"/>
  <c r="F66" i="3" s="1"/>
  <c r="BD63" i="4"/>
  <c r="G65" i="3" s="1"/>
  <c r="V62" i="4"/>
  <c r="E64" i="3" s="1"/>
  <c r="BU58" i="4"/>
  <c r="H60" i="3" s="1"/>
  <c r="AM55" i="4"/>
  <c r="F57" i="3" s="1"/>
  <c r="BU55" i="4"/>
  <c r="H57" i="3" s="1"/>
  <c r="BD54" i="4"/>
  <c r="G56" i="3" s="1"/>
  <c r="BD52" i="4"/>
  <c r="G54" i="3" s="1"/>
  <c r="V51" i="4"/>
  <c r="E53" i="3" s="1"/>
  <c r="CK46" i="4"/>
  <c r="I48" i="3" s="1"/>
  <c r="CK44" i="4"/>
  <c r="I46" i="3" s="1"/>
  <c r="BD43" i="4"/>
  <c r="G45" i="3" s="1"/>
  <c r="CD84" i="4"/>
  <c r="BC84" i="4"/>
  <c r="AM33" i="4"/>
  <c r="F35" i="3" s="1"/>
  <c r="BD32" i="4"/>
  <c r="G34" i="3" s="1"/>
  <c r="AM28" i="4"/>
  <c r="F30" i="3" s="1"/>
  <c r="CK24" i="4"/>
  <c r="I26" i="3" s="1"/>
  <c r="V24" i="4"/>
  <c r="E26" i="3" s="1"/>
  <c r="BU23" i="4"/>
  <c r="H25" i="3" s="1"/>
  <c r="CK22" i="4"/>
  <c r="I24" i="3" s="1"/>
  <c r="V22" i="4"/>
  <c r="E24" i="3" s="1"/>
  <c r="BU20" i="4"/>
  <c r="H22" i="3" s="1"/>
  <c r="BU18" i="4"/>
  <c r="H20" i="3" s="1"/>
  <c r="AM17" i="4"/>
  <c r="F19" i="3" s="1"/>
  <c r="BD16" i="4"/>
  <c r="G18" i="3" s="1"/>
  <c r="AM12" i="4"/>
  <c r="F14" i="3" s="1"/>
  <c r="CK8" i="4"/>
  <c r="I10" i="3" s="1"/>
  <c r="V8" i="4"/>
  <c r="E10" i="3" s="1"/>
  <c r="BU7" i="4"/>
  <c r="H9" i="3" s="1"/>
  <c r="CK6" i="4"/>
  <c r="I8" i="3" s="1"/>
  <c r="V6" i="4"/>
  <c r="E8" i="3" s="1"/>
  <c r="BU4" i="4"/>
  <c r="H6" i="3" s="1"/>
  <c r="BZ84" i="4"/>
  <c r="BP83" i="4"/>
  <c r="AW83" i="4"/>
  <c r="Z83" i="4"/>
  <c r="AC84" i="4"/>
  <c r="CK23" i="4"/>
  <c r="I25" i="3" s="1"/>
  <c r="AM22" i="4"/>
  <c r="F24" i="3" s="1"/>
  <c r="CK7" i="4"/>
  <c r="I9" i="3" s="1"/>
  <c r="AM6" i="4"/>
  <c r="F8" i="3" s="1"/>
  <c r="CE83" i="4"/>
  <c r="AA19" i="8"/>
  <c r="M19" i="8" s="1"/>
  <c r="AA19" i="7"/>
  <c r="M19" i="7" s="1"/>
  <c r="Z3" i="8"/>
  <c r="L3" i="8" s="1"/>
  <c r="Z3" i="7"/>
  <c r="L3" i="7" s="1"/>
  <c r="AE67" i="8"/>
  <c r="Q67" i="8" s="1"/>
  <c r="AE67" i="7"/>
  <c r="Q67" i="7" s="1"/>
  <c r="AF22" i="7"/>
  <c r="R22" i="7" s="1"/>
  <c r="AF22" i="8"/>
  <c r="R22" i="8" s="1"/>
  <c r="R25" i="10"/>
  <c r="V25" i="8" s="1"/>
  <c r="H25" i="8" s="1"/>
  <c r="AF32" i="10"/>
  <c r="R21" i="10"/>
  <c r="V21" i="7" s="1"/>
  <c r="H21" i="7" s="1"/>
  <c r="R18" i="10"/>
  <c r="V18" i="8" s="1"/>
  <c r="H18" i="8" s="1"/>
  <c r="AN30" i="10"/>
  <c r="AA30" i="7" s="1"/>
  <c r="M30" i="7" s="1"/>
  <c r="R28" i="10"/>
  <c r="AF26" i="10"/>
  <c r="X26" i="7" s="1"/>
  <c r="J26" i="7" s="1"/>
  <c r="BA24" i="10"/>
  <c r="AF24" i="8" s="1"/>
  <c r="R24" i="8" s="1"/>
  <c r="AN13" i="10"/>
  <c r="AA13" i="7" s="1"/>
  <c r="M13" i="7" s="1"/>
  <c r="AN5" i="10"/>
  <c r="AR12" i="10"/>
  <c r="AB12" i="7" s="1"/>
  <c r="N12" i="7" s="1"/>
  <c r="V77" i="4"/>
  <c r="E79" i="3" s="1"/>
  <c r="V73" i="4"/>
  <c r="E75" i="3" s="1"/>
  <c r="V65" i="4"/>
  <c r="E67" i="3" s="1"/>
  <c r="V57" i="4"/>
  <c r="E59" i="3" s="1"/>
  <c r="V49" i="4"/>
  <c r="E51" i="3" s="1"/>
  <c r="V41" i="4"/>
  <c r="E43" i="3" s="1"/>
  <c r="CK76" i="4"/>
  <c r="I78" i="3" s="1"/>
  <c r="BD67" i="4"/>
  <c r="G69" i="3" s="1"/>
  <c r="BD55" i="4"/>
  <c r="G57" i="3" s="1"/>
  <c r="AM47" i="4"/>
  <c r="F49" i="3" s="1"/>
  <c r="BU47" i="4"/>
  <c r="H49" i="3" s="1"/>
  <c r="BX84" i="4"/>
  <c r="T84" i="4"/>
  <c r="BU32" i="4"/>
  <c r="H34" i="3" s="1"/>
  <c r="BU30" i="4"/>
  <c r="H32" i="3" s="1"/>
  <c r="AM24" i="4"/>
  <c r="F26" i="3" s="1"/>
  <c r="V20" i="4"/>
  <c r="E22" i="3" s="1"/>
  <c r="BU16" i="4"/>
  <c r="H18" i="3" s="1"/>
  <c r="BU14" i="4"/>
  <c r="H16" i="3" s="1"/>
  <c r="AM8" i="4"/>
  <c r="F10" i="3" s="1"/>
  <c r="V4" i="4"/>
  <c r="E6" i="3" s="1"/>
  <c r="P84" i="4"/>
  <c r="AJ84" i="4"/>
  <c r="CF83" i="4"/>
  <c r="BK83" i="4"/>
  <c r="AQ83" i="4"/>
  <c r="R83" i="4"/>
  <c r="AM51" i="4"/>
  <c r="F53" i="3" s="1"/>
  <c r="BU51" i="4"/>
  <c r="H53" i="3" s="1"/>
  <c r="AM43" i="4"/>
  <c r="F45" i="3" s="1"/>
  <c r="BU43" i="4"/>
  <c r="H45" i="3" s="1"/>
  <c r="CK19" i="4"/>
  <c r="I21" i="3" s="1"/>
  <c r="AM18" i="4"/>
  <c r="F20" i="3" s="1"/>
  <c r="AA62" i="7"/>
  <c r="M62" i="7" s="1"/>
  <c r="AA62" i="8"/>
  <c r="M62" i="8" s="1"/>
  <c r="AD11" i="8"/>
  <c r="P11" i="8" s="1"/>
  <c r="AD11" i="7"/>
  <c r="P11" i="7" s="1"/>
  <c r="X78" i="7"/>
  <c r="J78" i="7" s="1"/>
  <c r="X78" i="8"/>
  <c r="J78" i="8" s="1"/>
  <c r="U78" i="8"/>
  <c r="G78" i="8" s="1"/>
  <c r="U78" i="7"/>
  <c r="G78" i="7" s="1"/>
  <c r="AE9" i="8"/>
  <c r="Q9" i="8" s="1"/>
  <c r="AE9" i="7"/>
  <c r="Q9" i="7" s="1"/>
  <c r="Y38" i="10"/>
  <c r="K37" i="10"/>
  <c r="U37" i="7" s="1"/>
  <c r="K33" i="10"/>
  <c r="U33" i="7" s="1"/>
  <c r="AR25" i="10"/>
  <c r="AB25" i="7" s="1"/>
  <c r="N25" i="7" s="1"/>
  <c r="K29" i="10"/>
  <c r="U29" i="7" s="1"/>
  <c r="AF28" i="10"/>
  <c r="X28" i="8" s="1"/>
  <c r="J28" i="8" s="1"/>
  <c r="AF16" i="10"/>
  <c r="X16" i="8" s="1"/>
  <c r="J16" i="8" s="1"/>
  <c r="K16" i="10"/>
  <c r="U16" i="7" s="1"/>
  <c r="Y15" i="10"/>
  <c r="W15" i="7" s="1"/>
  <c r="I15" i="7" s="1"/>
  <c r="K8" i="10"/>
  <c r="U8" i="8" s="1"/>
  <c r="AU14" i="10"/>
  <c r="AD14" i="7" s="1"/>
  <c r="P14" i="7" s="1"/>
  <c r="AU24" i="10"/>
  <c r="AD24" i="8" s="1"/>
  <c r="P24" i="8" s="1"/>
  <c r="Y24" i="10"/>
  <c r="K13" i="10"/>
  <c r="U13" i="8" s="1"/>
  <c r="K5" i="10"/>
  <c r="U5" i="8" s="1"/>
  <c r="AR17" i="10"/>
  <c r="AB17" i="7" s="1"/>
  <c r="N17" i="7" s="1"/>
  <c r="R10" i="10"/>
  <c r="V10" i="7" s="1"/>
  <c r="H10" i="7" s="1"/>
  <c r="AM77" i="4"/>
  <c r="F79" i="3" s="1"/>
  <c r="AM73" i="4"/>
  <c r="F75" i="3" s="1"/>
  <c r="BU69" i="4"/>
  <c r="H71" i="3" s="1"/>
  <c r="AM65" i="4"/>
  <c r="F67" i="3" s="1"/>
  <c r="BU61" i="4"/>
  <c r="H63" i="3" s="1"/>
  <c r="AM57" i="4"/>
  <c r="F59" i="3" s="1"/>
  <c r="BU53" i="4"/>
  <c r="H55" i="3" s="1"/>
  <c r="AM49" i="4"/>
  <c r="F51" i="3" s="1"/>
  <c r="BU45" i="4"/>
  <c r="H47" i="3" s="1"/>
  <c r="AM41" i="4"/>
  <c r="F43" i="3" s="1"/>
  <c r="BU37" i="4"/>
  <c r="H39" i="3" s="1"/>
  <c r="CK81" i="4"/>
  <c r="AM76" i="4"/>
  <c r="F78" i="3" s="1"/>
  <c r="BD75" i="4"/>
  <c r="G77" i="3" s="1"/>
  <c r="AM71" i="4"/>
  <c r="F73" i="3" s="1"/>
  <c r="BU71" i="4"/>
  <c r="H73" i="3" s="1"/>
  <c r="CK62" i="4"/>
  <c r="I64" i="3" s="1"/>
  <c r="BD59" i="4"/>
  <c r="G61" i="3" s="1"/>
  <c r="BD47" i="4"/>
  <c r="G49" i="3" s="1"/>
  <c r="AM39" i="4"/>
  <c r="F41" i="3" s="1"/>
  <c r="BU39" i="4"/>
  <c r="H41" i="3" s="1"/>
  <c r="N84" i="4"/>
  <c r="V35" i="4"/>
  <c r="E37" i="3" s="1"/>
  <c r="CK32" i="4"/>
  <c r="I34" i="3" s="1"/>
  <c r="V32" i="4"/>
  <c r="E34" i="3" s="1"/>
  <c r="CK30" i="4"/>
  <c r="I32" i="3" s="1"/>
  <c r="BU28" i="4"/>
  <c r="H30" i="3" s="1"/>
  <c r="BU26" i="4"/>
  <c r="H28" i="3" s="1"/>
  <c r="AM20" i="4"/>
  <c r="F22" i="3" s="1"/>
  <c r="CK16" i="4"/>
  <c r="I18" i="3" s="1"/>
  <c r="V16" i="4"/>
  <c r="E18" i="3" s="1"/>
  <c r="CK14" i="4"/>
  <c r="I16" i="3" s="1"/>
  <c r="BU12" i="4"/>
  <c r="H14" i="3" s="1"/>
  <c r="BU10" i="4"/>
  <c r="H12" i="3" s="1"/>
  <c r="AM4" i="4"/>
  <c r="F6" i="3" s="1"/>
  <c r="CA83" i="4"/>
  <c r="BF83" i="4"/>
  <c r="AK83" i="4"/>
  <c r="AM75" i="4"/>
  <c r="F77" i="3" s="1"/>
  <c r="AM59" i="4"/>
  <c r="F61" i="3" s="1"/>
  <c r="BU59" i="4"/>
  <c r="H61" i="3" s="1"/>
  <c r="AS84" i="4"/>
  <c r="CK31" i="4"/>
  <c r="I33" i="3" s="1"/>
  <c r="AM30" i="4"/>
  <c r="F32" i="3" s="1"/>
  <c r="CK15" i="4"/>
  <c r="I17" i="3" s="1"/>
  <c r="AM14" i="4"/>
  <c r="F16" i="3" s="1"/>
  <c r="Z43" i="7"/>
  <c r="L43" i="7" s="1"/>
  <c r="Z43" i="8"/>
  <c r="L43" i="8" s="1"/>
  <c r="AB7" i="8"/>
  <c r="N7" i="8" s="1"/>
  <c r="AB7" i="7"/>
  <c r="N7" i="7" s="1"/>
  <c r="AD43" i="8"/>
  <c r="P43" i="8" s="1"/>
  <c r="AD43" i="7"/>
  <c r="P43" i="7" s="1"/>
  <c r="V67" i="4"/>
  <c r="E69" i="3" s="1"/>
  <c r="V31" i="4"/>
  <c r="E33" i="3" s="1"/>
  <c r="V15" i="4"/>
  <c r="E17" i="3" s="1"/>
  <c r="V30" i="4"/>
  <c r="E32" i="3" s="1"/>
  <c r="V14" i="4"/>
  <c r="E16" i="3" s="1"/>
  <c r="M83" i="4"/>
  <c r="V26" i="4"/>
  <c r="E28" i="3" s="1"/>
  <c r="V10" i="4"/>
  <c r="E12" i="3" s="1"/>
  <c r="V43" i="4"/>
  <c r="E45" i="3" s="1"/>
  <c r="V59" i="4"/>
  <c r="E61" i="3" s="1"/>
  <c r="V18" i="4"/>
  <c r="E20" i="3" s="1"/>
  <c r="V71" i="4"/>
  <c r="E73" i="3" s="1"/>
  <c r="V39" i="4"/>
  <c r="E41" i="3" s="1"/>
  <c r="G83" i="4"/>
  <c r="V63" i="4"/>
  <c r="E65" i="3" s="1"/>
  <c r="V55" i="4"/>
  <c r="E57" i="3" s="1"/>
  <c r="V47" i="4"/>
  <c r="E49" i="3" s="1"/>
  <c r="X80" i="8"/>
  <c r="J80" i="8" s="1"/>
  <c r="X80" i="7"/>
  <c r="J80" i="7" s="1"/>
  <c r="AE75" i="8"/>
  <c r="Q75" i="8" s="1"/>
  <c r="AE75" i="7"/>
  <c r="Q75" i="7" s="1"/>
  <c r="X62" i="7"/>
  <c r="J62" i="7" s="1"/>
  <c r="X62" i="8"/>
  <c r="J62" i="8" s="1"/>
  <c r="U47" i="8"/>
  <c r="U47" i="7"/>
  <c r="AF61" i="8"/>
  <c r="R61" i="8" s="1"/>
  <c r="AF61" i="7"/>
  <c r="R61" i="7" s="1"/>
  <c r="X35" i="8"/>
  <c r="J35" i="8" s="1"/>
  <c r="X35" i="7"/>
  <c r="J35" i="7" s="1"/>
  <c r="W27" i="8"/>
  <c r="I27" i="8" s="1"/>
  <c r="W27" i="7"/>
  <c r="I27" i="7" s="1"/>
  <c r="AB16" i="8"/>
  <c r="N16" i="8" s="1"/>
  <c r="AB16" i="7"/>
  <c r="N16" i="7" s="1"/>
  <c r="X7" i="8"/>
  <c r="J7" i="8" s="1"/>
  <c r="X7" i="7"/>
  <c r="J7" i="7" s="1"/>
  <c r="W9" i="8"/>
  <c r="I9" i="8" s="1"/>
  <c r="AF14" i="8"/>
  <c r="R14" i="8" s="1"/>
  <c r="AF14" i="7"/>
  <c r="R14" i="7" s="1"/>
  <c r="W76" i="8"/>
  <c r="I76" i="8" s="1"/>
  <c r="W76" i="7"/>
  <c r="I76" i="7" s="1"/>
  <c r="X72" i="7"/>
  <c r="J72" i="7" s="1"/>
  <c r="X72" i="8"/>
  <c r="J72" i="8" s="1"/>
  <c r="AE73" i="8"/>
  <c r="Q73" i="8" s="1"/>
  <c r="AE73" i="7"/>
  <c r="Q73" i="7" s="1"/>
  <c r="X66" i="8"/>
  <c r="J66" i="8" s="1"/>
  <c r="X66" i="7"/>
  <c r="J66" i="7" s="1"/>
  <c r="U62" i="7"/>
  <c r="U62" i="8"/>
  <c r="AE71" i="8"/>
  <c r="Q71" i="8" s="1"/>
  <c r="AE71" i="7"/>
  <c r="Q71" i="7" s="1"/>
  <c r="X67" i="7"/>
  <c r="J67" i="7" s="1"/>
  <c r="X67" i="8"/>
  <c r="J67" i="8" s="1"/>
  <c r="X55" i="8"/>
  <c r="J55" i="8" s="1"/>
  <c r="X55" i="7"/>
  <c r="J55" i="7" s="1"/>
  <c r="U51" i="8"/>
  <c r="U51" i="7"/>
  <c r="X39" i="8"/>
  <c r="J39" i="8" s="1"/>
  <c r="X39" i="7"/>
  <c r="J39" i="7" s="1"/>
  <c r="Z60" i="8"/>
  <c r="L60" i="8" s="1"/>
  <c r="Z60" i="7"/>
  <c r="L60" i="7" s="1"/>
  <c r="Z52" i="8"/>
  <c r="L52" i="8" s="1"/>
  <c r="Z52" i="7"/>
  <c r="L52" i="7" s="1"/>
  <c r="W57" i="7"/>
  <c r="I57" i="7" s="1"/>
  <c r="U35" i="8"/>
  <c r="U35" i="7"/>
  <c r="X23" i="8"/>
  <c r="J23" i="8" s="1"/>
  <c r="X23" i="7"/>
  <c r="J23" i="7" s="1"/>
  <c r="U19" i="8"/>
  <c r="U19" i="7"/>
  <c r="AD41" i="8"/>
  <c r="P41" i="8" s="1"/>
  <c r="AD41" i="7"/>
  <c r="P41" i="7" s="1"/>
  <c r="AD36" i="8"/>
  <c r="P36" i="8" s="1"/>
  <c r="AD36" i="7"/>
  <c r="P36" i="7" s="1"/>
  <c r="W33" i="8"/>
  <c r="I33" i="8" s="1"/>
  <c r="AD33" i="8"/>
  <c r="P33" i="8" s="1"/>
  <c r="AD33" i="7"/>
  <c r="P33" i="7" s="1"/>
  <c r="U25" i="7"/>
  <c r="AB32" i="8"/>
  <c r="N32" i="8" s="1"/>
  <c r="AB32" i="7"/>
  <c r="N32" i="7" s="1"/>
  <c r="AE21" i="8"/>
  <c r="Q21" i="8" s="1"/>
  <c r="AE21" i="7"/>
  <c r="Q21" i="7" s="1"/>
  <c r="AD29" i="8"/>
  <c r="P29" i="8" s="1"/>
  <c r="AD29" i="7"/>
  <c r="P29" i="7" s="1"/>
  <c r="AA16" i="8"/>
  <c r="M16" i="8" s="1"/>
  <c r="AA16" i="7"/>
  <c r="M16" i="7" s="1"/>
  <c r="X11" i="8"/>
  <c r="J11" i="8" s="1"/>
  <c r="X11" i="7"/>
  <c r="J11" i="7" s="1"/>
  <c r="U7" i="8"/>
  <c r="U7" i="7"/>
  <c r="AF9" i="8"/>
  <c r="R9" i="8" s="1"/>
  <c r="AF9" i="7"/>
  <c r="R9" i="7" s="1"/>
  <c r="V9" i="7"/>
  <c r="H9" i="7" s="1"/>
  <c r="V9" i="8"/>
  <c r="H9" i="8" s="1"/>
  <c r="Z9" i="8"/>
  <c r="L9" i="8" s="1"/>
  <c r="Z9" i="7"/>
  <c r="L9" i="7" s="1"/>
  <c r="AE5" i="8"/>
  <c r="Q5" i="8" s="1"/>
  <c r="AE5" i="7"/>
  <c r="Q5" i="7" s="1"/>
  <c r="V4" i="8"/>
  <c r="H4" i="8" s="1"/>
  <c r="V4" i="7"/>
  <c r="H4" i="7" s="1"/>
  <c r="AD13" i="8"/>
  <c r="P13" i="8" s="1"/>
  <c r="AD13" i="7"/>
  <c r="P13" i="7" s="1"/>
  <c r="AD5" i="8"/>
  <c r="P5" i="8" s="1"/>
  <c r="AD5" i="7"/>
  <c r="P5" i="7" s="1"/>
  <c r="U76" i="8"/>
  <c r="U76" i="7"/>
  <c r="AD73" i="8"/>
  <c r="P73" i="8" s="1"/>
  <c r="AD73" i="7"/>
  <c r="P73" i="7" s="1"/>
  <c r="AF65" i="8"/>
  <c r="R65" i="8" s="1"/>
  <c r="AF65" i="7"/>
  <c r="R65" i="7" s="1"/>
  <c r="X51" i="8"/>
  <c r="J51" i="8" s="1"/>
  <c r="X51" i="7"/>
  <c r="J51" i="7" s="1"/>
  <c r="W43" i="7"/>
  <c r="I43" i="7" s="1"/>
  <c r="U60" i="8"/>
  <c r="U60" i="7"/>
  <c r="X44" i="7"/>
  <c r="J44" i="7" s="1"/>
  <c r="X44" i="8"/>
  <c r="J44" i="8" s="1"/>
  <c r="AE42" i="8"/>
  <c r="Q42" i="8" s="1"/>
  <c r="AE42" i="7"/>
  <c r="Q42" i="7" s="1"/>
  <c r="U31" i="8"/>
  <c r="U31" i="7"/>
  <c r="X19" i="8"/>
  <c r="J19" i="8" s="1"/>
  <c r="X19" i="7"/>
  <c r="J19" i="7" s="1"/>
  <c r="AB28" i="8"/>
  <c r="N28" i="8" s="1"/>
  <c r="AB28" i="7"/>
  <c r="N28" i="7" s="1"/>
  <c r="U3" i="8"/>
  <c r="U3" i="7"/>
  <c r="Z12" i="8"/>
  <c r="L12" i="8" s="1"/>
  <c r="Z12" i="7"/>
  <c r="L12" i="7" s="1"/>
  <c r="AD9" i="8"/>
  <c r="P9" i="8" s="1"/>
  <c r="AD9" i="7"/>
  <c r="P9" i="7" s="1"/>
  <c r="W80" i="8"/>
  <c r="I80" i="8" s="1"/>
  <c r="AF77" i="7"/>
  <c r="R77" i="7" s="1"/>
  <c r="AF77" i="8"/>
  <c r="R77" i="8" s="1"/>
  <c r="AB72" i="8"/>
  <c r="N72" i="8" s="1"/>
  <c r="AB72" i="7"/>
  <c r="N72" i="7" s="1"/>
  <c r="U72" i="8"/>
  <c r="U72" i="7"/>
  <c r="U73" i="8"/>
  <c r="X73" i="7"/>
  <c r="J73" i="7" s="1"/>
  <c r="X73" i="8"/>
  <c r="J73" i="8" s="1"/>
  <c r="U66" i="8"/>
  <c r="U66" i="7"/>
  <c r="Z70" i="7"/>
  <c r="L70" i="7" s="1"/>
  <c r="Z70" i="8"/>
  <c r="L70" i="8" s="1"/>
  <c r="X59" i="8"/>
  <c r="J59" i="8" s="1"/>
  <c r="X59" i="7"/>
  <c r="J59" i="7" s="1"/>
  <c r="U55" i="8"/>
  <c r="U55" i="7"/>
  <c r="X43" i="8"/>
  <c r="J43" i="8" s="1"/>
  <c r="X43" i="7"/>
  <c r="J43" i="7" s="1"/>
  <c r="U39" i="8"/>
  <c r="U39" i="7"/>
  <c r="AA52" i="8"/>
  <c r="M52" i="8" s="1"/>
  <c r="AA52" i="7"/>
  <c r="M52" i="7" s="1"/>
  <c r="AF50" i="8"/>
  <c r="R50" i="8" s="1"/>
  <c r="AF50" i="7"/>
  <c r="R50" i="7" s="1"/>
  <c r="W50" i="7"/>
  <c r="I50" i="7" s="1"/>
  <c r="AD44" i="8"/>
  <c r="P44" i="8" s="1"/>
  <c r="AD44" i="7"/>
  <c r="P44" i="7" s="1"/>
  <c r="W42" i="8"/>
  <c r="I42" i="8" s="1"/>
  <c r="W42" i="7"/>
  <c r="I42" i="7" s="1"/>
  <c r="AF57" i="8"/>
  <c r="R57" i="8" s="1"/>
  <c r="AF57" i="7"/>
  <c r="R57" i="7" s="1"/>
  <c r="Z57" i="8"/>
  <c r="L57" i="8" s="1"/>
  <c r="Z57" i="7"/>
  <c r="L57" i="7" s="1"/>
  <c r="AE53" i="8"/>
  <c r="Q53" i="8" s="1"/>
  <c r="AE53" i="7"/>
  <c r="Q53" i="7" s="1"/>
  <c r="W35" i="8"/>
  <c r="I35" i="8" s="1"/>
  <c r="W35" i="7"/>
  <c r="I35" i="7" s="1"/>
  <c r="X27" i="8"/>
  <c r="J27" i="8" s="1"/>
  <c r="X27" i="7"/>
  <c r="J27" i="7" s="1"/>
  <c r="U23" i="8"/>
  <c r="U23" i="7"/>
  <c r="AA36" i="8"/>
  <c r="M36" i="8" s="1"/>
  <c r="AA36" i="7"/>
  <c r="M36" i="7" s="1"/>
  <c r="AF33" i="7"/>
  <c r="R33" i="7" s="1"/>
  <c r="AF33" i="8"/>
  <c r="R33" i="8" s="1"/>
  <c r="V33" i="7"/>
  <c r="H33" i="7" s="1"/>
  <c r="Z33" i="8"/>
  <c r="L33" i="8" s="1"/>
  <c r="Z33" i="7"/>
  <c r="L33" i="7" s="1"/>
  <c r="W25" i="7"/>
  <c r="I25" i="7" s="1"/>
  <c r="W25" i="8"/>
  <c r="I25" i="8" s="1"/>
  <c r="AB21" i="7"/>
  <c r="N21" i="7" s="1"/>
  <c r="AB21" i="8"/>
  <c r="N21" i="8" s="1"/>
  <c r="X20" i="7"/>
  <c r="J20" i="7" s="1"/>
  <c r="X20" i="8"/>
  <c r="J20" i="8" s="1"/>
  <c r="AB20" i="8"/>
  <c r="N20" i="8" s="1"/>
  <c r="AB20" i="7"/>
  <c r="N20" i="7" s="1"/>
  <c r="Z16" i="8"/>
  <c r="L16" i="8" s="1"/>
  <c r="Z16" i="7"/>
  <c r="L16" i="7" s="1"/>
  <c r="X15" i="8"/>
  <c r="J15" i="8" s="1"/>
  <c r="X15" i="7"/>
  <c r="J15" i="7" s="1"/>
  <c r="U11" i="8"/>
  <c r="U11" i="7"/>
  <c r="Z4" i="8"/>
  <c r="L4" i="8" s="1"/>
  <c r="Z4" i="7"/>
  <c r="L4" i="7" s="1"/>
  <c r="X76" i="8"/>
  <c r="J76" i="8" s="1"/>
  <c r="X76" i="7"/>
  <c r="J76" i="7" s="1"/>
  <c r="V77" i="7"/>
  <c r="H77" i="7" s="1"/>
  <c r="V77" i="8"/>
  <c r="H77" i="8" s="1"/>
  <c r="AD74" i="7"/>
  <c r="P74" i="7" s="1"/>
  <c r="AD74" i="8"/>
  <c r="P74" i="8" s="1"/>
  <c r="AD67" i="8"/>
  <c r="P67" i="8" s="1"/>
  <c r="AD67" i="7"/>
  <c r="P67" i="7" s="1"/>
  <c r="V67" i="7"/>
  <c r="H67" i="7" s="1"/>
  <c r="Z67" i="8"/>
  <c r="L67" i="8" s="1"/>
  <c r="Z67" i="7"/>
  <c r="L67" i="7" s="1"/>
  <c r="U59" i="8"/>
  <c r="U59" i="7"/>
  <c r="X47" i="8"/>
  <c r="J47" i="8" s="1"/>
  <c r="X47" i="7"/>
  <c r="J47" i="7" s="1"/>
  <c r="U43" i="8"/>
  <c r="U43" i="7"/>
  <c r="V58" i="8"/>
  <c r="H58" i="8" s="1"/>
  <c r="V58" i="7"/>
  <c r="H58" i="7" s="1"/>
  <c r="AE58" i="8"/>
  <c r="Q58" i="8" s="1"/>
  <c r="AE58" i="7"/>
  <c r="Q58" i="7" s="1"/>
  <c r="U52" i="8"/>
  <c r="AF42" i="8"/>
  <c r="R42" i="8" s="1"/>
  <c r="AF42" i="7"/>
  <c r="R42" i="7" s="1"/>
  <c r="U53" i="8"/>
  <c r="U53" i="7"/>
  <c r="X31" i="8"/>
  <c r="J31" i="8" s="1"/>
  <c r="X31" i="7"/>
  <c r="J31" i="7" s="1"/>
  <c r="U27" i="8"/>
  <c r="U27" i="7"/>
  <c r="W23" i="8"/>
  <c r="I23" i="8" s="1"/>
  <c r="AF34" i="8"/>
  <c r="R34" i="8" s="1"/>
  <c r="AF34" i="7"/>
  <c r="R34" i="7" s="1"/>
  <c r="Z25" i="8"/>
  <c r="L25" i="8" s="1"/>
  <c r="Z25" i="7"/>
  <c r="L25" i="7" s="1"/>
  <c r="AE29" i="8"/>
  <c r="Q29" i="8" s="1"/>
  <c r="AE29" i="7"/>
  <c r="Q29" i="7" s="1"/>
  <c r="AA28" i="8"/>
  <c r="M28" i="8" s="1"/>
  <c r="AA28" i="7"/>
  <c r="M28" i="7" s="1"/>
  <c r="V28" i="8"/>
  <c r="H28" i="8" s="1"/>
  <c r="V28" i="7"/>
  <c r="H28" i="7" s="1"/>
  <c r="U15" i="8"/>
  <c r="U15" i="7"/>
  <c r="W11" i="7"/>
  <c r="I11" i="7" s="1"/>
  <c r="X3" i="8"/>
  <c r="J3" i="8" s="1"/>
  <c r="X3" i="7"/>
  <c r="J3" i="7" s="1"/>
  <c r="AE13" i="8"/>
  <c r="Q13" i="8" s="1"/>
  <c r="AE13" i="7"/>
  <c r="Q13" i="7" s="1"/>
  <c r="AD8" i="8"/>
  <c r="P8" i="8" s="1"/>
  <c r="AD8" i="7"/>
  <c r="P8" i="7" s="1"/>
  <c r="AF6" i="8"/>
  <c r="R6" i="8" s="1"/>
  <c r="AF6" i="7"/>
  <c r="R6" i="7" s="1"/>
  <c r="AA5" i="8"/>
  <c r="M5" i="8" s="1"/>
  <c r="AA5" i="7"/>
  <c r="M5" i="7" s="1"/>
  <c r="AF72" i="7"/>
  <c r="R72" i="7" s="1"/>
  <c r="AF72" i="8"/>
  <c r="R72" i="8" s="1"/>
  <c r="AA74" i="8"/>
  <c r="M74" i="8" s="1"/>
  <c r="AF73" i="7"/>
  <c r="R73" i="7" s="1"/>
  <c r="AF73" i="8"/>
  <c r="R73" i="8" s="1"/>
  <c r="AF75" i="8"/>
  <c r="R75" i="8" s="1"/>
  <c r="AF75" i="7"/>
  <c r="R75" i="7" s="1"/>
  <c r="U80" i="8"/>
  <c r="U80" i="7"/>
  <c r="AB71" i="8"/>
  <c r="N71" i="8" s="1"/>
  <c r="AB71" i="7"/>
  <c r="N71" i="7" s="1"/>
  <c r="AB66" i="8"/>
  <c r="N66" i="8" s="1"/>
  <c r="AB66" i="7"/>
  <c r="N66" i="7" s="1"/>
  <c r="Y81" i="10"/>
  <c r="R80" i="10"/>
  <c r="AF80" i="8"/>
  <c r="R80" i="8" s="1"/>
  <c r="AF80" i="7"/>
  <c r="R80" i="7" s="1"/>
  <c r="AE76" i="8"/>
  <c r="Q76" i="8" s="1"/>
  <c r="AE76" i="7"/>
  <c r="Q76" i="7" s="1"/>
  <c r="R79" i="10"/>
  <c r="AB80" i="8"/>
  <c r="N80" i="8" s="1"/>
  <c r="AB80" i="7"/>
  <c r="N80" i="7" s="1"/>
  <c r="R76" i="10"/>
  <c r="AF79" i="10"/>
  <c r="K79" i="10"/>
  <c r="AB79" i="8"/>
  <c r="N79" i="8" s="1"/>
  <c r="AB79" i="7"/>
  <c r="N79" i="7" s="1"/>
  <c r="AU77" i="10"/>
  <c r="Y77" i="10"/>
  <c r="AD75" i="8"/>
  <c r="P75" i="8" s="1"/>
  <c r="AD75" i="7"/>
  <c r="P75" i="7" s="1"/>
  <c r="AX72" i="10"/>
  <c r="V78" i="7"/>
  <c r="V78" i="8"/>
  <c r="R74" i="10"/>
  <c r="AF74" i="10"/>
  <c r="R66" i="10"/>
  <c r="R71" i="10"/>
  <c r="AN71" i="10"/>
  <c r="Y70" i="10"/>
  <c r="AU70" i="10"/>
  <c r="BA67" i="10"/>
  <c r="AA65" i="8"/>
  <c r="M65" i="8" s="1"/>
  <c r="AA65" i="7"/>
  <c r="M65" i="7" s="1"/>
  <c r="Z62" i="8"/>
  <c r="L62" i="8" s="1"/>
  <c r="Z62" i="7"/>
  <c r="L62" i="7" s="1"/>
  <c r="AF71" i="8"/>
  <c r="R71" i="8" s="1"/>
  <c r="AF71" i="7"/>
  <c r="R71" i="7" s="1"/>
  <c r="AE68" i="8"/>
  <c r="Q68" i="8" s="1"/>
  <c r="AE68" i="7"/>
  <c r="Q68" i="7" s="1"/>
  <c r="AR63" i="10"/>
  <c r="R69" i="10"/>
  <c r="K69" i="10"/>
  <c r="AF68" i="8"/>
  <c r="R68" i="8" s="1"/>
  <c r="AF68" i="7"/>
  <c r="R68" i="7" s="1"/>
  <c r="AJ64" i="10"/>
  <c r="Y63" i="10"/>
  <c r="R59" i="10"/>
  <c r="AE47" i="8"/>
  <c r="Q47" i="8" s="1"/>
  <c r="AE47" i="7"/>
  <c r="Q47" i="7" s="1"/>
  <c r="R43" i="10"/>
  <c r="AX61" i="10"/>
  <c r="AD61" i="7"/>
  <c r="P61" i="7" s="1"/>
  <c r="AD61" i="8"/>
  <c r="P61" i="8" s="1"/>
  <c r="AE60" i="8"/>
  <c r="Q60" i="8" s="1"/>
  <c r="AE60" i="7"/>
  <c r="Q60" i="7" s="1"/>
  <c r="AF60" i="10"/>
  <c r="Z58" i="8"/>
  <c r="L58" i="8" s="1"/>
  <c r="Z58" i="7"/>
  <c r="L58" i="7" s="1"/>
  <c r="Z55" i="8"/>
  <c r="L55" i="8" s="1"/>
  <c r="Z55" i="7"/>
  <c r="L55" i="7" s="1"/>
  <c r="Z50" i="7"/>
  <c r="L50" i="7" s="1"/>
  <c r="Z50" i="8"/>
  <c r="L50" i="8" s="1"/>
  <c r="AE50" i="8"/>
  <c r="Q50" i="8" s="1"/>
  <c r="AE50" i="7"/>
  <c r="Q50" i="7" s="1"/>
  <c r="AR44" i="10"/>
  <c r="AD42" i="7"/>
  <c r="P42" i="7" s="1"/>
  <c r="AD42" i="8"/>
  <c r="P42" i="8" s="1"/>
  <c r="AR57" i="10"/>
  <c r="Y56" i="10"/>
  <c r="AF53" i="10"/>
  <c r="AJ54" i="10"/>
  <c r="Z49" i="8"/>
  <c r="L49" i="8" s="1"/>
  <c r="Z49" i="7"/>
  <c r="L49" i="7" s="1"/>
  <c r="Y48" i="10"/>
  <c r="AB47" i="8"/>
  <c r="N47" i="8" s="1"/>
  <c r="AB47" i="7"/>
  <c r="N47" i="7" s="1"/>
  <c r="AE35" i="8"/>
  <c r="Q35" i="8" s="1"/>
  <c r="AE35" i="7"/>
  <c r="Q35" i="7" s="1"/>
  <c r="R31" i="10"/>
  <c r="AE19" i="8"/>
  <c r="Q19" i="8" s="1"/>
  <c r="AE19" i="7"/>
  <c r="Q19" i="7" s="1"/>
  <c r="AU49" i="10"/>
  <c r="AX46" i="10"/>
  <c r="AR45" i="10"/>
  <c r="R45" i="10"/>
  <c r="R46" i="10"/>
  <c r="AN46" i="10"/>
  <c r="Y45" i="10"/>
  <c r="AU45" i="10"/>
  <c r="K41" i="10"/>
  <c r="AN41" i="10"/>
  <c r="AE37" i="8"/>
  <c r="Q37" i="8" s="1"/>
  <c r="AE37" i="7"/>
  <c r="Q37" i="7" s="1"/>
  <c r="AD34" i="7"/>
  <c r="P34" i="7" s="1"/>
  <c r="AD34" i="8"/>
  <c r="P34" i="8" s="1"/>
  <c r="AF40" i="10"/>
  <c r="AF38" i="10"/>
  <c r="K38" i="10"/>
  <c r="AB38" i="8"/>
  <c r="N38" i="8" s="1"/>
  <c r="AB38" i="7"/>
  <c r="N38" i="7" s="1"/>
  <c r="AF37" i="7"/>
  <c r="R37" i="7" s="1"/>
  <c r="AF37" i="8"/>
  <c r="R37" i="8" s="1"/>
  <c r="Y34" i="10"/>
  <c r="AR33" i="10"/>
  <c r="AA33" i="7"/>
  <c r="M33" i="7" s="1"/>
  <c r="AA33" i="8"/>
  <c r="M33" i="8" s="1"/>
  <c r="R32" i="10"/>
  <c r="AE32" i="7"/>
  <c r="Q32" i="7" s="1"/>
  <c r="AE32" i="8"/>
  <c r="Q32" i="8" s="1"/>
  <c r="AF22" i="10"/>
  <c r="AJ22" i="10"/>
  <c r="Z20" i="7"/>
  <c r="L20" i="7" s="1"/>
  <c r="Z20" i="8"/>
  <c r="L20" i="8" s="1"/>
  <c r="Y20" i="10"/>
  <c r="AF18" i="8"/>
  <c r="R18" i="8" s="1"/>
  <c r="AF18" i="7"/>
  <c r="R18" i="7" s="1"/>
  <c r="AN18" i="10"/>
  <c r="AE16" i="7"/>
  <c r="Q16" i="7" s="1"/>
  <c r="AE16" i="8"/>
  <c r="Q16" i="8" s="1"/>
  <c r="AF30" i="10"/>
  <c r="AJ30" i="10"/>
  <c r="Z28" i="7"/>
  <c r="L28" i="7" s="1"/>
  <c r="Z28" i="8"/>
  <c r="L28" i="8" s="1"/>
  <c r="Y28" i="10"/>
  <c r="Y26" i="10"/>
  <c r="AJ26" i="10"/>
  <c r="AE26" i="8"/>
  <c r="Q26" i="8" s="1"/>
  <c r="AE26" i="7"/>
  <c r="Q26" i="7" s="1"/>
  <c r="AN21" i="10"/>
  <c r="Y16" i="10"/>
  <c r="R15" i="10"/>
  <c r="AE3" i="8"/>
  <c r="Q3" i="8" s="1"/>
  <c r="AE3" i="7"/>
  <c r="Q3" i="7" s="1"/>
  <c r="AB31" i="8"/>
  <c r="N31" i="8" s="1"/>
  <c r="AB31" i="7"/>
  <c r="N31" i="7" s="1"/>
  <c r="AE25" i="8"/>
  <c r="Q25" i="8" s="1"/>
  <c r="AE25" i="7"/>
  <c r="Q25" i="7" s="1"/>
  <c r="Z15" i="8"/>
  <c r="L15" i="8" s="1"/>
  <c r="Z15" i="7"/>
  <c r="L15" i="7" s="1"/>
  <c r="AD12" i="7"/>
  <c r="P12" i="7" s="1"/>
  <c r="AD12" i="8"/>
  <c r="P12" i="8" s="1"/>
  <c r="AF9" i="10"/>
  <c r="AE6" i="7"/>
  <c r="Q6" i="7" s="1"/>
  <c r="AE6" i="8"/>
  <c r="Q6" i="8" s="1"/>
  <c r="AF14" i="10"/>
  <c r="K14" i="10"/>
  <c r="AR14" i="10"/>
  <c r="BA8" i="10"/>
  <c r="AF6" i="10"/>
  <c r="K6" i="10"/>
  <c r="AR6" i="10"/>
  <c r="AE24" i="8"/>
  <c r="Q24" i="8" s="1"/>
  <c r="AE24" i="7"/>
  <c r="Q24" i="7" s="1"/>
  <c r="AE20" i="8"/>
  <c r="Q20" i="8" s="1"/>
  <c r="AE20" i="7"/>
  <c r="Q20" i="7" s="1"/>
  <c r="AF17" i="7"/>
  <c r="R17" i="7" s="1"/>
  <c r="K17" i="10"/>
  <c r="AF15" i="8"/>
  <c r="R15" i="8" s="1"/>
  <c r="AF15" i="7"/>
  <c r="R15" i="7" s="1"/>
  <c r="AF12" i="10"/>
  <c r="K12" i="10"/>
  <c r="Y6" i="10"/>
  <c r="AR5" i="10"/>
  <c r="AN17" i="10"/>
  <c r="Y12" i="10"/>
  <c r="AB11" i="8"/>
  <c r="N11" i="8" s="1"/>
  <c r="AB11" i="7"/>
  <c r="N11" i="7" s="1"/>
  <c r="AF10" i="10"/>
  <c r="K10" i="10"/>
  <c r="AR10" i="10"/>
  <c r="R6" i="10"/>
  <c r="AR4" i="10"/>
  <c r="E78" i="9"/>
  <c r="AJ79" i="7"/>
  <c r="E74" i="9"/>
  <c r="AJ75" i="7"/>
  <c r="E66" i="9"/>
  <c r="AJ67" i="7"/>
  <c r="E55" i="9"/>
  <c r="AJ56" i="7"/>
  <c r="E68" i="9"/>
  <c r="AJ69" i="7"/>
  <c r="E27" i="9"/>
  <c r="AJ28" i="7"/>
  <c r="E56" i="9"/>
  <c r="E54" i="9"/>
  <c r="AJ55" i="7"/>
  <c r="E43" i="9"/>
  <c r="E67" i="9"/>
  <c r="AJ68" i="7"/>
  <c r="E53" i="9"/>
  <c r="AJ54" i="7"/>
  <c r="E45" i="9"/>
  <c r="AJ46" i="7"/>
  <c r="E29" i="9"/>
  <c r="E26" i="9"/>
  <c r="AK27" i="7"/>
  <c r="E48" i="9"/>
  <c r="AK49" i="7"/>
  <c r="E28" i="9"/>
  <c r="AJ29" i="7"/>
  <c r="E24" i="9"/>
  <c r="AJ25" i="7"/>
  <c r="E12" i="9"/>
  <c r="AJ13" i="7"/>
  <c r="E13" i="9"/>
  <c r="E6" i="9"/>
  <c r="E2" i="9"/>
  <c r="E7" i="9"/>
  <c r="BU81" i="4"/>
  <c r="BU76" i="4"/>
  <c r="H78" i="3" s="1"/>
  <c r="BD69" i="4"/>
  <c r="G71" i="3" s="1"/>
  <c r="BD61" i="4"/>
  <c r="G63" i="3" s="1"/>
  <c r="BD53" i="4"/>
  <c r="G55" i="3" s="1"/>
  <c r="BD45" i="4"/>
  <c r="G47" i="3" s="1"/>
  <c r="BD37" i="4"/>
  <c r="G39" i="3" s="1"/>
  <c r="CK71" i="4"/>
  <c r="I73" i="3" s="1"/>
  <c r="CK70" i="4"/>
  <c r="I72" i="3" s="1"/>
  <c r="AM56" i="4"/>
  <c r="F58" i="3" s="1"/>
  <c r="V54" i="4"/>
  <c r="E56" i="3" s="1"/>
  <c r="BU50" i="4"/>
  <c r="H52" i="3" s="1"/>
  <c r="BD46" i="4"/>
  <c r="G48" i="3" s="1"/>
  <c r="BD44" i="4"/>
  <c r="G46" i="3" s="1"/>
  <c r="CK39" i="4"/>
  <c r="I41" i="3" s="1"/>
  <c r="CK38" i="4"/>
  <c r="I40" i="3" s="1"/>
  <c r="BY84" i="4"/>
  <c r="AP84" i="4"/>
  <c r="O84" i="4"/>
  <c r="AM29" i="4"/>
  <c r="F31" i="3" s="1"/>
  <c r="BD28" i="4"/>
  <c r="G30" i="3" s="1"/>
  <c r="V27" i="4"/>
  <c r="E29" i="3" s="1"/>
  <c r="CK20" i="4"/>
  <c r="I22" i="3" s="1"/>
  <c r="BU19" i="4"/>
  <c r="H21" i="3" s="1"/>
  <c r="CK18" i="4"/>
  <c r="I20" i="3" s="1"/>
  <c r="AM13" i="4"/>
  <c r="F15" i="3" s="1"/>
  <c r="BD12" i="4"/>
  <c r="G14" i="3" s="1"/>
  <c r="V11" i="4"/>
  <c r="E13" i="3" s="1"/>
  <c r="CK4" i="4"/>
  <c r="I6" i="3" s="1"/>
  <c r="BJ83" i="4"/>
  <c r="AP83" i="4"/>
  <c r="U83" i="4"/>
  <c r="AA81" i="1"/>
  <c r="AD81" i="1"/>
  <c r="Z81" i="1"/>
  <c r="AC81" i="1"/>
  <c r="Y81" i="1"/>
  <c r="AB81" i="1"/>
  <c r="AA77" i="1"/>
  <c r="AD77" i="1"/>
  <c r="Z77" i="1"/>
  <c r="AB77" i="1"/>
  <c r="AC77" i="1"/>
  <c r="Y77" i="1"/>
  <c r="AA73" i="1"/>
  <c r="AD73" i="1"/>
  <c r="Z73" i="1"/>
  <c r="AC73" i="1"/>
  <c r="Y73" i="1"/>
  <c r="AB73" i="1"/>
  <c r="AA69" i="1"/>
  <c r="AD69" i="1"/>
  <c r="Z69" i="1"/>
  <c r="AC69" i="1"/>
  <c r="Y69" i="1"/>
  <c r="AB69" i="1"/>
  <c r="AA65" i="1"/>
  <c r="AD65" i="1"/>
  <c r="Z65" i="1"/>
  <c r="AC65" i="1"/>
  <c r="Y65" i="1"/>
  <c r="AB65" i="1"/>
  <c r="AA61" i="1"/>
  <c r="AD61" i="1"/>
  <c r="Z61" i="1"/>
  <c r="AC61" i="1"/>
  <c r="Y61" i="1"/>
  <c r="AB61" i="1"/>
  <c r="AA57" i="1"/>
  <c r="AD57" i="1"/>
  <c r="Z57" i="1"/>
  <c r="AC57" i="1"/>
  <c r="Y57" i="1"/>
  <c r="AB57" i="1"/>
  <c r="AA53" i="1"/>
  <c r="AD53" i="1"/>
  <c r="Z53" i="1"/>
  <c r="AC53" i="1"/>
  <c r="Y53" i="1"/>
  <c r="AB53" i="1"/>
  <c r="AA49" i="1"/>
  <c r="AD49" i="1"/>
  <c r="Z49" i="1"/>
  <c r="AC49" i="1"/>
  <c r="Y49" i="1"/>
  <c r="AB49" i="1"/>
  <c r="AA45" i="1"/>
  <c r="AD45" i="1"/>
  <c r="Z45" i="1"/>
  <c r="AC45" i="1"/>
  <c r="Y45" i="1"/>
  <c r="AB45" i="1"/>
  <c r="AA41" i="1"/>
  <c r="AD41" i="1"/>
  <c r="Z41" i="1"/>
  <c r="AC41" i="1"/>
  <c r="Y41" i="1"/>
  <c r="AB41" i="1"/>
  <c r="AA37" i="1"/>
  <c r="AD37" i="1"/>
  <c r="Z37" i="1"/>
  <c r="AC37" i="1"/>
  <c r="Y37" i="1"/>
  <c r="AB37" i="1"/>
  <c r="AA33" i="1"/>
  <c r="AD33" i="1"/>
  <c r="Z33" i="1"/>
  <c r="AC33" i="1"/>
  <c r="Y33" i="1"/>
  <c r="AB33" i="1"/>
  <c r="AA29" i="1"/>
  <c r="AD29" i="1"/>
  <c r="Z29" i="1"/>
  <c r="AC29" i="1"/>
  <c r="Y29" i="1"/>
  <c r="AB29" i="1"/>
  <c r="AA25" i="1"/>
  <c r="AD25" i="1"/>
  <c r="Z25" i="1"/>
  <c r="AC25" i="1"/>
  <c r="Y25" i="1"/>
  <c r="AB25" i="1"/>
  <c r="AA21" i="1"/>
  <c r="AD21" i="1"/>
  <c r="Z21" i="1"/>
  <c r="AC21" i="1"/>
  <c r="Y21" i="1"/>
  <c r="AB21" i="1"/>
  <c r="AA17" i="1"/>
  <c r="AD17" i="1"/>
  <c r="Z17" i="1"/>
  <c r="AC17" i="1"/>
  <c r="Y17" i="1"/>
  <c r="AB17" i="1"/>
  <c r="AA13" i="1"/>
  <c r="AD13" i="1"/>
  <c r="Z13" i="1"/>
  <c r="AC13" i="1"/>
  <c r="Y13" i="1"/>
  <c r="AB13" i="1"/>
  <c r="AA9" i="1"/>
  <c r="AD9" i="1"/>
  <c r="Z9" i="1"/>
  <c r="AC9" i="1"/>
  <c r="Y9" i="1"/>
  <c r="AB9" i="1"/>
  <c r="AA5" i="1"/>
  <c r="AD5" i="1"/>
  <c r="Z5" i="1"/>
  <c r="AC5" i="1"/>
  <c r="Y5" i="1"/>
  <c r="AB5" i="1"/>
  <c r="AM38" i="4"/>
  <c r="F40" i="3" s="1"/>
  <c r="BD15" i="4"/>
  <c r="G17" i="3" s="1"/>
  <c r="BD11" i="4"/>
  <c r="G13" i="3" s="1"/>
  <c r="V68" i="4"/>
  <c r="E70" i="3" s="1"/>
  <c r="BU60" i="4"/>
  <c r="H62" i="3" s="1"/>
  <c r="V52" i="4"/>
  <c r="E54" i="3" s="1"/>
  <c r="BD27" i="4"/>
  <c r="G29" i="3" s="1"/>
  <c r="BD7" i="4"/>
  <c r="G9" i="3" s="1"/>
  <c r="CK5" i="4"/>
  <c r="I7" i="3" s="1"/>
  <c r="BS83" i="4"/>
  <c r="AT83" i="4"/>
  <c r="X83" i="4"/>
  <c r="BD29" i="4"/>
  <c r="G31" i="3" s="1"/>
  <c r="BD25" i="4"/>
  <c r="G27" i="3" s="1"/>
  <c r="V80" i="4"/>
  <c r="E82" i="3" s="1"/>
  <c r="BU79" i="4"/>
  <c r="H81" i="3" s="1"/>
  <c r="V74" i="4"/>
  <c r="E76" i="3" s="1"/>
  <c r="BU70" i="4"/>
  <c r="H72" i="3" s="1"/>
  <c r="CK59" i="4"/>
  <c r="I61" i="3" s="1"/>
  <c r="CK58" i="4"/>
  <c r="I60" i="3" s="1"/>
  <c r="BD50" i="4"/>
  <c r="G52" i="3" s="1"/>
  <c r="BD48" i="4"/>
  <c r="G50" i="3" s="1"/>
  <c r="BD42" i="4"/>
  <c r="G44" i="3" s="1"/>
  <c r="BU38" i="4"/>
  <c r="H40" i="3" s="1"/>
  <c r="AM36" i="4"/>
  <c r="F38" i="3" s="1"/>
  <c r="CI84" i="4"/>
  <c r="BG84" i="4"/>
  <c r="X84" i="4"/>
  <c r="M84" i="4"/>
  <c r="AK84" i="4"/>
  <c r="BF84" i="4"/>
  <c r="CA84" i="4"/>
  <c r="V34" i="4"/>
  <c r="E36" i="3" s="1"/>
  <c r="V29" i="4"/>
  <c r="E31" i="3" s="1"/>
  <c r="AM27" i="4"/>
  <c r="F29" i="3" s="1"/>
  <c r="BD26" i="4"/>
  <c r="G28" i="3" s="1"/>
  <c r="BU21" i="4"/>
  <c r="H23" i="3" s="1"/>
  <c r="V13" i="4"/>
  <c r="E15" i="3" s="1"/>
  <c r="AM11" i="4"/>
  <c r="F13" i="3" s="1"/>
  <c r="BD10" i="4"/>
  <c r="G12" i="3" s="1"/>
  <c r="BU5" i="4"/>
  <c r="H7" i="3" s="1"/>
  <c r="CC83" i="4"/>
  <c r="BG83" i="4"/>
  <c r="AG83" i="4"/>
  <c r="N83" i="4"/>
  <c r="CK40" i="4"/>
  <c r="I42" i="3" s="1"/>
  <c r="BD5" i="4"/>
  <c r="G7" i="3" s="1"/>
  <c r="CK79" i="4"/>
  <c r="I81" i="3" s="1"/>
  <c r="V72" i="4"/>
  <c r="E74" i="3" s="1"/>
  <c r="CK64" i="4"/>
  <c r="I66" i="3" s="1"/>
  <c r="BU56" i="4"/>
  <c r="H58" i="3" s="1"/>
  <c r="AM50" i="4"/>
  <c r="F52" i="3" s="1"/>
  <c r="BD35" i="4"/>
  <c r="G37" i="3" s="1"/>
  <c r="AE77" i="8"/>
  <c r="Q77" i="8" s="1"/>
  <c r="AE77" i="7"/>
  <c r="Q77" i="7" s="1"/>
  <c r="Z75" i="8"/>
  <c r="L75" i="8" s="1"/>
  <c r="Z75" i="7"/>
  <c r="L75" i="7" s="1"/>
  <c r="W67" i="8"/>
  <c r="I67" i="8" s="1"/>
  <c r="W67" i="7"/>
  <c r="I67" i="7" s="1"/>
  <c r="AF68" i="10"/>
  <c r="W64" i="7"/>
  <c r="I64" i="7" s="1"/>
  <c r="AE64" i="7"/>
  <c r="Q64" i="7" s="1"/>
  <c r="U70" i="8"/>
  <c r="AE51" i="8"/>
  <c r="Q51" i="8" s="1"/>
  <c r="AE51" i="7"/>
  <c r="Q51" i="7" s="1"/>
  <c r="V47" i="8"/>
  <c r="H47" i="8" s="1"/>
  <c r="V47" i="7"/>
  <c r="H47" i="7" s="1"/>
  <c r="AE65" i="8"/>
  <c r="Q65" i="8" s="1"/>
  <c r="AE65" i="7"/>
  <c r="Q65" i="7" s="1"/>
  <c r="AJ61" i="10"/>
  <c r="V57" i="8"/>
  <c r="H57" i="8" s="1"/>
  <c r="V57" i="7"/>
  <c r="H57" i="7" s="1"/>
  <c r="AF64" i="7"/>
  <c r="R64" i="7" s="1"/>
  <c r="AF64" i="8"/>
  <c r="R64" i="8" s="1"/>
  <c r="BA60" i="10"/>
  <c r="AD60" i="7"/>
  <c r="P60" i="7" s="1"/>
  <c r="AD60" i="8"/>
  <c r="P60" i="8" s="1"/>
  <c r="AA58" i="8"/>
  <c r="M58" i="8" s="1"/>
  <c r="AA58" i="7"/>
  <c r="M58" i="7" s="1"/>
  <c r="AE57" i="8"/>
  <c r="Q57" i="8" s="1"/>
  <c r="AE57" i="7"/>
  <c r="Q57" i="7" s="1"/>
  <c r="BA52" i="10"/>
  <c r="AA50" i="8"/>
  <c r="M50" i="8" s="1"/>
  <c r="AA50" i="7"/>
  <c r="M50" i="7" s="1"/>
  <c r="Z47" i="8"/>
  <c r="L47" i="8" s="1"/>
  <c r="Z47" i="7"/>
  <c r="L47" i="7" s="1"/>
  <c r="Z42" i="8"/>
  <c r="L42" i="8" s="1"/>
  <c r="Z42" i="7"/>
  <c r="L42" i="7" s="1"/>
  <c r="AF58" i="8"/>
  <c r="R58" i="8" s="1"/>
  <c r="AF58" i="7"/>
  <c r="R58" i="7" s="1"/>
  <c r="AF57" i="10"/>
  <c r="AN56" i="10"/>
  <c r="AD52" i="8"/>
  <c r="P52" i="8" s="1"/>
  <c r="AD52" i="7"/>
  <c r="P52" i="7" s="1"/>
  <c r="AN54" i="10"/>
  <c r="AE49" i="8"/>
  <c r="Q49" i="8" s="1"/>
  <c r="AE49" i="7"/>
  <c r="Q49" i="7" s="1"/>
  <c r="AE48" i="8"/>
  <c r="Q48" i="8" s="1"/>
  <c r="AE48" i="7"/>
  <c r="Q48" i="7" s="1"/>
  <c r="Z44" i="7"/>
  <c r="L44" i="7" s="1"/>
  <c r="Z44" i="8"/>
  <c r="L44" i="8" s="1"/>
  <c r="AE23" i="8"/>
  <c r="Q23" i="8" s="1"/>
  <c r="AE23" i="7"/>
  <c r="Q23" i="7" s="1"/>
  <c r="AD57" i="8"/>
  <c r="P57" i="8" s="1"/>
  <c r="AD57" i="7"/>
  <c r="P57" i="7" s="1"/>
  <c r="AF46" i="10"/>
  <c r="AR46" i="10"/>
  <c r="BA45" i="10"/>
  <c r="AB41" i="8"/>
  <c r="N41" i="8" s="1"/>
  <c r="AF38" i="8"/>
  <c r="R38" i="8" s="1"/>
  <c r="AF38" i="7"/>
  <c r="R38" i="7" s="1"/>
  <c r="AF39" i="8"/>
  <c r="R39" i="8" s="1"/>
  <c r="AF39" i="7"/>
  <c r="R39" i="7" s="1"/>
  <c r="V37" i="7"/>
  <c r="H37" i="7" s="1"/>
  <c r="R34" i="10"/>
  <c r="AE34" i="8"/>
  <c r="Q34" i="8" s="1"/>
  <c r="AE34" i="7"/>
  <c r="Q34" i="7" s="1"/>
  <c r="AA44" i="8"/>
  <c r="M44" i="8" s="1"/>
  <c r="AA44" i="7"/>
  <c r="M44" i="7" s="1"/>
  <c r="U40" i="8"/>
  <c r="W38" i="8"/>
  <c r="I38" i="8" s="1"/>
  <c r="W38" i="7"/>
  <c r="I38" i="7" s="1"/>
  <c r="AD38" i="7"/>
  <c r="P38" i="7" s="1"/>
  <c r="AD38" i="8"/>
  <c r="P38" i="8" s="1"/>
  <c r="AF37" i="10"/>
  <c r="AB37" i="7"/>
  <c r="N37" i="7" s="1"/>
  <c r="AB37" i="8"/>
  <c r="N37" i="8" s="1"/>
  <c r="AF33" i="10"/>
  <c r="AF25" i="8"/>
  <c r="R25" i="8" s="1"/>
  <c r="AF25" i="7"/>
  <c r="R25" i="7" s="1"/>
  <c r="AA23" i="8"/>
  <c r="M23" i="8" s="1"/>
  <c r="AA23" i="7"/>
  <c r="M23" i="7" s="1"/>
  <c r="X32" i="8"/>
  <c r="J32" i="8" s="1"/>
  <c r="X32" i="7"/>
  <c r="J32" i="7" s="1"/>
  <c r="AB29" i="7"/>
  <c r="N29" i="7" s="1"/>
  <c r="AB29" i="8"/>
  <c r="N29" i="8" s="1"/>
  <c r="AB27" i="7"/>
  <c r="N27" i="7" s="1"/>
  <c r="AB27" i="8"/>
  <c r="N27" i="8" s="1"/>
  <c r="AE22" i="8"/>
  <c r="Q22" i="8" s="1"/>
  <c r="AE22" i="7"/>
  <c r="Q22" i="7" s="1"/>
  <c r="AA22" i="8"/>
  <c r="M22" i="8" s="1"/>
  <c r="AA22" i="7"/>
  <c r="M22" i="7" s="1"/>
  <c r="AD20" i="8"/>
  <c r="P20" i="8" s="1"/>
  <c r="AD20" i="7"/>
  <c r="P20" i="7" s="1"/>
  <c r="X18" i="7"/>
  <c r="J18" i="7" s="1"/>
  <c r="X18" i="8"/>
  <c r="J18" i="8" s="1"/>
  <c r="AB18" i="8"/>
  <c r="N18" i="8" s="1"/>
  <c r="AB18" i="7"/>
  <c r="N18" i="7" s="1"/>
  <c r="AD32" i="8"/>
  <c r="P32" i="8" s="1"/>
  <c r="AE30" i="7"/>
  <c r="Q30" i="7" s="1"/>
  <c r="W29" i="7"/>
  <c r="I29" i="7" s="1"/>
  <c r="W29" i="8"/>
  <c r="I29" i="8" s="1"/>
  <c r="AF26" i="8"/>
  <c r="R26" i="8" s="1"/>
  <c r="AF26" i="7"/>
  <c r="R26" i="7" s="1"/>
  <c r="AB23" i="7"/>
  <c r="N23" i="7" s="1"/>
  <c r="AB23" i="8"/>
  <c r="N23" i="8" s="1"/>
  <c r="AN20" i="10"/>
  <c r="AF16" i="8"/>
  <c r="R16" i="8" s="1"/>
  <c r="AF16" i="7"/>
  <c r="R16" i="7" s="1"/>
  <c r="AE7" i="8"/>
  <c r="Q7" i="8" s="1"/>
  <c r="AE7" i="7"/>
  <c r="Q7" i="7" s="1"/>
  <c r="Z5" i="8"/>
  <c r="L5" i="8" s="1"/>
  <c r="Z5" i="7"/>
  <c r="L5" i="7" s="1"/>
  <c r="V5" i="8"/>
  <c r="H5" i="8" s="1"/>
  <c r="E79" i="9"/>
  <c r="AJ80" i="7"/>
  <c r="Y8" i="10"/>
  <c r="AD6" i="7"/>
  <c r="P6" i="7" s="1"/>
  <c r="AD6" i="8"/>
  <c r="P6" i="8" s="1"/>
  <c r="Z24" i="7"/>
  <c r="L24" i="7" s="1"/>
  <c r="AF24" i="10"/>
  <c r="AD16" i="8"/>
  <c r="P16" i="8" s="1"/>
  <c r="AD16" i="7"/>
  <c r="P16" i="7" s="1"/>
  <c r="AB15" i="8"/>
  <c r="N15" i="8" s="1"/>
  <c r="AB15" i="7"/>
  <c r="N15" i="7" s="1"/>
  <c r="AF13" i="8"/>
  <c r="R13" i="8" s="1"/>
  <c r="AF13" i="7"/>
  <c r="R13" i="7" s="1"/>
  <c r="AE12" i="8"/>
  <c r="Q12" i="8" s="1"/>
  <c r="AE12" i="7"/>
  <c r="Q12" i="7" s="1"/>
  <c r="AA11" i="8"/>
  <c r="M11" i="8" s="1"/>
  <c r="AA11" i="7"/>
  <c r="M11" i="7" s="1"/>
  <c r="AF5" i="10"/>
  <c r="AB17" i="8"/>
  <c r="N17" i="8" s="1"/>
  <c r="Y17" i="10"/>
  <c r="R14" i="10"/>
  <c r="AB12" i="8"/>
  <c r="N12" i="8" s="1"/>
  <c r="AU10" i="10"/>
  <c r="AJ8" i="10"/>
  <c r="R8" i="10"/>
  <c r="E71" i="9"/>
  <c r="AJ72" i="7"/>
  <c r="E73" i="9"/>
  <c r="AJ74" i="7"/>
  <c r="E44" i="9"/>
  <c r="AJ45" i="7"/>
  <c r="E46" i="9"/>
  <c r="AJ47" i="7"/>
  <c r="E31" i="9"/>
  <c r="AK32" i="7"/>
  <c r="E23" i="9"/>
  <c r="AK24" i="7"/>
  <c r="E57" i="9"/>
  <c r="E39" i="9"/>
  <c r="E64" i="9"/>
  <c r="E32" i="9"/>
  <c r="AJ33" i="7"/>
  <c r="E11" i="9"/>
  <c r="AJ12" i="7"/>
  <c r="E19" i="9"/>
  <c r="AJ20" i="7"/>
  <c r="E5" i="9"/>
  <c r="E41" i="9"/>
  <c r="E20" i="9"/>
  <c r="AJ21" i="7"/>
  <c r="E22" i="9"/>
  <c r="AK23" i="7"/>
  <c r="E14" i="9"/>
  <c r="BC52" i="5"/>
  <c r="BC51" i="5"/>
  <c r="BD70" i="4"/>
  <c r="G72" i="3" s="1"/>
  <c r="BD68" i="4"/>
  <c r="G70" i="3" s="1"/>
  <c r="CK63" i="4"/>
  <c r="I65" i="3" s="1"/>
  <c r="AM48" i="4"/>
  <c r="F50" i="3" s="1"/>
  <c r="V46" i="4"/>
  <c r="E48" i="3" s="1"/>
  <c r="BU42" i="4"/>
  <c r="H44" i="3" s="1"/>
  <c r="BD38" i="4"/>
  <c r="G40" i="3" s="1"/>
  <c r="BD36" i="4"/>
  <c r="G38" i="3" s="1"/>
  <c r="BR84" i="4"/>
  <c r="AH84" i="4"/>
  <c r="H84" i="4"/>
  <c r="BU31" i="4"/>
  <c r="H33" i="3" s="1"/>
  <c r="AM25" i="4"/>
  <c r="F27" i="3" s="1"/>
  <c r="BD24" i="4"/>
  <c r="G26" i="3" s="1"/>
  <c r="V23" i="4"/>
  <c r="E25" i="3" s="1"/>
  <c r="BU15" i="4"/>
  <c r="H17" i="3" s="1"/>
  <c r="AM9" i="4"/>
  <c r="F11" i="3" s="1"/>
  <c r="BD8" i="4"/>
  <c r="G10" i="3" s="1"/>
  <c r="V7" i="4"/>
  <c r="E9" i="3" s="1"/>
  <c r="BE83" i="4"/>
  <c r="BU3" i="4"/>
  <c r="AJ83" i="4"/>
  <c r="P83" i="4"/>
  <c r="AA78" i="1"/>
  <c r="AD78" i="1"/>
  <c r="Z78" i="1"/>
  <c r="AC78" i="1"/>
  <c r="Y78" i="1"/>
  <c r="AB78" i="1"/>
  <c r="AA74" i="1"/>
  <c r="AD74" i="1"/>
  <c r="Z74" i="1"/>
  <c r="AC74" i="1"/>
  <c r="Y74" i="1"/>
  <c r="AB74" i="1"/>
  <c r="AA70" i="1"/>
  <c r="AD70" i="1"/>
  <c r="Z70" i="1"/>
  <c r="AB70" i="1"/>
  <c r="AC70" i="1"/>
  <c r="Y70" i="1"/>
  <c r="AA66" i="1"/>
  <c r="AD66" i="1"/>
  <c r="Z66" i="1"/>
  <c r="AC66" i="1"/>
  <c r="Y66" i="1"/>
  <c r="AB66" i="1"/>
  <c r="AA62" i="1"/>
  <c r="AD62" i="1"/>
  <c r="Z62" i="1"/>
  <c r="AC62" i="1"/>
  <c r="Y62" i="1"/>
  <c r="AB62" i="1"/>
  <c r="AA58" i="1"/>
  <c r="AD58" i="1"/>
  <c r="Z58" i="1"/>
  <c r="AC58" i="1"/>
  <c r="Y58" i="1"/>
  <c r="AB58" i="1"/>
  <c r="AA54" i="1"/>
  <c r="AD54" i="1"/>
  <c r="Z54" i="1"/>
  <c r="AC54" i="1"/>
  <c r="Y54" i="1"/>
  <c r="AB54" i="1"/>
  <c r="AA50" i="1"/>
  <c r="AD50" i="1"/>
  <c r="Z50" i="1"/>
  <c r="AC50" i="1"/>
  <c r="Y50" i="1"/>
  <c r="AB50" i="1"/>
  <c r="AA46" i="1"/>
  <c r="AD46" i="1"/>
  <c r="Z46" i="1"/>
  <c r="AC46" i="1"/>
  <c r="Y46" i="1"/>
  <c r="AB46" i="1"/>
  <c r="AA42" i="1"/>
  <c r="AD42" i="1"/>
  <c r="Z42" i="1"/>
  <c r="AC42" i="1"/>
  <c r="Y42" i="1"/>
  <c r="AB42" i="1"/>
  <c r="AA38" i="1"/>
  <c r="AD38" i="1"/>
  <c r="Z38" i="1"/>
  <c r="AC38" i="1"/>
  <c r="Y38" i="1"/>
  <c r="AB38" i="1"/>
  <c r="AA34" i="1"/>
  <c r="AD34" i="1"/>
  <c r="Z34" i="1"/>
  <c r="AC34" i="1"/>
  <c r="Y34" i="1"/>
  <c r="AB34" i="1"/>
  <c r="AA30" i="1"/>
  <c r="AD30" i="1"/>
  <c r="Z30" i="1"/>
  <c r="AC30" i="1"/>
  <c r="Y30" i="1"/>
  <c r="AB30" i="1"/>
  <c r="AA26" i="1"/>
  <c r="AD26" i="1"/>
  <c r="Z26" i="1"/>
  <c r="AC26" i="1"/>
  <c r="Y26" i="1"/>
  <c r="AB26" i="1"/>
  <c r="AA22" i="1"/>
  <c r="AD22" i="1"/>
  <c r="Z22" i="1"/>
  <c r="AC22" i="1"/>
  <c r="Y22" i="1"/>
  <c r="AB22" i="1"/>
  <c r="AA18" i="1"/>
  <c r="AD18" i="1"/>
  <c r="Z18" i="1"/>
  <c r="AC18" i="1"/>
  <c r="Y18" i="1"/>
  <c r="AB18" i="1"/>
  <c r="AA14" i="1"/>
  <c r="AD14" i="1"/>
  <c r="Z14" i="1"/>
  <c r="AC14" i="1"/>
  <c r="Y14" i="1"/>
  <c r="AB14" i="1"/>
  <c r="AA10" i="1"/>
  <c r="AD10" i="1"/>
  <c r="Z10" i="1"/>
  <c r="AC10" i="1"/>
  <c r="Y10" i="1"/>
  <c r="AB10" i="1"/>
  <c r="AA6" i="1"/>
  <c r="AD6" i="1"/>
  <c r="Z6" i="1"/>
  <c r="AC6" i="1"/>
  <c r="Y6" i="1"/>
  <c r="AB6" i="1"/>
  <c r="AM46" i="4"/>
  <c r="F48" i="3" s="1"/>
  <c r="V44" i="4"/>
  <c r="E46" i="3" s="1"/>
  <c r="BU36" i="4"/>
  <c r="H38" i="3" s="1"/>
  <c r="CK33" i="4"/>
  <c r="I35" i="3" s="1"/>
  <c r="CK21" i="4"/>
  <c r="I23" i="3" s="1"/>
  <c r="CK17" i="4"/>
  <c r="I19" i="3" s="1"/>
  <c r="BD21" i="4"/>
  <c r="G23" i="3" s="1"/>
  <c r="AO84" i="4"/>
  <c r="BD74" i="4"/>
  <c r="G76" i="3" s="1"/>
  <c r="AM70" i="4"/>
  <c r="F72" i="3" s="1"/>
  <c r="CK60" i="4"/>
  <c r="I62" i="3" s="1"/>
  <c r="AM54" i="4"/>
  <c r="F56" i="3" s="1"/>
  <c r="CI83" i="4"/>
  <c r="BN83" i="4"/>
  <c r="BD3" i="4"/>
  <c r="AO83" i="4"/>
  <c r="T83" i="4"/>
  <c r="BU40" i="4"/>
  <c r="H42" i="3" s="1"/>
  <c r="W84" i="4"/>
  <c r="V79" i="4"/>
  <c r="E81" i="3" s="1"/>
  <c r="BU75" i="4"/>
  <c r="H77" i="3" s="1"/>
  <c r="CK67" i="4"/>
  <c r="I69" i="3" s="1"/>
  <c r="CK66" i="4"/>
  <c r="I68" i="3" s="1"/>
  <c r="BD58" i="4"/>
  <c r="G60" i="3" s="1"/>
  <c r="BD56" i="4"/>
  <c r="G58" i="3" s="1"/>
  <c r="AM52" i="4"/>
  <c r="F54" i="3" s="1"/>
  <c r="V50" i="4"/>
  <c r="E52" i="3" s="1"/>
  <c r="BU46" i="4"/>
  <c r="H48" i="3" s="1"/>
  <c r="AM44" i="4"/>
  <c r="F46" i="3" s="1"/>
  <c r="V42" i="4"/>
  <c r="E44" i="3" s="1"/>
  <c r="CC84" i="4"/>
  <c r="BA84" i="4"/>
  <c r="S84" i="4"/>
  <c r="R84" i="4"/>
  <c r="AQ84" i="4"/>
  <c r="BK84" i="4"/>
  <c r="CF84" i="4"/>
  <c r="BU33" i="4"/>
  <c r="H35" i="3" s="1"/>
  <c r="V25" i="4"/>
  <c r="E27" i="3" s="1"/>
  <c r="AM23" i="4"/>
  <c r="F25" i="3" s="1"/>
  <c r="BD22" i="4"/>
  <c r="G24" i="3" s="1"/>
  <c r="BU17" i="4"/>
  <c r="H19" i="3" s="1"/>
  <c r="V9" i="4"/>
  <c r="E11" i="3" s="1"/>
  <c r="AM7" i="4"/>
  <c r="F9" i="3" s="1"/>
  <c r="BD6" i="4"/>
  <c r="G8" i="3" s="1"/>
  <c r="BX83" i="4"/>
  <c r="BC83" i="4"/>
  <c r="AB83" i="4"/>
  <c r="H83" i="4"/>
  <c r="BD33" i="4"/>
  <c r="G35" i="3" s="1"/>
  <c r="BD17" i="4"/>
  <c r="G19" i="3" s="1"/>
  <c r="BT52" i="5"/>
  <c r="BT51" i="5"/>
  <c r="AM74" i="4"/>
  <c r="F76" i="3" s="1"/>
  <c r="V64" i="4"/>
  <c r="E66" i="3" s="1"/>
  <c r="CK56" i="4"/>
  <c r="I58" i="3" s="1"/>
  <c r="BU48" i="4"/>
  <c r="H50" i="3" s="1"/>
  <c r="BD9" i="4"/>
  <c r="G11" i="3" s="1"/>
  <c r="BE84" i="4"/>
  <c r="R75" i="10"/>
  <c r="Z72" i="8"/>
  <c r="L72" i="8" s="1"/>
  <c r="Z72" i="7"/>
  <c r="L72" i="7" s="1"/>
  <c r="X71" i="8"/>
  <c r="J71" i="8" s="1"/>
  <c r="AF70" i="8"/>
  <c r="R70" i="8" s="1"/>
  <c r="AF70" i="7"/>
  <c r="R70" i="7" s="1"/>
  <c r="AB65" i="8"/>
  <c r="N65" i="8" s="1"/>
  <c r="AB74" i="8"/>
  <c r="N74" i="8" s="1"/>
  <c r="AB70" i="8"/>
  <c r="N70" i="8" s="1"/>
  <c r="AB70" i="7"/>
  <c r="N70" i="7" s="1"/>
  <c r="AA80" i="8"/>
  <c r="M80" i="8" s="1"/>
  <c r="AA80" i="7"/>
  <c r="M80" i="7" s="1"/>
  <c r="W79" i="8"/>
  <c r="I79" i="8" s="1"/>
  <c r="AJ79" i="10"/>
  <c r="AA75" i="7"/>
  <c r="M75" i="7" s="1"/>
  <c r="AA75" i="8"/>
  <c r="M75" i="8" s="1"/>
  <c r="R72" i="10"/>
  <c r="Z74" i="8"/>
  <c r="L74" i="8" s="1"/>
  <c r="Z74" i="7"/>
  <c r="L74" i="7" s="1"/>
  <c r="W73" i="7"/>
  <c r="I73" i="7" s="1"/>
  <c r="W73" i="8"/>
  <c r="I73" i="8" s="1"/>
  <c r="AA72" i="8"/>
  <c r="M72" i="8" s="1"/>
  <c r="AA72" i="7"/>
  <c r="M72" i="7" s="1"/>
  <c r="AA76" i="7"/>
  <c r="M76" i="7" s="1"/>
  <c r="AA76" i="8"/>
  <c r="M76" i="8" s="1"/>
  <c r="AE62" i="8"/>
  <c r="Q62" i="8" s="1"/>
  <c r="AE62" i="7"/>
  <c r="Q62" i="7" s="1"/>
  <c r="Y71" i="10"/>
  <c r="AD71" i="8"/>
  <c r="P71" i="8" s="1"/>
  <c r="AD71" i="7"/>
  <c r="P71" i="7" s="1"/>
  <c r="AF70" i="10"/>
  <c r="AA67" i="8"/>
  <c r="M67" i="8" s="1"/>
  <c r="AA67" i="7"/>
  <c r="M67" i="7" s="1"/>
  <c r="AD65" i="8"/>
  <c r="P65" i="8" s="1"/>
  <c r="AD65" i="7"/>
  <c r="P65" i="7" s="1"/>
  <c r="AB73" i="8"/>
  <c r="N73" i="8" s="1"/>
  <c r="AB73" i="7"/>
  <c r="N73" i="7" s="1"/>
  <c r="AE69" i="8"/>
  <c r="Q69" i="8" s="1"/>
  <c r="AE69" i="7"/>
  <c r="Q69" i="7" s="1"/>
  <c r="Z68" i="8"/>
  <c r="L68" i="8" s="1"/>
  <c r="Z68" i="7"/>
  <c r="L68" i="7" s="1"/>
  <c r="K68" i="10"/>
  <c r="X63" i="8"/>
  <c r="J63" i="8" s="1"/>
  <c r="Y69" i="10"/>
  <c r="AR69" i="10"/>
  <c r="AF69" i="7"/>
  <c r="R69" i="7" s="1"/>
  <c r="R64" i="10"/>
  <c r="AF64" i="10"/>
  <c r="AJ69" i="10"/>
  <c r="AN68" i="10"/>
  <c r="AN63" i="10"/>
  <c r="AE55" i="8"/>
  <c r="Q55" i="8" s="1"/>
  <c r="AE55" i="7"/>
  <c r="Q55" i="7" s="1"/>
  <c r="R51" i="10"/>
  <c r="AE39" i="8"/>
  <c r="Q39" i="8" s="1"/>
  <c r="AE39" i="7"/>
  <c r="Q39" i="7" s="1"/>
  <c r="R61" i="10"/>
  <c r="AN61" i="10"/>
  <c r="AF62" i="8"/>
  <c r="R62" i="8" s="1"/>
  <c r="AF62" i="7"/>
  <c r="R62" i="7" s="1"/>
  <c r="AA60" i="8"/>
  <c r="M60" i="8" s="1"/>
  <c r="AA60" i="7"/>
  <c r="M60" i="7" s="1"/>
  <c r="AB59" i="8"/>
  <c r="N59" i="8" s="1"/>
  <c r="AB59" i="7"/>
  <c r="N59" i="7" s="1"/>
  <c r="AF58" i="10"/>
  <c r="K58" i="10"/>
  <c r="AJ56" i="10"/>
  <c r="R56" i="10"/>
  <c r="Y52" i="10"/>
  <c r="AB51" i="8"/>
  <c r="N51" i="8" s="1"/>
  <c r="AB51" i="7"/>
  <c r="N51" i="7" s="1"/>
  <c r="AF50" i="10"/>
  <c r="K50" i="10"/>
  <c r="AB50" i="8"/>
  <c r="N50" i="8" s="1"/>
  <c r="AB50" i="7"/>
  <c r="N50" i="7" s="1"/>
  <c r="BA44" i="10"/>
  <c r="AA42" i="8"/>
  <c r="M42" i="8" s="1"/>
  <c r="AA42" i="7"/>
  <c r="M42" i="7" s="1"/>
  <c r="AF56" i="10"/>
  <c r="K56" i="10"/>
  <c r="Y53" i="10"/>
  <c r="AU53" i="10"/>
  <c r="AN45" i="10"/>
  <c r="K54" i="10"/>
  <c r="AR54" i="10"/>
  <c r="AE52" i="7"/>
  <c r="Q52" i="7" s="1"/>
  <c r="AE52" i="8"/>
  <c r="Q52" i="8" s="1"/>
  <c r="AF49" i="10"/>
  <c r="AB49" i="8"/>
  <c r="N49" i="8" s="1"/>
  <c r="AB49" i="7"/>
  <c r="N49" i="7" s="1"/>
  <c r="AE27" i="8"/>
  <c r="Q27" i="8" s="1"/>
  <c r="AE27" i="7"/>
  <c r="Q27" i="7" s="1"/>
  <c r="R23" i="10"/>
  <c r="AR53" i="10"/>
  <c r="Y46" i="10"/>
  <c r="AU46" i="10"/>
  <c r="AF45" i="10"/>
  <c r="AD40" i="8"/>
  <c r="P40" i="8" s="1"/>
  <c r="AD40" i="7"/>
  <c r="P40" i="7" s="1"/>
  <c r="AJ41" i="10"/>
  <c r="AX41" i="10"/>
  <c r="U36" i="8"/>
  <c r="U36" i="7"/>
  <c r="AD39" i="8"/>
  <c r="P39" i="8" s="1"/>
  <c r="AD39" i="7"/>
  <c r="P39" i="7" s="1"/>
  <c r="Y36" i="10"/>
  <c r="BA36" i="10"/>
  <c r="AA34" i="8"/>
  <c r="M34" i="8" s="1"/>
  <c r="AA34" i="7"/>
  <c r="M34" i="7" s="1"/>
  <c r="AE33" i="8"/>
  <c r="Q33" i="8" s="1"/>
  <c r="AE33" i="7"/>
  <c r="Q33" i="7" s="1"/>
  <c r="AR40" i="10"/>
  <c r="R40" i="10"/>
  <c r="AJ40" i="10"/>
  <c r="AF40" i="8"/>
  <c r="R40" i="8" s="1"/>
  <c r="AF40" i="7"/>
  <c r="R40" i="7" s="1"/>
  <c r="AJ38" i="10"/>
  <c r="AA25" i="8"/>
  <c r="M25" i="8" s="1"/>
  <c r="AA25" i="7"/>
  <c r="M25" i="7" s="1"/>
  <c r="AF32" i="8"/>
  <c r="R32" i="8" s="1"/>
  <c r="AF32" i="7"/>
  <c r="R32" i="7" s="1"/>
  <c r="AE28" i="7"/>
  <c r="Q28" i="7" s="1"/>
  <c r="AE28" i="8"/>
  <c r="Q28" i="8" s="1"/>
  <c r="AD25" i="8"/>
  <c r="P25" i="8" s="1"/>
  <c r="AD25" i="7"/>
  <c r="P25" i="7" s="1"/>
  <c r="R22" i="10"/>
  <c r="K22" i="10"/>
  <c r="AF21" i="10"/>
  <c r="AU18" i="10"/>
  <c r="R30" i="10"/>
  <c r="K30" i="10"/>
  <c r="AF29" i="10"/>
  <c r="K26" i="10"/>
  <c r="AB26" i="8"/>
  <c r="N26" i="8" s="1"/>
  <c r="AB26" i="7"/>
  <c r="N26" i="7" s="1"/>
  <c r="Z19" i="8"/>
  <c r="L19" i="8" s="1"/>
  <c r="Z19" i="7"/>
  <c r="L19" i="7" s="1"/>
  <c r="Y18" i="10"/>
  <c r="AE11" i="8"/>
  <c r="Q11" i="8" s="1"/>
  <c r="AE11" i="7"/>
  <c r="Q11" i="7" s="1"/>
  <c r="R7" i="10"/>
  <c r="Z27" i="8"/>
  <c r="L27" i="8" s="1"/>
  <c r="Z27" i="7"/>
  <c r="L27" i="7" s="1"/>
  <c r="AF21" i="8"/>
  <c r="R21" i="8" s="1"/>
  <c r="AF21" i="7"/>
  <c r="R21" i="7" s="1"/>
  <c r="AD17" i="8"/>
  <c r="P17" i="8" s="1"/>
  <c r="AD17" i="7"/>
  <c r="P17" i="7" s="1"/>
  <c r="Z13" i="8"/>
  <c r="L13" i="8" s="1"/>
  <c r="R13" i="10"/>
  <c r="AF10" i="8"/>
  <c r="R10" i="8" s="1"/>
  <c r="AE8" i="7"/>
  <c r="Q8" i="7" s="1"/>
  <c r="AE8" i="8"/>
  <c r="Q8" i="8" s="1"/>
  <c r="AA7" i="8"/>
  <c r="M7" i="8" s="1"/>
  <c r="AA7" i="7"/>
  <c r="M7" i="7" s="1"/>
  <c r="AJ17" i="10"/>
  <c r="AA15" i="7"/>
  <c r="M15" i="7" s="1"/>
  <c r="AA15" i="8"/>
  <c r="M15" i="8" s="1"/>
  <c r="AR8" i="10"/>
  <c r="AJ6" i="10"/>
  <c r="AN24" i="10"/>
  <c r="AB19" i="7"/>
  <c r="N19" i="7" s="1"/>
  <c r="AB19" i="8"/>
  <c r="N19" i="8" s="1"/>
  <c r="Y14" i="10"/>
  <c r="AB13" i="8"/>
  <c r="N13" i="8" s="1"/>
  <c r="AF4" i="10"/>
  <c r="K4" i="10"/>
  <c r="E80" i="9"/>
  <c r="R17" i="10"/>
  <c r="AX17" i="10"/>
  <c r="AJ10" i="10"/>
  <c r="BA4" i="10"/>
  <c r="E63" i="9"/>
  <c r="AJ64" i="7"/>
  <c r="E58" i="9"/>
  <c r="AJ59" i="7"/>
  <c r="E52" i="9"/>
  <c r="AJ53" i="7"/>
  <c r="E49" i="9"/>
  <c r="AK50" i="7"/>
  <c r="E33" i="9"/>
  <c r="AK34" i="7"/>
  <c r="E76" i="9"/>
  <c r="AJ77" i="7"/>
  <c r="E72" i="9"/>
  <c r="AJ73" i="7"/>
  <c r="E70" i="9"/>
  <c r="AJ71" i="7"/>
  <c r="E47" i="9"/>
  <c r="E65" i="9"/>
  <c r="E62" i="9"/>
  <c r="AJ63" i="7"/>
  <c r="E34" i="9"/>
  <c r="AJ35" i="7"/>
  <c r="E61" i="9"/>
  <c r="AJ62" i="7"/>
  <c r="E51" i="9"/>
  <c r="E4" i="9"/>
  <c r="AJ5" i="7"/>
  <c r="E77" i="9"/>
  <c r="E30" i="9"/>
  <c r="AK31" i="7"/>
  <c r="E21" i="9"/>
  <c r="E10" i="9"/>
  <c r="AK11" i="7"/>
  <c r="E8" i="9"/>
  <c r="AJ9" i="7"/>
  <c r="E3" i="9"/>
  <c r="AJ4" i="7"/>
  <c r="AL52" i="5"/>
  <c r="AL51" i="5"/>
  <c r="V81" i="4"/>
  <c r="BD77" i="4"/>
  <c r="G79" i="3" s="1"/>
  <c r="V76" i="4"/>
  <c r="E78" i="3" s="1"/>
  <c r="BD73" i="4"/>
  <c r="G75" i="3" s="1"/>
  <c r="BD65" i="4"/>
  <c r="G67" i="3" s="1"/>
  <c r="BD57" i="4"/>
  <c r="G59" i="3" s="1"/>
  <c r="BD49" i="4"/>
  <c r="G51" i="3" s="1"/>
  <c r="BD41" i="4"/>
  <c r="G43" i="3" s="1"/>
  <c r="BD76" i="4"/>
  <c r="G78" i="3" s="1"/>
  <c r="BD80" i="4"/>
  <c r="G82" i="3" s="1"/>
  <c r="AM72" i="4"/>
  <c r="F74" i="3" s="1"/>
  <c r="V70" i="4"/>
  <c r="E72" i="3" s="1"/>
  <c r="BU66" i="4"/>
  <c r="H68" i="3" s="1"/>
  <c r="BD62" i="4"/>
  <c r="G64" i="3" s="1"/>
  <c r="BD60" i="4"/>
  <c r="G62" i="3" s="1"/>
  <c r="CK55" i="4"/>
  <c r="I57" i="3" s="1"/>
  <c r="CK54" i="4"/>
  <c r="I56" i="3" s="1"/>
  <c r="AM40" i="4"/>
  <c r="F42" i="3" s="1"/>
  <c r="V38" i="4"/>
  <c r="E40" i="3" s="1"/>
  <c r="BJ84" i="4"/>
  <c r="AB84" i="4"/>
  <c r="BU34" i="4"/>
  <c r="H36" i="3" s="1"/>
  <c r="CK28" i="4"/>
  <c r="I30" i="3" s="1"/>
  <c r="BU27" i="4"/>
  <c r="H29" i="3" s="1"/>
  <c r="CK26" i="4"/>
  <c r="I28" i="3" s="1"/>
  <c r="AM21" i="4"/>
  <c r="F23" i="3" s="1"/>
  <c r="BD20" i="4"/>
  <c r="G22" i="3" s="1"/>
  <c r="V19" i="4"/>
  <c r="E21" i="3" s="1"/>
  <c r="CK12" i="4"/>
  <c r="I14" i="3" s="1"/>
  <c r="BU11" i="4"/>
  <c r="H13" i="3" s="1"/>
  <c r="CK10" i="4"/>
  <c r="I12" i="3" s="1"/>
  <c r="AM5" i="4"/>
  <c r="F7" i="3" s="1"/>
  <c r="BD4" i="4"/>
  <c r="G6" i="3" s="1"/>
  <c r="BZ83" i="4"/>
  <c r="BA83" i="4"/>
  <c r="AE83" i="4"/>
  <c r="K83" i="4"/>
  <c r="AA79" i="1"/>
  <c r="AD79" i="1"/>
  <c r="Z79" i="1"/>
  <c r="AB79" i="1"/>
  <c r="AC79" i="1"/>
  <c r="Y79" i="1"/>
  <c r="AA75" i="1"/>
  <c r="AD75" i="1"/>
  <c r="Z75" i="1"/>
  <c r="AC75" i="1"/>
  <c r="Y75" i="1"/>
  <c r="AB75" i="1"/>
  <c r="AA71" i="1"/>
  <c r="AD71" i="1"/>
  <c r="Z71" i="1"/>
  <c r="AC71" i="1"/>
  <c r="Y71" i="1"/>
  <c r="AB71" i="1"/>
  <c r="AA67" i="1"/>
  <c r="AD67" i="1"/>
  <c r="Z67" i="1"/>
  <c r="AB67" i="1"/>
  <c r="AC67" i="1"/>
  <c r="Y67" i="1"/>
  <c r="AA63" i="1"/>
  <c r="AD63" i="1"/>
  <c r="Z63" i="1"/>
  <c r="AC63" i="1"/>
  <c r="Y63" i="1"/>
  <c r="AB63" i="1"/>
  <c r="AA59" i="1"/>
  <c r="AD59" i="1"/>
  <c r="Z59" i="1"/>
  <c r="AC59" i="1"/>
  <c r="Y59" i="1"/>
  <c r="AB59" i="1"/>
  <c r="AA55" i="1"/>
  <c r="AD55" i="1"/>
  <c r="Z55" i="1"/>
  <c r="AC55" i="1"/>
  <c r="Y55" i="1"/>
  <c r="AB55" i="1"/>
  <c r="AA51" i="1"/>
  <c r="AD51" i="1"/>
  <c r="Z51" i="1"/>
  <c r="AC51" i="1"/>
  <c r="Y51" i="1"/>
  <c r="AB51" i="1"/>
  <c r="AA47" i="1"/>
  <c r="AD47" i="1"/>
  <c r="Z47" i="1"/>
  <c r="AC47" i="1"/>
  <c r="Y47" i="1"/>
  <c r="AB47" i="1"/>
  <c r="AA43" i="1"/>
  <c r="AD43" i="1"/>
  <c r="Z43" i="1"/>
  <c r="AC43" i="1"/>
  <c r="Y43" i="1"/>
  <c r="AB43" i="1"/>
  <c r="AA39" i="1"/>
  <c r="AD39" i="1"/>
  <c r="Z39" i="1"/>
  <c r="AC39" i="1"/>
  <c r="Y39" i="1"/>
  <c r="AB39" i="1"/>
  <c r="AA35" i="1"/>
  <c r="AD35" i="1"/>
  <c r="Z35" i="1"/>
  <c r="AC35" i="1"/>
  <c r="Y35" i="1"/>
  <c r="AB35" i="1"/>
  <c r="AA31" i="1"/>
  <c r="AD31" i="1"/>
  <c r="Z31" i="1"/>
  <c r="AC31" i="1"/>
  <c r="Y31" i="1"/>
  <c r="AB31" i="1"/>
  <c r="AA27" i="1"/>
  <c r="AD27" i="1"/>
  <c r="Z27" i="1"/>
  <c r="AC27" i="1"/>
  <c r="Y27" i="1"/>
  <c r="AB27" i="1"/>
  <c r="AA23" i="1"/>
  <c r="AD23" i="1"/>
  <c r="Z23" i="1"/>
  <c r="AC23" i="1"/>
  <c r="Y23" i="1"/>
  <c r="AB23" i="1"/>
  <c r="AA19" i="1"/>
  <c r="AD19" i="1"/>
  <c r="Z19" i="1"/>
  <c r="AC19" i="1"/>
  <c r="Y19" i="1"/>
  <c r="AB19" i="1"/>
  <c r="AA15" i="1"/>
  <c r="AD15" i="1"/>
  <c r="Z15" i="1"/>
  <c r="AC15" i="1"/>
  <c r="Y15" i="1"/>
  <c r="AB15" i="1"/>
  <c r="AA11" i="1"/>
  <c r="AD11" i="1"/>
  <c r="Z11" i="1"/>
  <c r="AC11" i="1"/>
  <c r="Y11" i="1"/>
  <c r="AB11" i="1"/>
  <c r="AA7" i="1"/>
  <c r="AD7" i="1"/>
  <c r="Z7" i="1"/>
  <c r="AC7" i="1"/>
  <c r="Y7" i="1"/>
  <c r="AB7" i="1"/>
  <c r="CK36" i="4"/>
  <c r="I38" i="3" s="1"/>
  <c r="BD31" i="4"/>
  <c r="G33" i="3" s="1"/>
  <c r="BD19" i="4"/>
  <c r="G21" i="3" s="1"/>
  <c r="CK9" i="4"/>
  <c r="I11" i="3" s="1"/>
  <c r="BW83" i="4"/>
  <c r="BD79" i="4"/>
  <c r="G81" i="3" s="1"/>
  <c r="BU68" i="4"/>
  <c r="H70" i="3" s="1"/>
  <c r="V60" i="4"/>
  <c r="E62" i="3" s="1"/>
  <c r="BU52" i="4"/>
  <c r="H54" i="3" s="1"/>
  <c r="CK25" i="4"/>
  <c r="I27" i="3" s="1"/>
  <c r="CK13" i="4"/>
  <c r="I15" i="3" s="1"/>
  <c r="CD83" i="4"/>
  <c r="BH83" i="4"/>
  <c r="AH83" i="4"/>
  <c r="O83" i="4"/>
  <c r="AM34" i="4"/>
  <c r="F36" i="3" s="1"/>
  <c r="BU80" i="4"/>
  <c r="H82" i="3" s="1"/>
  <c r="CK75" i="4"/>
  <c r="I77" i="3" s="1"/>
  <c r="BD66" i="4"/>
  <c r="G68" i="3" s="1"/>
  <c r="BD64" i="4"/>
  <c r="G66" i="3" s="1"/>
  <c r="AM60" i="4"/>
  <c r="F62" i="3" s="1"/>
  <c r="V58" i="4"/>
  <c r="E60" i="3" s="1"/>
  <c r="BU54" i="4"/>
  <c r="H56" i="3" s="1"/>
  <c r="BU35" i="4"/>
  <c r="H37" i="3" s="1"/>
  <c r="AT84" i="4"/>
  <c r="K84" i="4"/>
  <c r="Z84" i="4"/>
  <c r="AW84" i="4"/>
  <c r="BP84" i="4"/>
  <c r="CK34" i="4"/>
  <c r="I36" i="3" s="1"/>
  <c r="BU29" i="4"/>
  <c r="H31" i="3" s="1"/>
  <c r="V21" i="4"/>
  <c r="E23" i="3" s="1"/>
  <c r="AM19" i="4"/>
  <c r="F21" i="3" s="1"/>
  <c r="BD18" i="4"/>
  <c r="G20" i="3" s="1"/>
  <c r="BU13" i="4"/>
  <c r="H15" i="3" s="1"/>
  <c r="V5" i="4"/>
  <c r="E7" i="3" s="1"/>
  <c r="BR83" i="4"/>
  <c r="AX83" i="4"/>
  <c r="W83" i="4"/>
  <c r="AM3" i="4"/>
  <c r="AM42" i="4"/>
  <c r="F44" i="3" s="1"/>
  <c r="AM79" i="4"/>
  <c r="F81" i="3" s="1"/>
  <c r="BU72" i="4"/>
  <c r="H74" i="3" s="1"/>
  <c r="AM66" i="4"/>
  <c r="F68" i="3" s="1"/>
  <c r="V56" i="4"/>
  <c r="E58" i="3" s="1"/>
  <c r="CK48" i="4"/>
  <c r="I50" i="3" s="1"/>
  <c r="V73" i="8"/>
  <c r="H73" i="8" s="1"/>
  <c r="V73" i="7"/>
  <c r="H73" i="7" s="1"/>
  <c r="U71" i="8"/>
  <c r="U71" i="7"/>
  <c r="V68" i="8"/>
  <c r="H68" i="8" s="1"/>
  <c r="V68" i="7"/>
  <c r="H68" i="7" s="1"/>
  <c r="AE80" i="7"/>
  <c r="Q80" i="7" s="1"/>
  <c r="AE80" i="8"/>
  <c r="Q80" i="8" s="1"/>
  <c r="AE78" i="7"/>
  <c r="Q78" i="7" s="1"/>
  <c r="AE78" i="8"/>
  <c r="Q78" i="8" s="1"/>
  <c r="AF79" i="8"/>
  <c r="R79" i="8" s="1"/>
  <c r="AF79" i="7"/>
  <c r="R79" i="7" s="1"/>
  <c r="AN79" i="10"/>
  <c r="AN77" i="10"/>
  <c r="Z77" i="8"/>
  <c r="L77" i="8" s="1"/>
  <c r="Z77" i="7"/>
  <c r="L77" i="7" s="1"/>
  <c r="AB76" i="8"/>
  <c r="N76" i="8" s="1"/>
  <c r="AB76" i="7"/>
  <c r="N76" i="7" s="1"/>
  <c r="AF75" i="10"/>
  <c r="K75" i="10"/>
  <c r="AR75" i="10"/>
  <c r="AE74" i="7"/>
  <c r="Q74" i="7" s="1"/>
  <c r="AE74" i="8"/>
  <c r="Q74" i="8" s="1"/>
  <c r="W78" i="8"/>
  <c r="I78" i="8" s="1"/>
  <c r="W78" i="7"/>
  <c r="I78" i="7" s="1"/>
  <c r="AE66" i="7"/>
  <c r="Q66" i="7" s="1"/>
  <c r="AE66" i="8"/>
  <c r="Q66" i="8" s="1"/>
  <c r="R62" i="10"/>
  <c r="AJ71" i="10"/>
  <c r="Z65" i="8"/>
  <c r="L65" i="8" s="1"/>
  <c r="Z65" i="7"/>
  <c r="L65" i="7" s="1"/>
  <c r="AX63" i="10"/>
  <c r="AD69" i="8"/>
  <c r="P69" i="8" s="1"/>
  <c r="AD69" i="7"/>
  <c r="P69" i="7" s="1"/>
  <c r="AN69" i="10"/>
  <c r="W68" i="8"/>
  <c r="I68" i="8" s="1"/>
  <c r="AU68" i="10"/>
  <c r="K64" i="10"/>
  <c r="AN64" i="10"/>
  <c r="R63" i="10"/>
  <c r="AJ63" i="10"/>
  <c r="AF63" i="8"/>
  <c r="R63" i="8" s="1"/>
  <c r="AF63" i="7"/>
  <c r="R63" i="7" s="1"/>
  <c r="AU64" i="10"/>
  <c r="AE59" i="8"/>
  <c r="Q59" i="8" s="1"/>
  <c r="AE59" i="7"/>
  <c r="Q59" i="7" s="1"/>
  <c r="R55" i="10"/>
  <c r="AE43" i="8"/>
  <c r="Q43" i="8" s="1"/>
  <c r="AE43" i="7"/>
  <c r="Q43" i="7" s="1"/>
  <c r="R39" i="10"/>
  <c r="K61" i="10"/>
  <c r="AR61" i="10"/>
  <c r="AA59" i="7"/>
  <c r="M59" i="7" s="1"/>
  <c r="AA59" i="8"/>
  <c r="M59" i="8" s="1"/>
  <c r="AD58" i="7"/>
  <c r="P58" i="7" s="1"/>
  <c r="AD58" i="8"/>
  <c r="P58" i="8" s="1"/>
  <c r="AA57" i="7"/>
  <c r="M57" i="7" s="1"/>
  <c r="AA57" i="8"/>
  <c r="M57" i="8" s="1"/>
  <c r="K57" i="10"/>
  <c r="AD50" i="8"/>
  <c r="P50" i="8" s="1"/>
  <c r="AD50" i="7"/>
  <c r="P50" i="7" s="1"/>
  <c r="Y44" i="10"/>
  <c r="AB43" i="8"/>
  <c r="N43" i="8" s="1"/>
  <c r="AB43" i="7"/>
  <c r="N43" i="7" s="1"/>
  <c r="AF42" i="10"/>
  <c r="K42" i="10"/>
  <c r="AR42" i="10"/>
  <c r="Y61" i="10"/>
  <c r="AX56" i="10"/>
  <c r="AA55" i="7"/>
  <c r="M55" i="7" s="1"/>
  <c r="AA55" i="8"/>
  <c r="M55" i="8" s="1"/>
  <c r="BA56" i="10"/>
  <c r="BA53" i="10"/>
  <c r="AB48" i="8"/>
  <c r="N48" i="8" s="1"/>
  <c r="AB48" i="7"/>
  <c r="N48" i="7" s="1"/>
  <c r="X54" i="7"/>
  <c r="J54" i="7" s="1"/>
  <c r="AD54" i="7"/>
  <c r="P54" i="7" s="1"/>
  <c r="AD54" i="8"/>
  <c r="P54" i="8" s="1"/>
  <c r="K49" i="10"/>
  <c r="AN49" i="10"/>
  <c r="AF48" i="7"/>
  <c r="R48" i="7" s="1"/>
  <c r="AF48" i="8"/>
  <c r="R48" i="8" s="1"/>
  <c r="AA43" i="7"/>
  <c r="M43" i="7" s="1"/>
  <c r="AA43" i="8"/>
  <c r="M43" i="8" s="1"/>
  <c r="Z39" i="8"/>
  <c r="L39" i="8" s="1"/>
  <c r="Z39" i="7"/>
  <c r="L39" i="7" s="1"/>
  <c r="AE31" i="8"/>
  <c r="Q31" i="8" s="1"/>
  <c r="AE31" i="7"/>
  <c r="Q31" i="7" s="1"/>
  <c r="R27" i="10"/>
  <c r="Z51" i="8"/>
  <c r="L51" i="8" s="1"/>
  <c r="Z51" i="7"/>
  <c r="L51" i="7" s="1"/>
  <c r="AN48" i="10"/>
  <c r="AX45" i="10"/>
  <c r="AA39" i="8"/>
  <c r="M39" i="8" s="1"/>
  <c r="AA39" i="7"/>
  <c r="M39" i="7" s="1"/>
  <c r="AF55" i="8"/>
  <c r="R55" i="8" s="1"/>
  <c r="AF55" i="7"/>
  <c r="R55" i="7" s="1"/>
  <c r="AF49" i="8"/>
  <c r="R49" i="8" s="1"/>
  <c r="AF49" i="7"/>
  <c r="R49" i="7" s="1"/>
  <c r="AJ46" i="10"/>
  <c r="AA37" i="8"/>
  <c r="M37" i="8" s="1"/>
  <c r="Y41" i="10"/>
  <c r="AF41" i="8"/>
  <c r="R41" i="8" s="1"/>
  <c r="AF41" i="7"/>
  <c r="R41" i="7" s="1"/>
  <c r="AF41" i="10"/>
  <c r="AA35" i="7"/>
  <c r="M35" i="7" s="1"/>
  <c r="AA35" i="8"/>
  <c r="M35" i="8" s="1"/>
  <c r="AE38" i="8"/>
  <c r="Q38" i="8" s="1"/>
  <c r="AE38" i="7"/>
  <c r="Q38" i="7" s="1"/>
  <c r="AB36" i="8"/>
  <c r="N36" i="8" s="1"/>
  <c r="AB36" i="7"/>
  <c r="N36" i="7" s="1"/>
  <c r="AB35" i="8"/>
  <c r="N35" i="8" s="1"/>
  <c r="AB35" i="7"/>
  <c r="N35" i="7" s="1"/>
  <c r="AF34" i="10"/>
  <c r="K34" i="10"/>
  <c r="AR34" i="10"/>
  <c r="R41" i="10"/>
  <c r="AA40" i="8"/>
  <c r="M40" i="8" s="1"/>
  <c r="AA40" i="7"/>
  <c r="M40" i="7" s="1"/>
  <c r="Y40" i="10"/>
  <c r="R38" i="10"/>
  <c r="AN38" i="10"/>
  <c r="AU37" i="10"/>
  <c r="AJ37" i="10"/>
  <c r="AA31" i="7"/>
  <c r="M31" i="7" s="1"/>
  <c r="AA31" i="8"/>
  <c r="M31" i="8" s="1"/>
  <c r="AF25" i="10"/>
  <c r="Z32" i="7"/>
  <c r="L32" i="7" s="1"/>
  <c r="Z32" i="8"/>
  <c r="L32" i="8" s="1"/>
  <c r="W32" i="7"/>
  <c r="I32" i="7" s="1"/>
  <c r="Z31" i="8"/>
  <c r="L31" i="8" s="1"/>
  <c r="Z31" i="7"/>
  <c r="L31" i="7" s="1"/>
  <c r="V21" i="8"/>
  <c r="H21" i="8" s="1"/>
  <c r="Z21" i="7"/>
  <c r="L21" i="7" s="1"/>
  <c r="AF20" i="8"/>
  <c r="R20" i="8" s="1"/>
  <c r="AF20" i="7"/>
  <c r="R20" i="7" s="1"/>
  <c r="AE18" i="8"/>
  <c r="Q18" i="8" s="1"/>
  <c r="AE18" i="7"/>
  <c r="Q18" i="7" s="1"/>
  <c r="AD30" i="7"/>
  <c r="P30" i="7" s="1"/>
  <c r="AD30" i="8"/>
  <c r="P30" i="8" s="1"/>
  <c r="V29" i="8"/>
  <c r="H29" i="8" s="1"/>
  <c r="V29" i="7"/>
  <c r="H29" i="7" s="1"/>
  <c r="Z29" i="8"/>
  <c r="L29" i="8" s="1"/>
  <c r="AF28" i="8"/>
  <c r="R28" i="8" s="1"/>
  <c r="AF28" i="7"/>
  <c r="R28" i="7" s="1"/>
  <c r="AU21" i="10"/>
  <c r="AE15" i="8"/>
  <c r="Q15" i="8" s="1"/>
  <c r="AE15" i="7"/>
  <c r="Q15" i="7" s="1"/>
  <c r="V11" i="8"/>
  <c r="H11" i="8" s="1"/>
  <c r="V11" i="7"/>
  <c r="H11" i="7" s="1"/>
  <c r="W10" i="8"/>
  <c r="I10" i="8" s="1"/>
  <c r="AB9" i="7"/>
  <c r="N9" i="7" s="1"/>
  <c r="AB9" i="8"/>
  <c r="N9" i="8" s="1"/>
  <c r="AA9" i="8"/>
  <c r="M9" i="8" s="1"/>
  <c r="AA9" i="7"/>
  <c r="M9" i="7" s="1"/>
  <c r="AD4" i="7"/>
  <c r="P4" i="7" s="1"/>
  <c r="AD4" i="8"/>
  <c r="P4" i="8" s="1"/>
  <c r="AN14" i="10"/>
  <c r="AN6" i="10"/>
  <c r="W24" i="8"/>
  <c r="I24" i="8" s="1"/>
  <c r="W24" i="7"/>
  <c r="I24" i="7" s="1"/>
  <c r="Z23" i="8"/>
  <c r="L23" i="8" s="1"/>
  <c r="Z23" i="7"/>
  <c r="L23" i="7" s="1"/>
  <c r="AF13" i="10"/>
  <c r="AN12" i="10"/>
  <c r="AF5" i="8"/>
  <c r="R5" i="8" s="1"/>
  <c r="AF5" i="7"/>
  <c r="R5" i="7" s="1"/>
  <c r="AE4" i="7"/>
  <c r="Q4" i="7" s="1"/>
  <c r="AE4" i="8"/>
  <c r="Q4" i="8" s="1"/>
  <c r="AA3" i="8"/>
  <c r="M3" i="8" s="1"/>
  <c r="AA3" i="7"/>
  <c r="M3" i="7" s="1"/>
  <c r="AF17" i="10"/>
  <c r="BA12" i="10"/>
  <c r="AN10" i="10"/>
  <c r="Z7" i="8"/>
  <c r="L7" i="8" s="1"/>
  <c r="Z7" i="7"/>
  <c r="L7" i="7" s="1"/>
  <c r="Y4" i="10"/>
  <c r="AB3" i="7"/>
  <c r="N3" i="7" s="1"/>
  <c r="AB3" i="8"/>
  <c r="N3" i="8" s="1"/>
  <c r="E50" i="9"/>
  <c r="AJ51" i="7"/>
  <c r="E75" i="9"/>
  <c r="AJ76" i="7"/>
  <c r="E69" i="9"/>
  <c r="AJ70" i="7"/>
  <c r="E60" i="9"/>
  <c r="AJ61" i="7"/>
  <c r="E36" i="9"/>
  <c r="AJ37" i="7"/>
  <c r="E37" i="9"/>
  <c r="AJ38" i="7"/>
  <c r="E42" i="9"/>
  <c r="AJ43" i="7"/>
  <c r="E35" i="9"/>
  <c r="AJ36" i="7"/>
  <c r="E59" i="9"/>
  <c r="E38" i="9"/>
  <c r="AJ39" i="7"/>
  <c r="E25" i="9"/>
  <c r="AK19" i="7"/>
  <c r="E18" i="9"/>
  <c r="E16" i="9"/>
  <c r="AJ17" i="7"/>
  <c r="E40" i="9"/>
  <c r="E9" i="9"/>
  <c r="E15" i="9"/>
  <c r="CJ52" i="5"/>
  <c r="CJ51" i="5"/>
  <c r="U52" i="5"/>
  <c r="U51" i="5"/>
  <c r="BD81" i="4"/>
  <c r="CK47" i="4"/>
  <c r="I49" i="3" s="1"/>
  <c r="CE84" i="4"/>
  <c r="AX84" i="4"/>
  <c r="U84" i="4"/>
  <c r="BO83" i="4"/>
  <c r="AU83" i="4"/>
  <c r="Y83" i="4"/>
  <c r="F83" i="4"/>
  <c r="V3" i="4"/>
  <c r="AA80" i="1"/>
  <c r="AD80" i="1"/>
  <c r="Z80" i="1"/>
  <c r="AC80" i="1"/>
  <c r="Y80" i="1"/>
  <c r="AB80" i="1"/>
  <c r="AA76" i="1"/>
  <c r="AD76" i="1"/>
  <c r="Z76" i="1"/>
  <c r="AC76" i="1"/>
  <c r="Y76" i="1"/>
  <c r="AB76" i="1"/>
  <c r="AA72" i="1"/>
  <c r="AD72" i="1"/>
  <c r="Z72" i="1"/>
  <c r="AC72" i="1"/>
  <c r="Y72" i="1"/>
  <c r="AB72" i="1"/>
  <c r="AA68" i="1"/>
  <c r="AD68" i="1"/>
  <c r="Z68" i="1"/>
  <c r="AC68" i="1"/>
  <c r="Y68" i="1"/>
  <c r="AB68" i="1"/>
  <c r="AA64" i="1"/>
  <c r="AD64" i="1"/>
  <c r="Z64" i="1"/>
  <c r="AC64" i="1"/>
  <c r="Y64" i="1"/>
  <c r="AB64" i="1"/>
  <c r="AA60" i="1"/>
  <c r="AD60" i="1"/>
  <c r="Z60" i="1"/>
  <c r="AC60" i="1"/>
  <c r="Y60" i="1"/>
  <c r="AB60" i="1"/>
  <c r="AA56" i="1"/>
  <c r="AD56" i="1"/>
  <c r="Z56" i="1"/>
  <c r="AC56" i="1"/>
  <c r="Y56" i="1"/>
  <c r="AB56" i="1"/>
  <c r="AA52" i="1"/>
  <c r="AD52" i="1"/>
  <c r="Z52" i="1"/>
  <c r="AC52" i="1"/>
  <c r="Y52" i="1"/>
  <c r="AB52" i="1"/>
  <c r="AA48" i="1"/>
  <c r="AD48" i="1"/>
  <c r="Z48" i="1"/>
  <c r="AC48" i="1"/>
  <c r="Y48" i="1"/>
  <c r="AB48" i="1"/>
  <c r="AA44" i="1"/>
  <c r="AD44" i="1"/>
  <c r="Z44" i="1"/>
  <c r="AC44" i="1"/>
  <c r="Y44" i="1"/>
  <c r="AB44" i="1"/>
  <c r="AA40" i="1"/>
  <c r="AD40" i="1"/>
  <c r="Z40" i="1"/>
  <c r="AC40" i="1"/>
  <c r="Y40" i="1"/>
  <c r="AB40" i="1"/>
  <c r="AA36" i="1"/>
  <c r="AD36" i="1"/>
  <c r="Z36" i="1"/>
  <c r="AC36" i="1"/>
  <c r="Y36" i="1"/>
  <c r="AB36" i="1"/>
  <c r="AA32" i="1"/>
  <c r="AD32" i="1"/>
  <c r="Z32" i="1"/>
  <c r="AC32" i="1"/>
  <c r="Y32" i="1"/>
  <c r="AB32" i="1"/>
  <c r="AA28" i="1"/>
  <c r="AD28" i="1"/>
  <c r="Z28" i="1"/>
  <c r="AC28" i="1"/>
  <c r="Y28" i="1"/>
  <c r="AB28" i="1"/>
  <c r="AA24" i="1"/>
  <c r="AD24" i="1"/>
  <c r="Z24" i="1"/>
  <c r="AC24" i="1"/>
  <c r="Y24" i="1"/>
  <c r="AB24" i="1"/>
  <c r="AA20" i="1"/>
  <c r="AD20" i="1"/>
  <c r="Z20" i="1"/>
  <c r="AC20" i="1"/>
  <c r="Y20" i="1"/>
  <c r="AB20" i="1"/>
  <c r="AA16" i="1"/>
  <c r="AD16" i="1"/>
  <c r="Z16" i="1"/>
  <c r="AC16" i="1"/>
  <c r="Y16" i="1"/>
  <c r="AB16" i="1"/>
  <c r="AA12" i="1"/>
  <c r="AD12" i="1"/>
  <c r="Z12" i="1"/>
  <c r="AC12" i="1"/>
  <c r="Y12" i="1"/>
  <c r="AB12" i="1"/>
  <c r="AA8" i="1"/>
  <c r="AD8" i="1"/>
  <c r="Z8" i="1"/>
  <c r="AC8" i="1"/>
  <c r="Y8" i="1"/>
  <c r="AB8" i="1"/>
  <c r="AA4" i="1"/>
  <c r="AD4" i="1"/>
  <c r="Z4" i="1"/>
  <c r="AC4" i="1"/>
  <c r="Y4" i="1"/>
  <c r="AB4" i="1"/>
  <c r="BU44" i="4"/>
  <c r="H46" i="3" s="1"/>
  <c r="V36" i="4"/>
  <c r="E38" i="3" s="1"/>
  <c r="BD23" i="4"/>
  <c r="G25" i="3" s="1"/>
  <c r="J84" i="4"/>
  <c r="CK68" i="4"/>
  <c r="I70" i="3" s="1"/>
  <c r="AM62" i="4"/>
  <c r="F64" i="3" s="1"/>
  <c r="CK52" i="4"/>
  <c r="I54" i="3" s="1"/>
  <c r="F84" i="4"/>
  <c r="CK29" i="4"/>
  <c r="I31" i="3" s="1"/>
  <c r="BY83" i="4"/>
  <c r="AY83" i="4"/>
  <c r="AC83" i="4"/>
  <c r="J83" i="4"/>
  <c r="V40" i="4"/>
  <c r="E42" i="3" s="1"/>
  <c r="CK80" i="4"/>
  <c r="I82" i="3" s="1"/>
  <c r="V75" i="4"/>
  <c r="E77" i="3" s="1"/>
  <c r="BU74" i="4"/>
  <c r="H76" i="3" s="1"/>
  <c r="BD72" i="4"/>
  <c r="G74" i="3" s="1"/>
  <c r="AM68" i="4"/>
  <c r="F70" i="3" s="1"/>
  <c r="V66" i="4"/>
  <c r="E68" i="3" s="1"/>
  <c r="BU62" i="4"/>
  <c r="H64" i="3" s="1"/>
  <c r="CK51" i="4"/>
  <c r="I53" i="3" s="1"/>
  <c r="CK50" i="4"/>
  <c r="I52" i="3" s="1"/>
  <c r="CK43" i="4"/>
  <c r="I45" i="3" s="1"/>
  <c r="CK42" i="4"/>
  <c r="I44" i="3" s="1"/>
  <c r="BD40" i="4"/>
  <c r="G42" i="3" s="1"/>
  <c r="BN84" i="4"/>
  <c r="AE84" i="4"/>
  <c r="G84" i="4"/>
  <c r="AF84" i="4"/>
  <c r="BB84" i="4"/>
  <c r="BW84" i="4"/>
  <c r="CK35" i="4"/>
  <c r="I37" i="3" s="1"/>
  <c r="BD34" i="4"/>
  <c r="G36" i="3" s="1"/>
  <c r="V33" i="4"/>
  <c r="E35" i="3" s="1"/>
  <c r="AM31" i="4"/>
  <c r="F33" i="3" s="1"/>
  <c r="BD30" i="4"/>
  <c r="G32" i="3" s="1"/>
  <c r="BU25" i="4"/>
  <c r="H27" i="3" s="1"/>
  <c r="V17" i="4"/>
  <c r="E19" i="3" s="1"/>
  <c r="AM15" i="4"/>
  <c r="F17" i="3" s="1"/>
  <c r="BD14" i="4"/>
  <c r="G16" i="3" s="1"/>
  <c r="BU9" i="4"/>
  <c r="H11" i="3" s="1"/>
  <c r="CH83" i="4"/>
  <c r="BM83" i="4"/>
  <c r="AS83" i="4"/>
  <c r="S83" i="4"/>
  <c r="BD13" i="4"/>
  <c r="G15" i="3" s="1"/>
  <c r="CK74" i="4"/>
  <c r="I76" i="3" s="1"/>
  <c r="CK72" i="4"/>
  <c r="I74" i="3" s="1"/>
  <c r="BU64" i="4"/>
  <c r="H66" i="3" s="1"/>
  <c r="AM58" i="4"/>
  <c r="F60" i="3" s="1"/>
  <c r="V48" i="4"/>
  <c r="E50" i="3" s="1"/>
  <c r="AM35" i="4"/>
  <c r="F37" i="3" s="1"/>
  <c r="W74" i="8" l="1"/>
  <c r="I74" i="8" s="1"/>
  <c r="Z14" i="7"/>
  <c r="L14" i="7" s="1"/>
  <c r="AA30" i="8"/>
  <c r="M30" i="8" s="1"/>
  <c r="AB68" i="7"/>
  <c r="N68" i="7" s="1"/>
  <c r="U63" i="7"/>
  <c r="V12" i="7"/>
  <c r="H12" i="7" s="1"/>
  <c r="W7" i="8"/>
  <c r="I7" i="8" s="1"/>
  <c r="W59" i="8"/>
  <c r="I59" i="8" s="1"/>
  <c r="V48" i="8"/>
  <c r="H48" i="8" s="1"/>
  <c r="AA73" i="8"/>
  <c r="M73" i="8" s="1"/>
  <c r="AF74" i="8"/>
  <c r="R74" i="8" s="1"/>
  <c r="Z18" i="7"/>
  <c r="L18" i="7" s="1"/>
  <c r="AB67" i="7"/>
  <c r="N67" i="7" s="1"/>
  <c r="AF29" i="8"/>
  <c r="R29" i="8" s="1"/>
  <c r="AA32" i="7"/>
  <c r="M32" i="7" s="1"/>
  <c r="AE14" i="7"/>
  <c r="Q14" i="7" s="1"/>
  <c r="AA26" i="7"/>
  <c r="M26" i="7" s="1"/>
  <c r="AA8" i="7"/>
  <c r="M8" i="7" s="1"/>
  <c r="W39" i="8"/>
  <c r="I39" i="8" s="1"/>
  <c r="W51" i="7"/>
  <c r="I51" i="7" s="1"/>
  <c r="AB24" i="7"/>
  <c r="N24" i="7" s="1"/>
  <c r="V42" i="7"/>
  <c r="H42" i="7" s="1"/>
  <c r="W65" i="7"/>
  <c r="I65" i="7" s="1"/>
  <c r="AB52" i="7"/>
  <c r="N52" i="7" s="1"/>
  <c r="X65" i="8"/>
  <c r="J65" i="8" s="1"/>
  <c r="AE79" i="7"/>
  <c r="Q79" i="7" s="1"/>
  <c r="V70" i="7"/>
  <c r="H70" i="7" s="1"/>
  <c r="W72" i="7"/>
  <c r="I72" i="7" s="1"/>
  <c r="W13" i="8"/>
  <c r="I13" i="8" s="1"/>
  <c r="V36" i="7"/>
  <c r="H36" i="7" s="1"/>
  <c r="U48" i="7"/>
  <c r="V60" i="7"/>
  <c r="H60" i="7" s="1"/>
  <c r="V65" i="7"/>
  <c r="H65" i="7" s="1"/>
  <c r="W49" i="7"/>
  <c r="I49" i="7" s="1"/>
  <c r="AF23" i="8"/>
  <c r="R23" i="8" s="1"/>
  <c r="AF47" i="8"/>
  <c r="R47" i="8" s="1"/>
  <c r="AB64" i="7"/>
  <c r="N64" i="7" s="1"/>
  <c r="AB30" i="7"/>
  <c r="N30" i="7" s="1"/>
  <c r="AD48" i="7"/>
  <c r="P48" i="7" s="1"/>
  <c r="X8" i="7"/>
  <c r="J8" i="7" s="1"/>
  <c r="V3" i="7"/>
  <c r="H3" i="7" s="1"/>
  <c r="V49" i="7"/>
  <c r="H49" i="7" s="1"/>
  <c r="AA4" i="8"/>
  <c r="M4" i="8" s="1"/>
  <c r="AA53" i="7"/>
  <c r="M53" i="7" s="1"/>
  <c r="V19" i="7"/>
  <c r="H19" i="7" s="1"/>
  <c r="AA13" i="8"/>
  <c r="M13" i="8" s="1"/>
  <c r="V25" i="7"/>
  <c r="H25" i="7" s="1"/>
  <c r="X36" i="7"/>
  <c r="J36" i="7" s="1"/>
  <c r="V50" i="8"/>
  <c r="H50" i="8" s="1"/>
  <c r="AB60" i="8"/>
  <c r="N60" i="8" s="1"/>
  <c r="W55" i="8"/>
  <c r="I55" i="8" s="1"/>
  <c r="W3" i="8"/>
  <c r="I3" i="8" s="1"/>
  <c r="V52" i="8"/>
  <c r="H52" i="8" s="1"/>
  <c r="W47" i="7"/>
  <c r="I47" i="7" s="1"/>
  <c r="Z76" i="7"/>
  <c r="L76" i="7" s="1"/>
  <c r="AF11" i="7"/>
  <c r="R11" i="7" s="1"/>
  <c r="AA29" i="7"/>
  <c r="M29" i="7" s="1"/>
  <c r="U21" i="8"/>
  <c r="G21" i="8" s="1"/>
  <c r="Z36" i="7"/>
  <c r="L36" i="7" s="1"/>
  <c r="U24" i="8"/>
  <c r="U18" i="8"/>
  <c r="Z34" i="8"/>
  <c r="L34" i="8" s="1"/>
  <c r="V53" i="8"/>
  <c r="H53" i="8" s="1"/>
  <c r="AB77" i="8"/>
  <c r="N77" i="8" s="1"/>
  <c r="U37" i="8"/>
  <c r="U46" i="8"/>
  <c r="U45" i="7"/>
  <c r="U67" i="7"/>
  <c r="U28" i="7"/>
  <c r="G28" i="7" s="1"/>
  <c r="U5" i="7"/>
  <c r="G5" i="7" s="1"/>
  <c r="U33" i="8"/>
  <c r="U8" i="7"/>
  <c r="G8" i="7" s="1"/>
  <c r="U44" i="7"/>
  <c r="G44" i="7" s="1"/>
  <c r="U13" i="7"/>
  <c r="G13" i="7" s="1"/>
  <c r="X28" i="7"/>
  <c r="J28" i="7" s="1"/>
  <c r="W37" i="8"/>
  <c r="I37" i="8" s="1"/>
  <c r="W54" i="7"/>
  <c r="I54" i="7" s="1"/>
  <c r="AB58" i="7"/>
  <c r="N58" i="7" s="1"/>
  <c r="AD14" i="8"/>
  <c r="P14" i="8" s="1"/>
  <c r="X26" i="8"/>
  <c r="J26" i="8" s="1"/>
  <c r="W30" i="7"/>
  <c r="I30" i="7" s="1"/>
  <c r="W21" i="8"/>
  <c r="I21" i="8" s="1"/>
  <c r="U32" i="7"/>
  <c r="G32" i="7" s="1"/>
  <c r="X48" i="7"/>
  <c r="J48" i="7" s="1"/>
  <c r="Z45" i="8"/>
  <c r="L45" i="8" s="1"/>
  <c r="X69" i="8"/>
  <c r="J69" i="8" s="1"/>
  <c r="W75" i="7"/>
  <c r="I75" i="7" s="1"/>
  <c r="V26" i="7"/>
  <c r="H26" i="7" s="1"/>
  <c r="W19" i="8"/>
  <c r="I19" i="8" s="1"/>
  <c r="V44" i="7"/>
  <c r="H44" i="7" s="1"/>
  <c r="Z59" i="7"/>
  <c r="L59" i="7" s="1"/>
  <c r="Z78" i="7"/>
  <c r="L78" i="7" s="1"/>
  <c r="AE10" i="8"/>
  <c r="Q10" i="8" s="1"/>
  <c r="AD79" i="7"/>
  <c r="P79" i="7" s="1"/>
  <c r="AB22" i="7"/>
  <c r="N22" i="7" s="1"/>
  <c r="V24" i="7"/>
  <c r="H24" i="7" s="1"/>
  <c r="AB56" i="7"/>
  <c r="N56" i="7" s="1"/>
  <c r="X52" i="7"/>
  <c r="J52" i="7" s="1"/>
  <c r="W66" i="7"/>
  <c r="I66" i="7" s="1"/>
  <c r="X16" i="7"/>
  <c r="J16" i="7" s="1"/>
  <c r="X77" i="8"/>
  <c r="J77" i="8" s="1"/>
  <c r="V54" i="8"/>
  <c r="H54" i="8" s="1"/>
  <c r="AA70" i="8"/>
  <c r="M70" i="8" s="1"/>
  <c r="W5" i="8"/>
  <c r="I5" i="8" s="1"/>
  <c r="Z80" i="7"/>
  <c r="L80" i="7" s="1"/>
  <c r="U29" i="8"/>
  <c r="G29" i="8" s="1"/>
  <c r="W15" i="8"/>
  <c r="I15" i="8" s="1"/>
  <c r="W31" i="7"/>
  <c r="I31" i="7" s="1"/>
  <c r="W60" i="8"/>
  <c r="I60" i="8" s="1"/>
  <c r="AD24" i="7"/>
  <c r="P24" i="7" s="1"/>
  <c r="AB25" i="8"/>
  <c r="N25" i="8" s="1"/>
  <c r="U65" i="7"/>
  <c r="Z53" i="7"/>
  <c r="L53" i="7" s="1"/>
  <c r="W58" i="7"/>
  <c r="I58" i="7" s="1"/>
  <c r="W62" i="7"/>
  <c r="I62" i="7" s="1"/>
  <c r="Z35" i="7"/>
  <c r="L35" i="7" s="1"/>
  <c r="AD22" i="8"/>
  <c r="P22" i="8" s="1"/>
  <c r="AF24" i="7"/>
  <c r="R24" i="7" s="1"/>
  <c r="AD56" i="7"/>
  <c r="P56" i="7" s="1"/>
  <c r="AD28" i="7"/>
  <c r="P28" i="7" s="1"/>
  <c r="V16" i="7"/>
  <c r="H16" i="7" s="1"/>
  <c r="W22" i="7"/>
  <c r="I22" i="7" s="1"/>
  <c r="V35" i="8"/>
  <c r="H35" i="8" s="1"/>
  <c r="AF46" i="7"/>
  <c r="R46" i="7" s="1"/>
  <c r="AD63" i="7"/>
  <c r="P63" i="7" s="1"/>
  <c r="U9" i="7"/>
  <c r="G9" i="7" s="1"/>
  <c r="V18" i="7"/>
  <c r="H18" i="7" s="1"/>
  <c r="X61" i="8"/>
  <c r="J61" i="8" s="1"/>
  <c r="U20" i="7"/>
  <c r="G20" i="7" s="1"/>
  <c r="U77" i="7"/>
  <c r="G77" i="7" s="1"/>
  <c r="V20" i="7"/>
  <c r="H20" i="7" s="1"/>
  <c r="AD26" i="8"/>
  <c r="P26" i="8" s="1"/>
  <c r="AE40" i="8"/>
  <c r="Q40" i="8" s="1"/>
  <c r="Z48" i="7"/>
  <c r="L48" i="7" s="1"/>
  <c r="AE54" i="7"/>
  <c r="Q54" i="7" s="1"/>
  <c r="U74" i="8"/>
  <c r="G74" i="8" s="1"/>
  <c r="AF35" i="8"/>
  <c r="R35" i="8" s="1"/>
  <c r="U16" i="8"/>
  <c r="G16" i="8" s="1"/>
  <c r="Z73" i="7"/>
  <c r="L73" i="7" s="1"/>
  <c r="V10" i="8"/>
  <c r="H10" i="8" s="1"/>
  <c r="AA49" i="8"/>
  <c r="M49" i="8" s="1"/>
  <c r="AA49" i="7"/>
  <c r="M49" i="7" s="1"/>
  <c r="AD68" i="8"/>
  <c r="P68" i="8" s="1"/>
  <c r="AD68" i="7"/>
  <c r="P68" i="7" s="1"/>
  <c r="AF4" i="8"/>
  <c r="R4" i="8" s="1"/>
  <c r="AF4" i="7"/>
  <c r="R4" i="7" s="1"/>
  <c r="AB8" i="8"/>
  <c r="N8" i="8" s="1"/>
  <c r="AB8" i="7"/>
  <c r="N8" i="7" s="1"/>
  <c r="V13" i="8"/>
  <c r="H13" i="8" s="1"/>
  <c r="V13" i="7"/>
  <c r="H13" i="7" s="1"/>
  <c r="W18" i="8"/>
  <c r="I18" i="8" s="1"/>
  <c r="W18" i="7"/>
  <c r="I18" i="7" s="1"/>
  <c r="X21" i="8"/>
  <c r="J21" i="8" s="1"/>
  <c r="X21" i="7"/>
  <c r="J21" i="7" s="1"/>
  <c r="V22" i="8"/>
  <c r="H22" i="8" s="1"/>
  <c r="V22" i="7"/>
  <c r="H22" i="7" s="1"/>
  <c r="Z40" i="8"/>
  <c r="L40" i="8" s="1"/>
  <c r="Z40" i="7"/>
  <c r="L40" i="7" s="1"/>
  <c r="W36" i="8"/>
  <c r="I36" i="8" s="1"/>
  <c r="W36" i="7"/>
  <c r="I36" i="7" s="1"/>
  <c r="G36" i="8"/>
  <c r="X49" i="8"/>
  <c r="J49" i="8" s="1"/>
  <c r="X49" i="7"/>
  <c r="J49" i="7" s="1"/>
  <c r="AD53" i="7"/>
  <c r="P53" i="7" s="1"/>
  <c r="AD53" i="8"/>
  <c r="P53" i="8" s="1"/>
  <c r="U56" i="8"/>
  <c r="U56" i="7"/>
  <c r="AF44" i="8"/>
  <c r="R44" i="8" s="1"/>
  <c r="AF44" i="7"/>
  <c r="R44" i="7" s="1"/>
  <c r="X50" i="7"/>
  <c r="J50" i="7" s="1"/>
  <c r="X50" i="8"/>
  <c r="J50" i="8" s="1"/>
  <c r="V56" i="8"/>
  <c r="H56" i="8" s="1"/>
  <c r="V56" i="7"/>
  <c r="H56" i="7" s="1"/>
  <c r="U58" i="7"/>
  <c r="U58" i="8"/>
  <c r="X64" i="7"/>
  <c r="J64" i="7" s="1"/>
  <c r="X64" i="8"/>
  <c r="J64" i="8" s="1"/>
  <c r="AB69" i="7"/>
  <c r="N69" i="7" s="1"/>
  <c r="AB69" i="8"/>
  <c r="N69" i="8" s="1"/>
  <c r="U68" i="8"/>
  <c r="U68" i="7"/>
  <c r="W71" i="8"/>
  <c r="I71" i="8" s="1"/>
  <c r="W71" i="7"/>
  <c r="I71" i="7" s="1"/>
  <c r="G65" i="8"/>
  <c r="AI65" i="8"/>
  <c r="F65" i="8" s="1"/>
  <c r="CK83" i="4"/>
  <c r="Z8" i="7"/>
  <c r="L8" i="7" s="1"/>
  <c r="Z8" i="8"/>
  <c r="L8" i="8" s="1"/>
  <c r="V14" i="8"/>
  <c r="H14" i="8" s="1"/>
  <c r="V14" i="7"/>
  <c r="H14" i="7" s="1"/>
  <c r="W8" i="8"/>
  <c r="I8" i="8" s="1"/>
  <c r="W8" i="7"/>
  <c r="I8" i="7" s="1"/>
  <c r="G18" i="7"/>
  <c r="G46" i="8"/>
  <c r="G70" i="8"/>
  <c r="U10" i="8"/>
  <c r="U10" i="7"/>
  <c r="W12" i="8"/>
  <c r="I12" i="8" s="1"/>
  <c r="W12" i="7"/>
  <c r="I12" i="7" s="1"/>
  <c r="U12" i="8"/>
  <c r="U12" i="7"/>
  <c r="U17" i="8"/>
  <c r="U17" i="7"/>
  <c r="U6" i="8"/>
  <c r="U6" i="7"/>
  <c r="U14" i="8"/>
  <c r="U14" i="7"/>
  <c r="W28" i="8"/>
  <c r="I28" i="8" s="1"/>
  <c r="W28" i="7"/>
  <c r="I28" i="7" s="1"/>
  <c r="X30" i="7"/>
  <c r="J30" i="7" s="1"/>
  <c r="X30" i="8"/>
  <c r="J30" i="8" s="1"/>
  <c r="U38" i="8"/>
  <c r="U38" i="7"/>
  <c r="U41" i="8"/>
  <c r="U41" i="7"/>
  <c r="V46" i="8"/>
  <c r="H46" i="8" s="1"/>
  <c r="V46" i="7"/>
  <c r="H46" i="7" s="1"/>
  <c r="AD49" i="8"/>
  <c r="P49" i="8" s="1"/>
  <c r="AD49" i="7"/>
  <c r="P49" i="7" s="1"/>
  <c r="W48" i="8"/>
  <c r="I48" i="8" s="1"/>
  <c r="W48" i="7"/>
  <c r="I48" i="7" s="1"/>
  <c r="X53" i="8"/>
  <c r="J53" i="8" s="1"/>
  <c r="X53" i="7"/>
  <c r="J53" i="7" s="1"/>
  <c r="V43" i="8"/>
  <c r="H43" i="8" s="1"/>
  <c r="V43" i="7"/>
  <c r="H43" i="7" s="1"/>
  <c r="W63" i="8"/>
  <c r="I63" i="8" s="1"/>
  <c r="W63" i="7"/>
  <c r="I63" i="7" s="1"/>
  <c r="U69" i="8"/>
  <c r="U69" i="7"/>
  <c r="AD70" i="8"/>
  <c r="P70" i="8" s="1"/>
  <c r="AD70" i="7"/>
  <c r="P70" i="7" s="1"/>
  <c r="V66" i="8"/>
  <c r="H66" i="8" s="1"/>
  <c r="V66" i="7"/>
  <c r="H66" i="7" s="1"/>
  <c r="H78" i="7"/>
  <c r="W77" i="8"/>
  <c r="I77" i="8" s="1"/>
  <c r="W77" i="7"/>
  <c r="I77" i="7" s="1"/>
  <c r="U79" i="8"/>
  <c r="U79" i="7"/>
  <c r="G63" i="7"/>
  <c r="G15" i="7"/>
  <c r="G59" i="7"/>
  <c r="G55" i="7"/>
  <c r="G66" i="7"/>
  <c r="AI73" i="7"/>
  <c r="F73" i="7" s="1"/>
  <c r="G73" i="7"/>
  <c r="G60" i="7"/>
  <c r="G7" i="7"/>
  <c r="G35" i="7"/>
  <c r="G33" i="7"/>
  <c r="AI47" i="7"/>
  <c r="F47" i="7" s="1"/>
  <c r="G47" i="7"/>
  <c r="X25" i="8"/>
  <c r="J25" i="8" s="1"/>
  <c r="X25" i="7"/>
  <c r="J25" i="7" s="1"/>
  <c r="V38" i="8"/>
  <c r="H38" i="8" s="1"/>
  <c r="V38" i="7"/>
  <c r="H38" i="7" s="1"/>
  <c r="U34" i="8"/>
  <c r="U34" i="7"/>
  <c r="Z46" i="8"/>
  <c r="L46" i="8" s="1"/>
  <c r="Z46" i="7"/>
  <c r="L46" i="7" s="1"/>
  <c r="AA12" i="8"/>
  <c r="M12" i="8" s="1"/>
  <c r="AA12" i="7"/>
  <c r="M12" i="7" s="1"/>
  <c r="AA6" i="8"/>
  <c r="M6" i="8" s="1"/>
  <c r="AA6" i="7"/>
  <c r="M6" i="7" s="1"/>
  <c r="W40" i="8"/>
  <c r="I40" i="8" s="1"/>
  <c r="W40" i="7"/>
  <c r="I40" i="7" s="1"/>
  <c r="X34" i="7"/>
  <c r="J34" i="7" s="1"/>
  <c r="X34" i="8"/>
  <c r="J34" i="8" s="1"/>
  <c r="W41" i="7"/>
  <c r="I41" i="7" s="1"/>
  <c r="W41" i="8"/>
  <c r="I41" i="8" s="1"/>
  <c r="U49" i="8"/>
  <c r="U49" i="7"/>
  <c r="U42" i="8"/>
  <c r="U42" i="7"/>
  <c r="W44" i="8"/>
  <c r="I44" i="8" s="1"/>
  <c r="W44" i="7"/>
  <c r="I44" i="7" s="1"/>
  <c r="AB61" i="7"/>
  <c r="N61" i="7" s="1"/>
  <c r="AB61" i="8"/>
  <c r="N61" i="8" s="1"/>
  <c r="AD64" i="8"/>
  <c r="P64" i="8" s="1"/>
  <c r="AD64" i="7"/>
  <c r="P64" i="7" s="1"/>
  <c r="V63" i="8"/>
  <c r="H63" i="8" s="1"/>
  <c r="V63" i="7"/>
  <c r="H63" i="7" s="1"/>
  <c r="Z71" i="8"/>
  <c r="L71" i="8" s="1"/>
  <c r="Z71" i="7"/>
  <c r="L71" i="7" s="1"/>
  <c r="X75" i="8"/>
  <c r="J75" i="8" s="1"/>
  <c r="X75" i="7"/>
  <c r="J75" i="7" s="1"/>
  <c r="G71" i="8"/>
  <c r="G74" i="7"/>
  <c r="Z10" i="8"/>
  <c r="L10" i="8" s="1"/>
  <c r="Z10" i="7"/>
  <c r="L10" i="7" s="1"/>
  <c r="U4" i="8"/>
  <c r="U4" i="7"/>
  <c r="W14" i="8"/>
  <c r="I14" i="8" s="1"/>
  <c r="W14" i="7"/>
  <c r="I14" i="7" s="1"/>
  <c r="Z17" i="8"/>
  <c r="L17" i="8" s="1"/>
  <c r="Z17" i="7"/>
  <c r="L17" i="7" s="1"/>
  <c r="V7" i="7"/>
  <c r="H7" i="7" s="1"/>
  <c r="V7" i="8"/>
  <c r="H7" i="8" s="1"/>
  <c r="U26" i="7"/>
  <c r="U26" i="8"/>
  <c r="U30" i="8"/>
  <c r="U30" i="7"/>
  <c r="Z38" i="7"/>
  <c r="L38" i="7" s="1"/>
  <c r="Z38" i="8"/>
  <c r="L38" i="8" s="1"/>
  <c r="V40" i="8"/>
  <c r="H40" i="8" s="1"/>
  <c r="V40" i="7"/>
  <c r="H40" i="7" s="1"/>
  <c r="AE41" i="8"/>
  <c r="Q41" i="8" s="1"/>
  <c r="AE41" i="7"/>
  <c r="Q41" i="7" s="1"/>
  <c r="X45" i="8"/>
  <c r="J45" i="8" s="1"/>
  <c r="X45" i="7"/>
  <c r="J45" i="7" s="1"/>
  <c r="AB54" i="8"/>
  <c r="N54" i="8" s="1"/>
  <c r="AB54" i="7"/>
  <c r="N54" i="7" s="1"/>
  <c r="W53" i="7"/>
  <c r="I53" i="7" s="1"/>
  <c r="W53" i="8"/>
  <c r="I53" i="8" s="1"/>
  <c r="X56" i="8"/>
  <c r="J56" i="8" s="1"/>
  <c r="X56" i="7"/>
  <c r="J56" i="7" s="1"/>
  <c r="Z56" i="7"/>
  <c r="L56" i="7" s="1"/>
  <c r="Z56" i="8"/>
  <c r="L56" i="8" s="1"/>
  <c r="X58" i="8"/>
  <c r="J58" i="8" s="1"/>
  <c r="X58" i="7"/>
  <c r="J58" i="7" s="1"/>
  <c r="AA63" i="7"/>
  <c r="M63" i="7" s="1"/>
  <c r="AA63" i="8"/>
  <c r="M63" i="8" s="1"/>
  <c r="V64" i="8"/>
  <c r="H64" i="8" s="1"/>
  <c r="V64" i="7"/>
  <c r="H64" i="7" s="1"/>
  <c r="W69" i="8"/>
  <c r="I69" i="8" s="1"/>
  <c r="W69" i="7"/>
  <c r="I69" i="7" s="1"/>
  <c r="X70" i="8"/>
  <c r="J70" i="8" s="1"/>
  <c r="X70" i="7"/>
  <c r="J70" i="7" s="1"/>
  <c r="V75" i="7"/>
  <c r="H75" i="7" s="1"/>
  <c r="V75" i="8"/>
  <c r="H75" i="8" s="1"/>
  <c r="H5" i="3"/>
  <c r="BU84" i="4"/>
  <c r="BU83" i="4"/>
  <c r="CK84" i="4"/>
  <c r="AD10" i="7"/>
  <c r="P10" i="7" s="1"/>
  <c r="AD10" i="8"/>
  <c r="P10" i="8" s="1"/>
  <c r="W17" i="7"/>
  <c r="I17" i="7" s="1"/>
  <c r="W17" i="8"/>
  <c r="I17" i="8" s="1"/>
  <c r="X24" i="7"/>
  <c r="J24" i="7" s="1"/>
  <c r="X24" i="8"/>
  <c r="J24" i="8" s="1"/>
  <c r="G18" i="8"/>
  <c r="G32" i="8"/>
  <c r="X37" i="8"/>
  <c r="J37" i="8" s="1"/>
  <c r="X37" i="7"/>
  <c r="J37" i="7" s="1"/>
  <c r="AF45" i="7"/>
  <c r="R45" i="7" s="1"/>
  <c r="AF45" i="8"/>
  <c r="R45" i="8" s="1"/>
  <c r="X46" i="7"/>
  <c r="J46" i="7" s="1"/>
  <c r="X46" i="8"/>
  <c r="J46" i="8" s="1"/>
  <c r="AA56" i="7"/>
  <c r="M56" i="7" s="1"/>
  <c r="AA56" i="8"/>
  <c r="M56" i="8" s="1"/>
  <c r="G70" i="7"/>
  <c r="AB4" i="8"/>
  <c r="N4" i="8" s="1"/>
  <c r="AB4" i="7"/>
  <c r="N4" i="7" s="1"/>
  <c r="X10" i="7"/>
  <c r="J10" i="7" s="1"/>
  <c r="X10" i="8"/>
  <c r="J10" i="8" s="1"/>
  <c r="AA17" i="8"/>
  <c r="M17" i="8" s="1"/>
  <c r="AA17" i="7"/>
  <c r="M17" i="7" s="1"/>
  <c r="X12" i="8"/>
  <c r="J12" i="8" s="1"/>
  <c r="X12" i="7"/>
  <c r="J12" i="7" s="1"/>
  <c r="X6" i="7"/>
  <c r="J6" i="7" s="1"/>
  <c r="X6" i="8"/>
  <c r="J6" i="8" s="1"/>
  <c r="X14" i="7"/>
  <c r="J14" i="7" s="1"/>
  <c r="X14" i="8"/>
  <c r="J14" i="8" s="1"/>
  <c r="V15" i="7"/>
  <c r="H15" i="7" s="1"/>
  <c r="V15" i="8"/>
  <c r="H15" i="8" s="1"/>
  <c r="Z22" i="7"/>
  <c r="L22" i="7" s="1"/>
  <c r="Z22" i="8"/>
  <c r="L22" i="8" s="1"/>
  <c r="X38" i="7"/>
  <c r="J38" i="7" s="1"/>
  <c r="X38" i="8"/>
  <c r="J38" i="8" s="1"/>
  <c r="AD45" i="8"/>
  <c r="P45" i="8" s="1"/>
  <c r="AD45" i="7"/>
  <c r="P45" i="7" s="1"/>
  <c r="V45" i="8"/>
  <c r="H45" i="8" s="1"/>
  <c r="V45" i="7"/>
  <c r="H45" i="7" s="1"/>
  <c r="W56" i="8"/>
  <c r="I56" i="8" s="1"/>
  <c r="W56" i="7"/>
  <c r="I56" i="7" s="1"/>
  <c r="AB44" i="8"/>
  <c r="N44" i="8" s="1"/>
  <c r="AB44" i="7"/>
  <c r="N44" i="7" s="1"/>
  <c r="Z64" i="8"/>
  <c r="L64" i="8" s="1"/>
  <c r="Z64" i="7"/>
  <c r="L64" i="7" s="1"/>
  <c r="V69" i="8"/>
  <c r="H69" i="8" s="1"/>
  <c r="V69" i="7"/>
  <c r="H69" i="7" s="1"/>
  <c r="W70" i="8"/>
  <c r="I70" i="8" s="1"/>
  <c r="W70" i="7"/>
  <c r="I70" i="7" s="1"/>
  <c r="X74" i="8"/>
  <c r="J74" i="8" s="1"/>
  <c r="X74" i="7"/>
  <c r="J74" i="7" s="1"/>
  <c r="AE72" i="8"/>
  <c r="Q72" i="8" s="1"/>
  <c r="AE72" i="7"/>
  <c r="Q72" i="7" s="1"/>
  <c r="AD77" i="8"/>
  <c r="P77" i="8" s="1"/>
  <c r="AD77" i="7"/>
  <c r="P77" i="7" s="1"/>
  <c r="X79" i="8"/>
  <c r="J79" i="8" s="1"/>
  <c r="X79" i="7"/>
  <c r="J79" i="7" s="1"/>
  <c r="V79" i="8"/>
  <c r="H79" i="8" s="1"/>
  <c r="V79" i="7"/>
  <c r="H79" i="7" s="1"/>
  <c r="G63" i="8"/>
  <c r="G15" i="8"/>
  <c r="G59" i="8"/>
  <c r="G55" i="8"/>
  <c r="G66" i="8"/>
  <c r="AI73" i="8"/>
  <c r="F73" i="8" s="1"/>
  <c r="G73" i="8"/>
  <c r="G60" i="8"/>
  <c r="G77" i="8"/>
  <c r="G7" i="8"/>
  <c r="G35" i="8"/>
  <c r="G13" i="8"/>
  <c r="G16" i="7"/>
  <c r="G33" i="8"/>
  <c r="G44" i="8"/>
  <c r="AI47" i="8"/>
  <c r="F47" i="8" s="1"/>
  <c r="G47" i="8"/>
  <c r="AA48" i="7"/>
  <c r="M48" i="7" s="1"/>
  <c r="AA48" i="8"/>
  <c r="M48" i="8" s="1"/>
  <c r="AB42" i="8"/>
  <c r="N42" i="8" s="1"/>
  <c r="AB42" i="7"/>
  <c r="N42" i="7" s="1"/>
  <c r="Z63" i="8"/>
  <c r="L63" i="8" s="1"/>
  <c r="Z63" i="7"/>
  <c r="L63" i="7" s="1"/>
  <c r="U75" i="8"/>
  <c r="U75" i="7"/>
  <c r="G71" i="7"/>
  <c r="AA10" i="8"/>
  <c r="M10" i="8" s="1"/>
  <c r="AA10" i="7"/>
  <c r="M10" i="7" s="1"/>
  <c r="X13" i="8"/>
  <c r="J13" i="8" s="1"/>
  <c r="X13" i="7"/>
  <c r="J13" i="7" s="1"/>
  <c r="AA14" i="8"/>
  <c r="M14" i="8" s="1"/>
  <c r="AA14" i="7"/>
  <c r="M14" i="7" s="1"/>
  <c r="V41" i="8"/>
  <c r="H41" i="8" s="1"/>
  <c r="V41" i="7"/>
  <c r="H41" i="7" s="1"/>
  <c r="X41" i="8"/>
  <c r="J41" i="8" s="1"/>
  <c r="X41" i="7"/>
  <c r="J41" i="7" s="1"/>
  <c r="AF53" i="8"/>
  <c r="R53" i="8" s="1"/>
  <c r="AF53" i="7"/>
  <c r="R53" i="7" s="1"/>
  <c r="AA64" i="8"/>
  <c r="M64" i="8" s="1"/>
  <c r="AA64" i="7"/>
  <c r="M64" i="7" s="1"/>
  <c r="AE63" i="8"/>
  <c r="Q63" i="8" s="1"/>
  <c r="AE63" i="7"/>
  <c r="Q63" i="7" s="1"/>
  <c r="AA77" i="8"/>
  <c r="M77" i="8" s="1"/>
  <c r="AA77" i="7"/>
  <c r="M77" i="7" s="1"/>
  <c r="AE17" i="8"/>
  <c r="Q17" i="8" s="1"/>
  <c r="AE17" i="7"/>
  <c r="Q17" i="7" s="1"/>
  <c r="AA24" i="8"/>
  <c r="M24" i="8" s="1"/>
  <c r="AA24" i="7"/>
  <c r="M24" i="7" s="1"/>
  <c r="X29" i="8"/>
  <c r="J29" i="8" s="1"/>
  <c r="X29" i="7"/>
  <c r="J29" i="7" s="1"/>
  <c r="AB40" i="8"/>
  <c r="N40" i="8" s="1"/>
  <c r="AB40" i="7"/>
  <c r="N40" i="7" s="1"/>
  <c r="Z41" i="8"/>
  <c r="L41" i="8" s="1"/>
  <c r="Z41" i="7"/>
  <c r="L41" i="7" s="1"/>
  <c r="AD46" i="7"/>
  <c r="P46" i="7" s="1"/>
  <c r="AD46" i="8"/>
  <c r="P46" i="8" s="1"/>
  <c r="AB53" i="7"/>
  <c r="N53" i="7" s="1"/>
  <c r="AB53" i="8"/>
  <c r="N53" i="8" s="1"/>
  <c r="U54" i="7"/>
  <c r="U54" i="8"/>
  <c r="AA61" i="8"/>
  <c r="M61" i="8" s="1"/>
  <c r="AA61" i="7"/>
  <c r="M61" i="7" s="1"/>
  <c r="V51" i="8"/>
  <c r="H51" i="8" s="1"/>
  <c r="V51" i="7"/>
  <c r="H51" i="7" s="1"/>
  <c r="AA68" i="7"/>
  <c r="M68" i="7" s="1"/>
  <c r="AA68" i="8"/>
  <c r="M68" i="8" s="1"/>
  <c r="Z79" i="8"/>
  <c r="L79" i="8" s="1"/>
  <c r="Z79" i="7"/>
  <c r="L79" i="7" s="1"/>
  <c r="BD83" i="4"/>
  <c r="G5" i="3"/>
  <c r="BD84" i="4"/>
  <c r="X5" i="8"/>
  <c r="J5" i="8" s="1"/>
  <c r="X5" i="7"/>
  <c r="J5" i="7" s="1"/>
  <c r="G24" i="7"/>
  <c r="G8" i="8"/>
  <c r="X33" i="8"/>
  <c r="J33" i="8" s="1"/>
  <c r="X33" i="7"/>
  <c r="J33" i="7" s="1"/>
  <c r="G40" i="8"/>
  <c r="V34" i="8"/>
  <c r="H34" i="8" s="1"/>
  <c r="V34" i="7"/>
  <c r="H34" i="7" s="1"/>
  <c r="AB46" i="8"/>
  <c r="N46" i="8" s="1"/>
  <c r="AB46" i="7"/>
  <c r="N46" i="7" s="1"/>
  <c r="G45" i="7"/>
  <c r="AA54" i="8"/>
  <c r="M54" i="8" s="1"/>
  <c r="AA54" i="7"/>
  <c r="M54" i="7" s="1"/>
  <c r="X57" i="8"/>
  <c r="J57" i="8" s="1"/>
  <c r="X57" i="7"/>
  <c r="J57" i="7" s="1"/>
  <c r="AF60" i="8"/>
  <c r="R60" i="8" s="1"/>
  <c r="AF60" i="7"/>
  <c r="R60" i="7" s="1"/>
  <c r="X68" i="8"/>
  <c r="J68" i="8" s="1"/>
  <c r="X68" i="7"/>
  <c r="J68" i="7" s="1"/>
  <c r="V6" i="8"/>
  <c r="H6" i="8" s="1"/>
  <c r="V6" i="7"/>
  <c r="H6" i="7" s="1"/>
  <c r="AB5" i="7"/>
  <c r="N5" i="7" s="1"/>
  <c r="AB5" i="8"/>
  <c r="N5" i="8" s="1"/>
  <c r="AF8" i="8"/>
  <c r="R8" i="8" s="1"/>
  <c r="AF8" i="7"/>
  <c r="R8" i="7" s="1"/>
  <c r="X9" i="8"/>
  <c r="J9" i="8" s="1"/>
  <c r="X9" i="7"/>
  <c r="J9" i="7" s="1"/>
  <c r="W16" i="8"/>
  <c r="I16" i="8" s="1"/>
  <c r="W16" i="7"/>
  <c r="I16" i="7" s="1"/>
  <c r="Z26" i="7"/>
  <c r="L26" i="7" s="1"/>
  <c r="Z26" i="8"/>
  <c r="L26" i="8" s="1"/>
  <c r="W20" i="8"/>
  <c r="I20" i="8" s="1"/>
  <c r="W20" i="7"/>
  <c r="I20" i="7" s="1"/>
  <c r="X22" i="7"/>
  <c r="J22" i="7" s="1"/>
  <c r="X22" i="8"/>
  <c r="J22" i="8" s="1"/>
  <c r="AB33" i="7"/>
  <c r="N33" i="7" s="1"/>
  <c r="AB33" i="8"/>
  <c r="N33" i="8" s="1"/>
  <c r="X40" i="7"/>
  <c r="J40" i="7" s="1"/>
  <c r="X40" i="8"/>
  <c r="J40" i="8" s="1"/>
  <c r="W45" i="7"/>
  <c r="I45" i="7" s="1"/>
  <c r="W45" i="8"/>
  <c r="I45" i="8" s="1"/>
  <c r="AB45" i="7"/>
  <c r="N45" i="7" s="1"/>
  <c r="AB45" i="8"/>
  <c r="N45" i="8" s="1"/>
  <c r="AB57" i="8"/>
  <c r="N57" i="8" s="1"/>
  <c r="AB57" i="7"/>
  <c r="N57" i="7" s="1"/>
  <c r="X60" i="8"/>
  <c r="J60" i="8" s="1"/>
  <c r="X60" i="7"/>
  <c r="J60" i="7" s="1"/>
  <c r="AB63" i="8"/>
  <c r="N63" i="8" s="1"/>
  <c r="AB63" i="7"/>
  <c r="N63" i="7" s="1"/>
  <c r="AA71" i="7"/>
  <c r="M71" i="7" s="1"/>
  <c r="AA71" i="8"/>
  <c r="M71" i="8" s="1"/>
  <c r="V74" i="8"/>
  <c r="H74" i="8" s="1"/>
  <c r="V74" i="7"/>
  <c r="H74" i="7" s="1"/>
  <c r="V76" i="8"/>
  <c r="H76" i="8" s="1"/>
  <c r="V76" i="7"/>
  <c r="H76" i="7" s="1"/>
  <c r="V80" i="8"/>
  <c r="H80" i="8" s="1"/>
  <c r="V80" i="7"/>
  <c r="H80" i="7" s="1"/>
  <c r="G80" i="7"/>
  <c r="G27" i="7"/>
  <c r="G53" i="7"/>
  <c r="G52" i="7"/>
  <c r="G43" i="7"/>
  <c r="G11" i="7"/>
  <c r="G21" i="7"/>
  <c r="G23" i="7"/>
  <c r="G39" i="7"/>
  <c r="G72" i="7"/>
  <c r="AI3" i="7"/>
  <c r="F3" i="7" s="1"/>
  <c r="G3" i="7"/>
  <c r="G37" i="7"/>
  <c r="G31" i="7"/>
  <c r="G76" i="7"/>
  <c r="G25" i="7"/>
  <c r="AI19" i="7"/>
  <c r="F19" i="7" s="1"/>
  <c r="G19" i="7"/>
  <c r="G48" i="7"/>
  <c r="G51" i="7"/>
  <c r="G67" i="7"/>
  <c r="G62" i="8"/>
  <c r="AI29" i="7"/>
  <c r="F29" i="7" s="1"/>
  <c r="G29" i="7"/>
  <c r="V84" i="4"/>
  <c r="E5" i="3"/>
  <c r="V83" i="4"/>
  <c r="X17" i="8"/>
  <c r="J17" i="8" s="1"/>
  <c r="X17" i="7"/>
  <c r="J17" i="7" s="1"/>
  <c r="AD37" i="8"/>
  <c r="P37" i="8" s="1"/>
  <c r="AD37" i="7"/>
  <c r="P37" i="7" s="1"/>
  <c r="AE56" i="8"/>
  <c r="Q56" i="8" s="1"/>
  <c r="AE56" i="7"/>
  <c r="Q56" i="7" s="1"/>
  <c r="X42" i="7"/>
  <c r="J42" i="7" s="1"/>
  <c r="X42" i="8"/>
  <c r="J42" i="8" s="1"/>
  <c r="U57" i="8"/>
  <c r="U57" i="7"/>
  <c r="U61" i="8"/>
  <c r="U61" i="7"/>
  <c r="V55" i="8"/>
  <c r="H55" i="8" s="1"/>
  <c r="V55" i="7"/>
  <c r="H55" i="7" s="1"/>
  <c r="V62" i="8"/>
  <c r="H62" i="8" s="1"/>
  <c r="V62" i="7"/>
  <c r="H62" i="7" s="1"/>
  <c r="AM84" i="4"/>
  <c r="AM83" i="4"/>
  <c r="F5" i="3"/>
  <c r="X4" i="7"/>
  <c r="J4" i="7" s="1"/>
  <c r="X4" i="8"/>
  <c r="J4" i="8" s="1"/>
  <c r="V30" i="8"/>
  <c r="H30" i="8" s="1"/>
  <c r="V30" i="7"/>
  <c r="H30" i="7" s="1"/>
  <c r="W4" i="8"/>
  <c r="I4" i="8" s="1"/>
  <c r="W4" i="7"/>
  <c r="I4" i="7" s="1"/>
  <c r="AF12" i="8"/>
  <c r="R12" i="8" s="1"/>
  <c r="AF12" i="7"/>
  <c r="R12" i="7" s="1"/>
  <c r="AD21" i="8"/>
  <c r="P21" i="8" s="1"/>
  <c r="AD21" i="7"/>
  <c r="P21" i="7" s="1"/>
  <c r="Z37" i="8"/>
  <c r="L37" i="8" s="1"/>
  <c r="Z37" i="7"/>
  <c r="L37" i="7" s="1"/>
  <c r="AA38" i="8"/>
  <c r="M38" i="8" s="1"/>
  <c r="AA38" i="7"/>
  <c r="M38" i="7" s="1"/>
  <c r="AB34" i="8"/>
  <c r="N34" i="8" s="1"/>
  <c r="AB34" i="7"/>
  <c r="N34" i="7" s="1"/>
  <c r="AE45" i="8"/>
  <c r="Q45" i="8" s="1"/>
  <c r="AE45" i="7"/>
  <c r="Q45" i="7" s="1"/>
  <c r="V27" i="7"/>
  <c r="H27" i="7" s="1"/>
  <c r="V27" i="8"/>
  <c r="H27" i="8" s="1"/>
  <c r="AF56" i="7"/>
  <c r="R56" i="7" s="1"/>
  <c r="AF56" i="8"/>
  <c r="R56" i="8" s="1"/>
  <c r="W61" i="8"/>
  <c r="I61" i="8" s="1"/>
  <c r="W61" i="7"/>
  <c r="I61" i="7" s="1"/>
  <c r="V39" i="7"/>
  <c r="H39" i="7" s="1"/>
  <c r="V39" i="8"/>
  <c r="H39" i="8" s="1"/>
  <c r="U64" i="8"/>
  <c r="U64" i="7"/>
  <c r="AA69" i="8"/>
  <c r="M69" i="8" s="1"/>
  <c r="AA69" i="7"/>
  <c r="M69" i="7" s="1"/>
  <c r="AB75" i="8"/>
  <c r="N75" i="8" s="1"/>
  <c r="AB75" i="7"/>
  <c r="N75" i="7" s="1"/>
  <c r="AA79" i="8"/>
  <c r="M79" i="8" s="1"/>
  <c r="AA79" i="7"/>
  <c r="M79" i="7" s="1"/>
  <c r="V17" i="8"/>
  <c r="H17" i="8" s="1"/>
  <c r="V17" i="7"/>
  <c r="H17" i="7" s="1"/>
  <c r="Z6" i="7"/>
  <c r="L6" i="7" s="1"/>
  <c r="Z6" i="8"/>
  <c r="L6" i="8" s="1"/>
  <c r="AD18" i="7"/>
  <c r="P18" i="7" s="1"/>
  <c r="AD18" i="8"/>
  <c r="P18" i="8" s="1"/>
  <c r="U22" i="8"/>
  <c r="U22" i="7"/>
  <c r="AF36" i="8"/>
  <c r="R36" i="8" s="1"/>
  <c r="AF36" i="7"/>
  <c r="R36" i="7" s="1"/>
  <c r="G36" i="7"/>
  <c r="W46" i="8"/>
  <c r="I46" i="8" s="1"/>
  <c r="W46" i="7"/>
  <c r="I46" i="7" s="1"/>
  <c r="V23" i="8"/>
  <c r="H23" i="8" s="1"/>
  <c r="V23" i="7"/>
  <c r="H23" i="7" s="1"/>
  <c r="AA45" i="7"/>
  <c r="M45" i="7" s="1"/>
  <c r="AA45" i="8"/>
  <c r="M45" i="8" s="1"/>
  <c r="U50" i="8"/>
  <c r="U50" i="7"/>
  <c r="W52" i="8"/>
  <c r="I52" i="8" s="1"/>
  <c r="W52" i="7"/>
  <c r="I52" i="7" s="1"/>
  <c r="V61" i="8"/>
  <c r="H61" i="8" s="1"/>
  <c r="V61" i="7"/>
  <c r="H61" i="7" s="1"/>
  <c r="Z69" i="8"/>
  <c r="L69" i="8" s="1"/>
  <c r="Z69" i="7"/>
  <c r="L69" i="7" s="1"/>
  <c r="V72" i="8"/>
  <c r="H72" i="8" s="1"/>
  <c r="V72" i="7"/>
  <c r="H72" i="7" s="1"/>
  <c r="AI65" i="7"/>
  <c r="F65" i="7" s="1"/>
  <c r="G65" i="7"/>
  <c r="V8" i="8"/>
  <c r="H8" i="8" s="1"/>
  <c r="V8" i="7"/>
  <c r="H8" i="7" s="1"/>
  <c r="G24" i="8"/>
  <c r="AA20" i="8"/>
  <c r="M20" i="8" s="1"/>
  <c r="AA20" i="7"/>
  <c r="M20" i="7" s="1"/>
  <c r="G40" i="7"/>
  <c r="G46" i="7"/>
  <c r="G45" i="8"/>
  <c r="AF52" i="8"/>
  <c r="R52" i="8" s="1"/>
  <c r="AF52" i="7"/>
  <c r="R52" i="7" s="1"/>
  <c r="Z61" i="8"/>
  <c r="L61" i="8" s="1"/>
  <c r="Z61" i="7"/>
  <c r="L61" i="7" s="1"/>
  <c r="AB10" i="8"/>
  <c r="N10" i="8" s="1"/>
  <c r="AB10" i="7"/>
  <c r="N10" i="7" s="1"/>
  <c r="W6" i="8"/>
  <c r="I6" i="8" s="1"/>
  <c r="W6" i="7"/>
  <c r="I6" i="7" s="1"/>
  <c r="AB6" i="8"/>
  <c r="N6" i="8" s="1"/>
  <c r="AB6" i="7"/>
  <c r="N6" i="7" s="1"/>
  <c r="AB14" i="8"/>
  <c r="N14" i="8" s="1"/>
  <c r="AB14" i="7"/>
  <c r="N14" i="7" s="1"/>
  <c r="AA21" i="8"/>
  <c r="M21" i="8" s="1"/>
  <c r="AA21" i="7"/>
  <c r="M21" i="7" s="1"/>
  <c r="W26" i="8"/>
  <c r="I26" i="8" s="1"/>
  <c r="W26" i="7"/>
  <c r="I26" i="7" s="1"/>
  <c r="Z30" i="8"/>
  <c r="L30" i="8" s="1"/>
  <c r="Z30" i="7"/>
  <c r="L30" i="7" s="1"/>
  <c r="AA18" i="8"/>
  <c r="M18" i="8" s="1"/>
  <c r="AA18" i="7"/>
  <c r="M18" i="7" s="1"/>
  <c r="G28" i="8"/>
  <c r="V32" i="8"/>
  <c r="H32" i="8" s="1"/>
  <c r="V32" i="7"/>
  <c r="H32" i="7" s="1"/>
  <c r="W34" i="8"/>
  <c r="I34" i="8" s="1"/>
  <c r="W34" i="7"/>
  <c r="I34" i="7" s="1"/>
  <c r="AA41" i="7"/>
  <c r="M41" i="7" s="1"/>
  <c r="AA41" i="8"/>
  <c r="M41" i="8" s="1"/>
  <c r="AA46" i="8"/>
  <c r="M46" i="8" s="1"/>
  <c r="AA46" i="7"/>
  <c r="M46" i="7" s="1"/>
  <c r="AE46" i="7"/>
  <c r="Q46" i="7" s="1"/>
  <c r="AE46" i="8"/>
  <c r="Q46" i="8" s="1"/>
  <c r="V31" i="8"/>
  <c r="H31" i="8" s="1"/>
  <c r="V31" i="7"/>
  <c r="H31" i="7" s="1"/>
  <c r="Z54" i="8"/>
  <c r="L54" i="8" s="1"/>
  <c r="Z54" i="7"/>
  <c r="L54" i="7" s="1"/>
  <c r="AE61" i="8"/>
  <c r="Q61" i="8" s="1"/>
  <c r="AE61" i="7"/>
  <c r="Q61" i="7" s="1"/>
  <c r="V59" i="7"/>
  <c r="H59" i="7" s="1"/>
  <c r="V59" i="8"/>
  <c r="H59" i="8" s="1"/>
  <c r="AF67" i="8"/>
  <c r="R67" i="8" s="1"/>
  <c r="AF67" i="7"/>
  <c r="R67" i="7" s="1"/>
  <c r="V71" i="8"/>
  <c r="H71" i="8" s="1"/>
  <c r="V71" i="7"/>
  <c r="H71" i="7" s="1"/>
  <c r="H78" i="8"/>
  <c r="AI78" i="8"/>
  <c r="F78" i="8" s="1"/>
  <c r="G80" i="8"/>
  <c r="G9" i="8"/>
  <c r="G27" i="8"/>
  <c r="G53" i="8"/>
  <c r="G52" i="8"/>
  <c r="AI43" i="8"/>
  <c r="F43" i="8" s="1"/>
  <c r="G43" i="8"/>
  <c r="AI11" i="8"/>
  <c r="F11" i="8" s="1"/>
  <c r="G11" i="8"/>
  <c r="G20" i="8"/>
  <c r="G23" i="8"/>
  <c r="G39" i="8"/>
  <c r="G72" i="8"/>
  <c r="G5" i="8"/>
  <c r="AI3" i="8"/>
  <c r="F3" i="8" s="1"/>
  <c r="G3" i="8"/>
  <c r="G37" i="8"/>
  <c r="G31" i="8"/>
  <c r="AI76" i="8"/>
  <c r="F76" i="8" s="1"/>
  <c r="G76" i="8"/>
  <c r="G25" i="8"/>
  <c r="AI19" i="8"/>
  <c r="F19" i="8" s="1"/>
  <c r="G19" i="8"/>
  <c r="AI48" i="8"/>
  <c r="F48" i="8" s="1"/>
  <c r="G48" i="8"/>
  <c r="G51" i="8"/>
  <c r="G67" i="8"/>
  <c r="G62" i="7"/>
  <c r="AI9" i="8" l="1"/>
  <c r="F9" i="8" s="1"/>
  <c r="AI9" i="7"/>
  <c r="F9" i="7" s="1"/>
  <c r="AI23" i="8"/>
  <c r="F23" i="8" s="1"/>
  <c r="AI7" i="8"/>
  <c r="F7" i="8" s="1"/>
  <c r="AI25" i="7"/>
  <c r="F25" i="7" s="1"/>
  <c r="AI11" i="7"/>
  <c r="F11" i="7" s="1"/>
  <c r="AI78" i="7"/>
  <c r="F78" i="7" s="1"/>
  <c r="AI66" i="8"/>
  <c r="F66" i="8" s="1"/>
  <c r="AI35" i="7"/>
  <c r="F35" i="7" s="1"/>
  <c r="AI29" i="8"/>
  <c r="F29" i="8" s="1"/>
  <c r="AI48" i="7"/>
  <c r="F48" i="7" s="1"/>
  <c r="AI72" i="8"/>
  <c r="F72" i="8" s="1"/>
  <c r="AI27" i="8"/>
  <c r="F27" i="8" s="1"/>
  <c r="AI43" i="7"/>
  <c r="F43" i="7" s="1"/>
  <c r="AI80" i="8"/>
  <c r="F80" i="8" s="1"/>
  <c r="AI39" i="8"/>
  <c r="F39" i="8" s="1"/>
  <c r="AI28" i="7"/>
  <c r="F28" i="7" s="1"/>
  <c r="AI20" i="8"/>
  <c r="F20" i="8" s="1"/>
  <c r="AI24" i="8"/>
  <c r="F24" i="8" s="1"/>
  <c r="AI51" i="7"/>
  <c r="F51" i="7" s="1"/>
  <c r="AI25" i="8"/>
  <c r="F25" i="8" s="1"/>
  <c r="AI5" i="8"/>
  <c r="F5" i="8" s="1"/>
  <c r="AI53" i="8"/>
  <c r="F53" i="8" s="1"/>
  <c r="AI28" i="8"/>
  <c r="F28" i="8" s="1"/>
  <c r="AI35" i="8"/>
  <c r="F35" i="8" s="1"/>
  <c r="AI51" i="8"/>
  <c r="F51" i="8" s="1"/>
  <c r="AI62" i="7"/>
  <c r="F62" i="7" s="1"/>
  <c r="AI44" i="8"/>
  <c r="F44" i="8" s="1"/>
  <c r="AI37" i="8"/>
  <c r="F37" i="8" s="1"/>
  <c r="AI15" i="8"/>
  <c r="F15" i="8" s="1"/>
  <c r="AI66" i="7"/>
  <c r="F66" i="7" s="1"/>
  <c r="AI40" i="7"/>
  <c r="F40" i="7" s="1"/>
  <c r="AI52" i="8"/>
  <c r="F52" i="8" s="1"/>
  <c r="AI45" i="8"/>
  <c r="F45" i="8" s="1"/>
  <c r="AI76" i="7"/>
  <c r="F76" i="7" s="1"/>
  <c r="AI21" i="8"/>
  <c r="F21" i="8" s="1"/>
  <c r="AI24" i="7"/>
  <c r="F24" i="7" s="1"/>
  <c r="AI67" i="8"/>
  <c r="F67" i="8" s="1"/>
  <c r="AI31" i="8"/>
  <c r="F31" i="8" s="1"/>
  <c r="AI36" i="7"/>
  <c r="F36" i="7" s="1"/>
  <c r="AI37" i="7"/>
  <c r="F37" i="7" s="1"/>
  <c r="AI5" i="7"/>
  <c r="F5" i="7" s="1"/>
  <c r="AI62" i="8"/>
  <c r="F62" i="8" s="1"/>
  <c r="AI46" i="7"/>
  <c r="F46" i="7" s="1"/>
  <c r="G50" i="7"/>
  <c r="AI50" i="7"/>
  <c r="F50" i="7" s="1"/>
  <c r="AI64" i="7"/>
  <c r="F64" i="7" s="1"/>
  <c r="G64" i="7"/>
  <c r="AI61" i="8"/>
  <c r="F61" i="8" s="1"/>
  <c r="G61" i="8"/>
  <c r="AI39" i="7"/>
  <c r="F39" i="7" s="1"/>
  <c r="AI52" i="7"/>
  <c r="F52" i="7" s="1"/>
  <c r="AI27" i="7"/>
  <c r="F27" i="7" s="1"/>
  <c r="AI54" i="7"/>
  <c r="F54" i="7" s="1"/>
  <c r="G54" i="7"/>
  <c r="AI71" i="7"/>
  <c r="F71" i="7" s="1"/>
  <c r="AI55" i="8"/>
  <c r="F55" i="8" s="1"/>
  <c r="AI32" i="8"/>
  <c r="F32" i="8" s="1"/>
  <c r="AI30" i="8"/>
  <c r="F30" i="8" s="1"/>
  <c r="G30" i="8"/>
  <c r="G49" i="8"/>
  <c r="AI49" i="8"/>
  <c r="F49" i="8" s="1"/>
  <c r="AI33" i="7"/>
  <c r="F33" i="7" s="1"/>
  <c r="AI13" i="7"/>
  <c r="F13" i="7" s="1"/>
  <c r="AI60" i="7"/>
  <c r="F60" i="7" s="1"/>
  <c r="AI59" i="7"/>
  <c r="F59" i="7" s="1"/>
  <c r="AI63" i="7"/>
  <c r="F63" i="7" s="1"/>
  <c r="AI69" i="8"/>
  <c r="F69" i="8" s="1"/>
  <c r="G69" i="8"/>
  <c r="AI38" i="8"/>
  <c r="F38" i="8" s="1"/>
  <c r="G38" i="8"/>
  <c r="AI14" i="8"/>
  <c r="F14" i="8" s="1"/>
  <c r="G14" i="8"/>
  <c r="AI17" i="8"/>
  <c r="F17" i="8" s="1"/>
  <c r="G17" i="8"/>
  <c r="AI70" i="8"/>
  <c r="F70" i="8" s="1"/>
  <c r="AI32" i="7"/>
  <c r="F32" i="7" s="1"/>
  <c r="AI58" i="8"/>
  <c r="F58" i="8" s="1"/>
  <c r="G58" i="8"/>
  <c r="AI56" i="7"/>
  <c r="F56" i="7" s="1"/>
  <c r="G56" i="7"/>
  <c r="AI64" i="8"/>
  <c r="F64" i="8" s="1"/>
  <c r="G64" i="8"/>
  <c r="AI57" i="7"/>
  <c r="F57" i="7" s="1"/>
  <c r="G57" i="7"/>
  <c r="AI21" i="7"/>
  <c r="F21" i="7" s="1"/>
  <c r="AI80" i="7"/>
  <c r="F80" i="7" s="1"/>
  <c r="AI45" i="7"/>
  <c r="F45" i="7" s="1"/>
  <c r="G75" i="7"/>
  <c r="AI75" i="7"/>
  <c r="F75" i="7" s="1"/>
  <c r="AI33" i="8"/>
  <c r="F33" i="8" s="1"/>
  <c r="AI26" i="8"/>
  <c r="F26" i="8" s="1"/>
  <c r="G26" i="8"/>
  <c r="G4" i="7"/>
  <c r="AI4" i="7"/>
  <c r="F4" i="7" s="1"/>
  <c r="AI74" i="7"/>
  <c r="F74" i="7" s="1"/>
  <c r="G42" i="7"/>
  <c r="AI42" i="7"/>
  <c r="F42" i="7" s="1"/>
  <c r="G34" i="7"/>
  <c r="AI34" i="7"/>
  <c r="F34" i="7" s="1"/>
  <c r="AI79" i="7"/>
  <c r="F79" i="7" s="1"/>
  <c r="G79" i="7"/>
  <c r="AI41" i="7"/>
  <c r="F41" i="7" s="1"/>
  <c r="G41" i="7"/>
  <c r="G6" i="7"/>
  <c r="AI6" i="7"/>
  <c r="F6" i="7" s="1"/>
  <c r="AI12" i="7"/>
  <c r="F12" i="7" s="1"/>
  <c r="G12" i="7"/>
  <c r="G10" i="7"/>
  <c r="AI10" i="7"/>
  <c r="F10" i="7" s="1"/>
  <c r="AI18" i="7"/>
  <c r="F18" i="7" s="1"/>
  <c r="G58" i="7"/>
  <c r="AI58" i="7"/>
  <c r="F58" i="7" s="1"/>
  <c r="AI56" i="8"/>
  <c r="F56" i="8" s="1"/>
  <c r="G56" i="8"/>
  <c r="G22" i="7"/>
  <c r="AI22" i="7"/>
  <c r="F22" i="7" s="1"/>
  <c r="G57" i="8"/>
  <c r="AI57" i="8"/>
  <c r="F57" i="8" s="1"/>
  <c r="AI67" i="7"/>
  <c r="F67" i="7" s="1"/>
  <c r="AI23" i="7"/>
  <c r="F23" i="7" s="1"/>
  <c r="AI74" i="8"/>
  <c r="F74" i="8" s="1"/>
  <c r="AI75" i="8"/>
  <c r="F75" i="8" s="1"/>
  <c r="G75" i="8"/>
  <c r="AI13" i="8"/>
  <c r="F13" i="8" s="1"/>
  <c r="AI60" i="8"/>
  <c r="F60" i="8" s="1"/>
  <c r="AI59" i="8"/>
  <c r="F59" i="8" s="1"/>
  <c r="AI63" i="8"/>
  <c r="F63" i="8" s="1"/>
  <c r="AI70" i="7"/>
  <c r="F70" i="7" s="1"/>
  <c r="AI18" i="8"/>
  <c r="F18" i="8" s="1"/>
  <c r="G26" i="7"/>
  <c r="AI26" i="7"/>
  <c r="F26" i="7" s="1"/>
  <c r="AI4" i="8"/>
  <c r="F4" i="8" s="1"/>
  <c r="G4" i="8"/>
  <c r="AI42" i="8"/>
  <c r="F42" i="8" s="1"/>
  <c r="G42" i="8"/>
  <c r="AI34" i="8"/>
  <c r="F34" i="8" s="1"/>
  <c r="G34" i="8"/>
  <c r="AI44" i="7"/>
  <c r="F44" i="7" s="1"/>
  <c r="AI16" i="8"/>
  <c r="F16" i="8" s="1"/>
  <c r="AI77" i="7"/>
  <c r="F77" i="7" s="1"/>
  <c r="AI55" i="7"/>
  <c r="F55" i="7" s="1"/>
  <c r="AI15" i="7"/>
  <c r="F15" i="7" s="1"/>
  <c r="AI79" i="8"/>
  <c r="F79" i="8" s="1"/>
  <c r="G79" i="8"/>
  <c r="AI41" i="8"/>
  <c r="F41" i="8" s="1"/>
  <c r="G41" i="8"/>
  <c r="AI6" i="8"/>
  <c r="F6" i="8" s="1"/>
  <c r="G6" i="8"/>
  <c r="AI12" i="8"/>
  <c r="F12" i="8" s="1"/>
  <c r="G12" i="8"/>
  <c r="AI10" i="8"/>
  <c r="F10" i="8" s="1"/>
  <c r="G10" i="8"/>
  <c r="AI46" i="8"/>
  <c r="F46" i="8" s="1"/>
  <c r="AI68" i="7"/>
  <c r="F68" i="7" s="1"/>
  <c r="G68" i="7"/>
  <c r="AI50" i="8"/>
  <c r="F50" i="8" s="1"/>
  <c r="G50" i="8"/>
  <c r="AI22" i="8"/>
  <c r="F22" i="8" s="1"/>
  <c r="G22" i="8"/>
  <c r="AI61" i="7"/>
  <c r="F61" i="7" s="1"/>
  <c r="G61" i="7"/>
  <c r="AI31" i="7"/>
  <c r="F31" i="7" s="1"/>
  <c r="AI72" i="7"/>
  <c r="F72" i="7" s="1"/>
  <c r="AI20" i="7"/>
  <c r="F20" i="7" s="1"/>
  <c r="AI53" i="7"/>
  <c r="F53" i="7" s="1"/>
  <c r="AI40" i="8"/>
  <c r="F40" i="8" s="1"/>
  <c r="AI8" i="8"/>
  <c r="F8" i="8" s="1"/>
  <c r="AI54" i="8"/>
  <c r="F54" i="8" s="1"/>
  <c r="G54" i="8"/>
  <c r="AI16" i="7"/>
  <c r="F16" i="7" s="1"/>
  <c r="AI77" i="8"/>
  <c r="F77" i="8" s="1"/>
  <c r="AI8" i="7"/>
  <c r="F8" i="7" s="1"/>
  <c r="G30" i="7"/>
  <c r="AI30" i="7"/>
  <c r="F30" i="7" s="1"/>
  <c r="AI71" i="8"/>
  <c r="F71" i="8" s="1"/>
  <c r="AI49" i="7"/>
  <c r="F49" i="7" s="1"/>
  <c r="G49" i="7"/>
  <c r="AI7" i="7"/>
  <c r="F7" i="7" s="1"/>
  <c r="AI69" i="7"/>
  <c r="F69" i="7" s="1"/>
  <c r="G69" i="7"/>
  <c r="G38" i="7"/>
  <c r="AI38" i="7"/>
  <c r="F38" i="7" s="1"/>
  <c r="G14" i="7"/>
  <c r="AI14" i="7"/>
  <c r="F14" i="7" s="1"/>
  <c r="AI17" i="7"/>
  <c r="F17" i="7" s="1"/>
  <c r="G17" i="7"/>
  <c r="AI68" i="8"/>
  <c r="F68" i="8" s="1"/>
  <c r="G68" i="8"/>
  <c r="AI36" i="8"/>
  <c r="F36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SEDANG DIRENOVASI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GURU:
- Nurul
- Regina</t>
        </r>
      </text>
    </comment>
    <comment ref="J7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GURU:
- Nurul
- Regina</t>
        </r>
      </text>
    </comment>
    <comment ref="F8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Guru:
- Erwin
- Yeni</t>
        </r>
      </text>
    </comment>
    <comment ref="J8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Guru:
- Erwin
- Yeni</t>
        </r>
      </text>
    </comment>
    <comment ref="F11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Guru:
Bu Rani</t>
        </r>
      </text>
    </comment>
    <comment ref="J11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Guru:
Bu Rani</t>
        </r>
      </text>
    </comment>
    <comment ref="F14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GURU: 
- DENA
- NADIA</t>
        </r>
      </text>
    </comment>
    <comment ref="J14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GURU: 
- DENA
- NADIA</t>
        </r>
      </text>
    </comment>
    <comment ref="F20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 P
2 T</t>
        </r>
      </text>
    </comment>
    <comment ref="J20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 P
2 T</t>
        </r>
      </text>
    </comment>
    <comment ref="F21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 P
2 T</t>
        </r>
      </text>
    </comment>
    <comment ref="J21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 P
2 T</t>
        </r>
      </text>
    </comment>
    <comment ref="F22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 P
1 T
</t>
        </r>
      </text>
    </comment>
    <comment ref="J22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 P
1 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8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GURU: PA DADAN</t>
        </r>
      </text>
    </comment>
    <comment ref="D28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4 P
3 T
</t>
        </r>
      </text>
    </comment>
    <comment ref="D29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4 P
3 T
</t>
        </r>
      </text>
    </comment>
    <comment ref="D30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 P
2 T
</t>
        </r>
      </text>
    </comment>
    <comment ref="D32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 TP</t>
        </r>
      </text>
    </comment>
    <comment ref="D34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5 TP
2 + AKI</t>
        </r>
      </text>
    </comment>
    <comment ref="D37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Guru:
Rani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7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Guru:
Evi Sofiah</t>
        </r>
      </text>
    </comment>
    <comment ref="J7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GURU:
- Nurul
- Regina</t>
        </r>
      </text>
    </comment>
    <comment ref="F8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Guru: 
- Taufik</t>
        </r>
      </text>
    </comment>
    <comment ref="J8" authorId="0" shapeId="0" xr:uid="{00000000-0006-0000-0C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Guru:
- Erwin
- Yeni</t>
        </r>
      </text>
    </comment>
    <comment ref="J11" authorId="0" shapeId="0" xr:uid="{00000000-0006-0000-0C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Guru:
Bu Rani</t>
        </r>
      </text>
    </comment>
    <comment ref="J27" authorId="0" shapeId="0" xr:uid="{00000000-0006-0000-0C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1JP DARI PKK
PORSI 4:2</t>
        </r>
      </text>
    </comment>
    <comment ref="J28" authorId="0" shapeId="0" xr:uid="{00000000-0006-0000-0C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JP DARI PKK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4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Guru:
Rani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J7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GURU:
- Nurul
- Regina</t>
        </r>
      </text>
    </comment>
    <comment ref="F8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Guru:
- Taufik</t>
        </r>
      </text>
    </comment>
    <comment ref="J8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Guru:
- Erwin
- Yeni</t>
        </r>
      </text>
    </comment>
    <comment ref="J11" authorId="0" shapeId="0" xr:uid="{00000000-0006-0000-0E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Guru:
Bu Rani</t>
        </r>
      </text>
    </comment>
    <comment ref="J28" authorId="0" shapeId="0" xr:uid="{00000000-0006-0000-0E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1JP dari PKK 1 jp dari Mapel pilihan
PEMBAGIAN JADI 3:5</t>
        </r>
      </text>
    </comment>
    <comment ref="J29" authorId="0" shapeId="0" xr:uid="{00000000-0006-0000-0E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JP DARI PKK
PORSI 4:3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4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Guru:
Rani
</t>
        </r>
      </text>
    </comment>
  </commentList>
</comments>
</file>

<file path=xl/sharedStrings.xml><?xml version="1.0" encoding="utf-8"?>
<sst xmlns="http://schemas.openxmlformats.org/spreadsheetml/2006/main" count="8424" uniqueCount="573">
  <si>
    <t>KELAS</t>
  </si>
  <si>
    <t>X Merdeka</t>
  </si>
  <si>
    <t>X</t>
  </si>
  <si>
    <t>XI</t>
  </si>
  <si>
    <t>XII</t>
  </si>
  <si>
    <t>XIII</t>
  </si>
  <si>
    <t>MATA PELAJARAN</t>
  </si>
  <si>
    <t>KODE</t>
  </si>
  <si>
    <t>A. KELOMPOK MATA PELAJARAN UMUM:</t>
  </si>
  <si>
    <t>A. Muatan Nasional</t>
  </si>
  <si>
    <t>Pendidikan Agama dan Budi Pekerti</t>
  </si>
  <si>
    <t>PABP</t>
  </si>
  <si>
    <t>-</t>
  </si>
  <si>
    <t>Pendidikan Pancasila</t>
  </si>
  <si>
    <t>Pendidikan Pancasila dan Kewarganegaraan</t>
  </si>
  <si>
    <t>PPKN</t>
  </si>
  <si>
    <t>Bahasa Indonesia</t>
  </si>
  <si>
    <t>BIND</t>
  </si>
  <si>
    <t>Matematika</t>
  </si>
  <si>
    <t>MATH</t>
  </si>
  <si>
    <t>Pendidikan Jasmani, Olahraga dan Kesehatan</t>
  </si>
  <si>
    <t>Sejarah</t>
  </si>
  <si>
    <t>Sejarah Indonesia</t>
  </si>
  <si>
    <t>SJRH</t>
  </si>
  <si>
    <t>Bahasa Inggris dan Bahasa Asing Lainnya*)</t>
  </si>
  <si>
    <t>BING</t>
  </si>
  <si>
    <t>Bahasa Jepang</t>
  </si>
  <si>
    <t>BJPG</t>
  </si>
  <si>
    <t>Seni Budaya</t>
  </si>
  <si>
    <t>Mulok - Bahasa Sunda</t>
  </si>
  <si>
    <t>Jumlah A</t>
  </si>
  <si>
    <t>B. Muatan Kewilayahan</t>
  </si>
  <si>
    <t>SBDY</t>
  </si>
  <si>
    <t>PJOK</t>
  </si>
  <si>
    <t>Jumlah B</t>
  </si>
  <si>
    <t>B. MATA PELAJARAN KEJURUAN</t>
  </si>
  <si>
    <t>C. Muatan Peminatan Kejuruan</t>
  </si>
  <si>
    <t>C1. Dasar Bidang Keahlian</t>
  </si>
  <si>
    <t>Simulasi dan Komunikasi Digital</t>
  </si>
  <si>
    <t>SKD</t>
  </si>
  <si>
    <t>Fisika</t>
  </si>
  <si>
    <t>FIS</t>
  </si>
  <si>
    <t>Kimia</t>
  </si>
  <si>
    <t>KIM</t>
  </si>
  <si>
    <t>Bahasa Inggris</t>
  </si>
  <si>
    <t>Informatika</t>
  </si>
  <si>
    <t>Projek Ilmu Pengetahuan Alam dan Sosial</t>
  </si>
  <si>
    <t>Dasar-dasar Program Keahlian</t>
  </si>
  <si>
    <t>C2. Dasar Program Keahlian</t>
  </si>
  <si>
    <t>Analisis Kimia Dasar</t>
  </si>
  <si>
    <t>AKD</t>
  </si>
  <si>
    <t>Teknik Dasar Pekerjaan Laboratorium Kimia</t>
  </si>
  <si>
    <t>TDP</t>
  </si>
  <si>
    <t>Analisis Konstanta Fisik</t>
  </si>
  <si>
    <t>AKF</t>
  </si>
  <si>
    <t>C3. Kompetensi Keahlian</t>
  </si>
  <si>
    <t>Analisis Titrimetri dan Gravimetri</t>
  </si>
  <si>
    <t>ATG</t>
  </si>
  <si>
    <t>Analisis Bahan Organik</t>
  </si>
  <si>
    <t>ABO</t>
  </si>
  <si>
    <t>Analisis Bahan Anorganik</t>
  </si>
  <si>
    <t>ABA</t>
  </si>
  <si>
    <t>Analisis Kimia Instrumen</t>
  </si>
  <si>
    <t>AKI</t>
  </si>
  <si>
    <t>Analisis Kimia Terpadu</t>
  </si>
  <si>
    <t>AKT</t>
  </si>
  <si>
    <t>Analisis Mikrobiologi</t>
  </si>
  <si>
    <t>MIK</t>
  </si>
  <si>
    <t>Pengelolaan Laboratorium</t>
  </si>
  <si>
    <t>PLB</t>
  </si>
  <si>
    <t>Produk Kreatif dan Kewirausahaan</t>
  </si>
  <si>
    <t>PKK</t>
  </si>
  <si>
    <t>Mulok</t>
  </si>
  <si>
    <t>B. Sunda</t>
  </si>
  <si>
    <t>BSUN</t>
  </si>
  <si>
    <t>Bimbingan dan Penyuluhan/ Konseling</t>
  </si>
  <si>
    <t>BPBK</t>
  </si>
  <si>
    <t>Jumlah C</t>
  </si>
  <si>
    <t>Total</t>
  </si>
  <si>
    <t>Jumlah DPK</t>
  </si>
  <si>
    <t>(DPK)</t>
  </si>
  <si>
    <t>PPAN</t>
  </si>
  <si>
    <t>S</t>
  </si>
  <si>
    <t>P</t>
  </si>
  <si>
    <t>M</t>
  </si>
  <si>
    <t>I</t>
  </si>
  <si>
    <t>INFR</t>
  </si>
  <si>
    <t>IPAS</t>
  </si>
  <si>
    <t>SENIN</t>
  </si>
  <si>
    <t>SELASA</t>
  </si>
  <si>
    <t>RABU</t>
  </si>
  <si>
    <t>KAMIS</t>
  </si>
  <si>
    <t>JUM'AT</t>
  </si>
  <si>
    <t>No.</t>
  </si>
  <si>
    <t>JAM KE</t>
  </si>
  <si>
    <t>WAKTU</t>
  </si>
  <si>
    <t>07.00 - 07.45</t>
  </si>
  <si>
    <t>07.45 - 08.30</t>
  </si>
  <si>
    <t>08.30 - 09.15</t>
  </si>
  <si>
    <t>09.15 - 10.00</t>
  </si>
  <si>
    <t>10.00 - 10.15</t>
  </si>
  <si>
    <t>10.15 - 11.00</t>
  </si>
  <si>
    <t>11.00 - 11.45</t>
  </si>
  <si>
    <t>11.45 - 12.30</t>
  </si>
  <si>
    <t>14.30 - 15.15</t>
  </si>
  <si>
    <t>17.00-17.45</t>
  </si>
  <si>
    <t>07.00 - 08.00</t>
  </si>
  <si>
    <t>08.00 - 08.45</t>
  </si>
  <si>
    <t>08.45 - 09.30</t>
  </si>
  <si>
    <t>09.30 - 10.15</t>
  </si>
  <si>
    <t>10.15 - 10.30</t>
  </si>
  <si>
    <t>10.30 - 11.15</t>
  </si>
  <si>
    <t>11.15 - 12.00</t>
  </si>
  <si>
    <t>13.15 - 14.00</t>
  </si>
  <si>
    <t>14.00 - 14.45</t>
  </si>
  <si>
    <t>14.45 - 15.30</t>
  </si>
  <si>
    <t>15.30 - 15.45</t>
  </si>
  <si>
    <t>15.45- 16.30</t>
  </si>
  <si>
    <t>16.30-17.15</t>
  </si>
  <si>
    <t>7.00 - 7.45</t>
  </si>
  <si>
    <t>10.00 - 10.45</t>
  </si>
  <si>
    <t>10.45 - 11.30</t>
  </si>
  <si>
    <t>13.00-13.45</t>
  </si>
  <si>
    <t>13.45-14.30</t>
  </si>
  <si>
    <t xml:space="preserve"> 15.15 - 16.00</t>
  </si>
  <si>
    <t>X AK 1</t>
  </si>
  <si>
    <t>MAPEL</t>
  </si>
  <si>
    <t>RUANG</t>
  </si>
  <si>
    <t>R.37</t>
  </si>
  <si>
    <t>R.44</t>
  </si>
  <si>
    <t>R.59A</t>
  </si>
  <si>
    <t>LAP</t>
  </si>
  <si>
    <t>GURU</t>
  </si>
  <si>
    <t>INA</t>
  </si>
  <si>
    <t>UJANG</t>
  </si>
  <si>
    <t>HALIDA</t>
  </si>
  <si>
    <t>DADAN</t>
  </si>
  <si>
    <t>OMAN</t>
  </si>
  <si>
    <t>DARMI</t>
  </si>
  <si>
    <t>TUBAGUS</t>
  </si>
  <si>
    <t>SABILA</t>
  </si>
  <si>
    <t>ADIW</t>
  </si>
  <si>
    <t>TITIN</t>
  </si>
  <si>
    <t>WENI</t>
  </si>
  <si>
    <t>ERWIN</t>
  </si>
  <si>
    <t>ULI</t>
  </si>
  <si>
    <t>X AK 2</t>
  </si>
  <si>
    <t>T</t>
  </si>
  <si>
    <t>R.45</t>
  </si>
  <si>
    <t>R.46</t>
  </si>
  <si>
    <t>AJEN</t>
  </si>
  <si>
    <t>NENENG</t>
  </si>
  <si>
    <t>R</t>
  </si>
  <si>
    <t>SAMSU</t>
  </si>
  <si>
    <t>KIKI</t>
  </si>
  <si>
    <t>X AK 3</t>
  </si>
  <si>
    <t>A</t>
  </si>
  <si>
    <t>H</t>
  </si>
  <si>
    <t>NURUL</t>
  </si>
  <si>
    <t>ERMA</t>
  </si>
  <si>
    <t>DENA</t>
  </si>
  <si>
    <t>WINDA</t>
  </si>
  <si>
    <t>X AK 4</t>
  </si>
  <si>
    <t>R.47</t>
  </si>
  <si>
    <t>SUGI</t>
  </si>
  <si>
    <t>X AK 5</t>
  </si>
  <si>
    <t>R.48</t>
  </si>
  <si>
    <t>TITA</t>
  </si>
  <si>
    <t>LIA</t>
  </si>
  <si>
    <t>X AK 6</t>
  </si>
  <si>
    <t>R.51</t>
  </si>
  <si>
    <t>DANTY</t>
  </si>
  <si>
    <t>XI AK 1</t>
  </si>
  <si>
    <t>XI AK 2</t>
  </si>
  <si>
    <t>XI AK 3</t>
  </si>
  <si>
    <t>XI AK 4</t>
  </si>
  <si>
    <t>XI AK 5</t>
  </si>
  <si>
    <t>XI AK 6</t>
  </si>
  <si>
    <t>XII AK 1</t>
  </si>
  <si>
    <t>R.28</t>
  </si>
  <si>
    <t>R.31</t>
  </si>
  <si>
    <t>XII AK 2</t>
  </si>
  <si>
    <t>XII AK 3</t>
  </si>
  <si>
    <t>XII AK 4</t>
  </si>
  <si>
    <t>XII AK 5</t>
  </si>
  <si>
    <t>XII AK 6</t>
  </si>
  <si>
    <t>XIII AK 1</t>
  </si>
  <si>
    <t>XIII AK 2</t>
  </si>
  <si>
    <t>XIII AK 3</t>
  </si>
  <si>
    <t>XIII AK 4</t>
  </si>
  <si>
    <t>XIII AK 5</t>
  </si>
  <si>
    <t>XIII AK 6</t>
  </si>
  <si>
    <t>X TKJ 1</t>
  </si>
  <si>
    <t>PDS</t>
  </si>
  <si>
    <t>DDG</t>
  </si>
  <si>
    <t>SKM</t>
  </si>
  <si>
    <t>KJD</t>
  </si>
  <si>
    <t>X TKJ 2</t>
  </si>
  <si>
    <t>X TKJ 3</t>
  </si>
  <si>
    <t>XI TKJ 1</t>
  </si>
  <si>
    <t>TLJ</t>
  </si>
  <si>
    <t>AIJ</t>
  </si>
  <si>
    <t>WAN</t>
  </si>
  <si>
    <t>ASJ</t>
  </si>
  <si>
    <t>XI TKJ 2</t>
  </si>
  <si>
    <t>XI TKJ 3</t>
  </si>
  <si>
    <t>XII TKJ 1</t>
  </si>
  <si>
    <t>XII TKJ 2</t>
  </si>
  <si>
    <t>XII TKJ 3</t>
  </si>
  <si>
    <t>X RPL 1</t>
  </si>
  <si>
    <t>X RPL 2</t>
  </si>
  <si>
    <t>XI RPL 1</t>
  </si>
  <si>
    <t>XI RPL 2</t>
  </si>
  <si>
    <t>XII RPL 1</t>
  </si>
  <si>
    <t>XII RPL 2</t>
  </si>
  <si>
    <t>U</t>
  </si>
  <si>
    <t>C</t>
  </si>
  <si>
    <t>K</t>
  </si>
  <si>
    <t>J</t>
  </si>
  <si>
    <t>LB2</t>
  </si>
  <si>
    <t>Proj1</t>
  </si>
  <si>
    <t>Proj2</t>
  </si>
  <si>
    <t>LB1</t>
  </si>
  <si>
    <t>Sistem Komputer</t>
  </si>
  <si>
    <t>Komputer dan Jaringan Dasar</t>
  </si>
  <si>
    <t>Pemrograman Dasar</t>
  </si>
  <si>
    <t>Dasar Desain Grafis</t>
  </si>
  <si>
    <t>Teknologi Jaringan Berbasis Luas (WAN)</t>
  </si>
  <si>
    <t>Administrasi Infrastruktur Jaringan</t>
  </si>
  <si>
    <t>Administrasi Sistem Jaringan</t>
  </si>
  <si>
    <t>Teknologi Layanan Jaringan</t>
  </si>
  <si>
    <t>Pemodelan Perangkat Lunak</t>
  </si>
  <si>
    <t>PPL</t>
  </si>
  <si>
    <t>Basis Data</t>
  </si>
  <si>
    <t>BDT</t>
  </si>
  <si>
    <t>Pemrograman Berorientasi Objek</t>
  </si>
  <si>
    <t>PBO</t>
  </si>
  <si>
    <t>Pemrograman Web dan Perangkat Bergerak</t>
  </si>
  <si>
    <t>PWP</t>
  </si>
  <si>
    <t>NO</t>
  </si>
  <si>
    <t>NAMA GURU</t>
  </si>
  <si>
    <t>JUMAT</t>
  </si>
  <si>
    <t>TITIN SITI HALIMAH, S.Pd.</t>
  </si>
  <si>
    <t>ADE HARTONO, S.Pd.</t>
  </si>
  <si>
    <t>ADE</t>
  </si>
  <si>
    <t>Drs. OTONG NUGRAHA, M.Si</t>
  </si>
  <si>
    <t>OTONG</t>
  </si>
  <si>
    <t>GANA DARGANA, S.Pd. M.T.</t>
  </si>
  <si>
    <t>GANA</t>
  </si>
  <si>
    <t>DADAN RUKMA DIAN DAWAN, S.Pd</t>
  </si>
  <si>
    <t>POPONG WARIATI, S.Pd.</t>
  </si>
  <si>
    <t>POPONG</t>
  </si>
  <si>
    <t>Drs. ERWIN SAMBAS,M.M.Pd</t>
  </si>
  <si>
    <t>TITA HERIYANTI, S.Pd.</t>
  </si>
  <si>
    <t>UJANG SUHARA, S.Pd.</t>
  </si>
  <si>
    <t>MIMY</t>
  </si>
  <si>
    <t>Dra. WENI ASMARAENI</t>
  </si>
  <si>
    <t>TAUFIK HIDAYAT,M.M.Pd</t>
  </si>
  <si>
    <t>TAUFIK</t>
  </si>
  <si>
    <t>AAM</t>
  </si>
  <si>
    <t>RITA HARTATI, S.Pd, M.T.</t>
  </si>
  <si>
    <t>RITA</t>
  </si>
  <si>
    <t>ROHAYATI</t>
  </si>
  <si>
    <t>RINA</t>
  </si>
  <si>
    <t>SANTIKA</t>
  </si>
  <si>
    <t>Dra. RAHMI DALILAH  FITRIANNI</t>
  </si>
  <si>
    <t>RAHMI</t>
  </si>
  <si>
    <t>OCTAVINA SOPAMENA, M.Pd.</t>
  </si>
  <si>
    <t>OCTA</t>
  </si>
  <si>
    <t>SUDARMI, S.Pd.</t>
  </si>
  <si>
    <t>SYAFITRI</t>
  </si>
  <si>
    <t>IAH ROBIAH, S.Pd.Kim.</t>
  </si>
  <si>
    <t>IAH</t>
  </si>
  <si>
    <t>RANI</t>
  </si>
  <si>
    <t>ADIWIGUNA, S.Pd.</t>
  </si>
  <si>
    <t>MAYA KUSMAYANTI, S.Pd</t>
  </si>
  <si>
    <t>MAYA</t>
  </si>
  <si>
    <t>DINI KAROMNA, S.Pd.</t>
  </si>
  <si>
    <t>DINI</t>
  </si>
  <si>
    <t>NOFA</t>
  </si>
  <si>
    <t>CECEP SURYANA, S.Si</t>
  </si>
  <si>
    <t>CECEP</t>
  </si>
  <si>
    <t>NINA DEWI KOSWARA, S.Pd.</t>
  </si>
  <si>
    <t>NINA</t>
  </si>
  <si>
    <t>INA MARINA, S.T.</t>
  </si>
  <si>
    <t>SUGIYATMI, S.Si</t>
  </si>
  <si>
    <t>DANTY, S.Pd.</t>
  </si>
  <si>
    <t>ATEP AULIA RAHMAN, S.T. MOS</t>
  </si>
  <si>
    <t>ATEP</t>
  </si>
  <si>
    <t>ENDANG SUNANDAR, S.Pd. M.PKim</t>
  </si>
  <si>
    <t>ENDANG</t>
  </si>
  <si>
    <t>SAMSUDIN S.Ag.</t>
  </si>
  <si>
    <t>PRIYO</t>
  </si>
  <si>
    <t>HAZAR NURBANI, S.Pd.</t>
  </si>
  <si>
    <t>HAZAR</t>
  </si>
  <si>
    <t>TINI ROSMAYANI, S.Si.</t>
  </si>
  <si>
    <t>TINI</t>
  </si>
  <si>
    <t>NOGI MUHARAM, S.Kom.</t>
  </si>
  <si>
    <t>NOGI</t>
  </si>
  <si>
    <t>YENI MEILINA, S.Pd.</t>
  </si>
  <si>
    <t>YENI</t>
  </si>
  <si>
    <t>KANIA DEWI WALUYA,S.ST</t>
  </si>
  <si>
    <t>KANIA</t>
  </si>
  <si>
    <t>EVA ZULVA, S.Kom,i</t>
  </si>
  <si>
    <t>EVA</t>
  </si>
  <si>
    <t>NENENG SUHARTINI, S.Si</t>
  </si>
  <si>
    <t>IMANNUDIN AKBAR,S.TP. M.Kom</t>
  </si>
  <si>
    <t>IMAN</t>
  </si>
  <si>
    <t>RINI DWI WAHYUNI,S.Pd</t>
  </si>
  <si>
    <t>RINI</t>
  </si>
  <si>
    <t>RUKMANA</t>
  </si>
  <si>
    <t>DESTA MULYANTI,S.Sn</t>
  </si>
  <si>
    <t>DESTA</t>
  </si>
  <si>
    <t>HALIDA FARHANI,S.Psi</t>
  </si>
  <si>
    <t>NUR FAUZIYAH RAHMAWATI,S.Pd</t>
  </si>
  <si>
    <t>NUR</t>
  </si>
  <si>
    <t>INDIRA SARI PAPUTUNGAN, M.Ed</t>
  </si>
  <si>
    <t>INDIRA</t>
  </si>
  <si>
    <t>ANGGITA SEPTIANI, S.T.P, M.Pd</t>
  </si>
  <si>
    <t>ANGGITA</t>
  </si>
  <si>
    <t>MUCHAMAD HARRY ISMAIL, S.Tr.Kom</t>
  </si>
  <si>
    <t>HARRY</t>
  </si>
  <si>
    <t>ERMAWATI, S.Kom</t>
  </si>
  <si>
    <t>WINDAWATI AISAH, S.Si, S.Pd</t>
  </si>
  <si>
    <t>HASAN AS'ARI, M.Kom</t>
  </si>
  <si>
    <t>HASAN</t>
  </si>
  <si>
    <t>MASPURI ANDEWI, S.Kom</t>
  </si>
  <si>
    <t>PURI</t>
  </si>
  <si>
    <t>LIA YULIANTI, S.Pd</t>
  </si>
  <si>
    <t>KIKI AIMA MU'MINA, S.Pd</t>
  </si>
  <si>
    <t>RUHYA, S.Ag, M.M.Pd</t>
  </si>
  <si>
    <t>RUHYA</t>
  </si>
  <si>
    <t>NADIA AFRILIANI, S.Pd</t>
  </si>
  <si>
    <t>NADIA</t>
  </si>
  <si>
    <t>TUBAGUS SAPUTRA, S.Pd</t>
  </si>
  <si>
    <t>WINDY</t>
  </si>
  <si>
    <t>PRATIWI</t>
  </si>
  <si>
    <t>REGINA</t>
  </si>
  <si>
    <t>ARI</t>
  </si>
  <si>
    <t>NAMA RUANG</t>
  </si>
  <si>
    <t>JUMLAH</t>
  </si>
  <si>
    <t xml:space="preserve">RUANG 19 </t>
  </si>
  <si>
    <t>R.19</t>
  </si>
  <si>
    <t xml:space="preserve">RUANG 20 </t>
  </si>
  <si>
    <t>R.20</t>
  </si>
  <si>
    <t>R.22</t>
  </si>
  <si>
    <t>RUANG 24 LAB</t>
  </si>
  <si>
    <t>R.24</t>
  </si>
  <si>
    <t>R.25</t>
  </si>
  <si>
    <t>RUANG 29</t>
  </si>
  <si>
    <t>R.29</t>
  </si>
  <si>
    <t>RUANG 30</t>
  </si>
  <si>
    <t>R.30</t>
  </si>
  <si>
    <t xml:space="preserve">RUANG 32 </t>
  </si>
  <si>
    <t>R.32</t>
  </si>
  <si>
    <t>R.33</t>
  </si>
  <si>
    <t>R.34</t>
  </si>
  <si>
    <t>R.38</t>
  </si>
  <si>
    <t>R.39</t>
  </si>
  <si>
    <t>R.40</t>
  </si>
  <si>
    <t>R.41</t>
  </si>
  <si>
    <t>R.42</t>
  </si>
  <si>
    <t>RUANG LAB BARU 1</t>
  </si>
  <si>
    <t>RUANG LAB BARU 2</t>
  </si>
  <si>
    <t>RUANG 44</t>
  </si>
  <si>
    <t>RUANG 45</t>
  </si>
  <si>
    <t>RUANG 46</t>
  </si>
  <si>
    <t>RUANG 47</t>
  </si>
  <si>
    <t>RUANG 48</t>
  </si>
  <si>
    <t>RUANG 51</t>
  </si>
  <si>
    <t>RUANG 52</t>
  </si>
  <si>
    <t>R.52</t>
  </si>
  <si>
    <t>RUANG 53</t>
  </si>
  <si>
    <t>R.53</t>
  </si>
  <si>
    <t>RUANG 54</t>
  </si>
  <si>
    <t>R.54</t>
  </si>
  <si>
    <t>RUANG 55</t>
  </si>
  <si>
    <t>R.55</t>
  </si>
  <si>
    <t>RUANG 56</t>
  </si>
  <si>
    <t>R.56</t>
  </si>
  <si>
    <t>RUANG 57</t>
  </si>
  <si>
    <t>R.57</t>
  </si>
  <si>
    <t>RUANG 58</t>
  </si>
  <si>
    <t>R.58</t>
  </si>
  <si>
    <t>RUANG 59</t>
  </si>
  <si>
    <t>R.59</t>
  </si>
  <si>
    <t>RUANG 60</t>
  </si>
  <si>
    <t>R.60</t>
  </si>
  <si>
    <t>RUANG 61</t>
  </si>
  <si>
    <t>R.61</t>
  </si>
  <si>
    <t>RUANG 62</t>
  </si>
  <si>
    <t>R.62</t>
  </si>
  <si>
    <t>RUANG 63</t>
  </si>
  <si>
    <t>R.63</t>
  </si>
  <si>
    <t>LAPANGAN</t>
  </si>
  <si>
    <t>R.60A</t>
  </si>
  <si>
    <t>R.60B</t>
  </si>
  <si>
    <t>PENDOPO</t>
  </si>
  <si>
    <t>J U M L A H     R U A N G A N   B E N T R O K</t>
  </si>
  <si>
    <t>J U M L A H     R U A N G A N   K O S O N G</t>
  </si>
  <si>
    <t>TOTAL</t>
  </si>
  <si>
    <t>JAYA</t>
  </si>
  <si>
    <t>SEBARAN GURU</t>
  </si>
  <si>
    <t>JUMLAH JAM</t>
  </si>
  <si>
    <t>AK</t>
  </si>
  <si>
    <t>TKJ</t>
  </si>
  <si>
    <t>RPL</t>
  </si>
  <si>
    <t>REKAP JADWAL GURU - MINGGUAN</t>
  </si>
  <si>
    <t>TAHUN PELAJARAN 2022-2023</t>
  </si>
  <si>
    <t>A.</t>
  </si>
  <si>
    <t>B.</t>
  </si>
  <si>
    <t>KELOMPOK MATA PELAJARAN UMUM:</t>
  </si>
  <si>
    <t>MATA PELAJARAN KEJURUAN</t>
  </si>
  <si>
    <t>RUANG 28 LAB ORGANIK</t>
  </si>
  <si>
    <t>RUANG 25 LAB ATG</t>
  </si>
  <si>
    <t>RUANG 22 LAB INSTRUMEN LAMA</t>
  </si>
  <si>
    <t>RUANG 31 LAB MIKRO</t>
  </si>
  <si>
    <t>RUANG 37 LAB TDPLK</t>
  </si>
  <si>
    <t>RUANG 33 LAB TKJ</t>
  </si>
  <si>
    <t>RUANG 34   LAB TKJ</t>
  </si>
  <si>
    <t>RUANG 38   LAB TKJ</t>
  </si>
  <si>
    <t>RUANG 39   LAB TKJ</t>
  </si>
  <si>
    <t>RUANG 40   LAB TKJ</t>
  </si>
  <si>
    <t>RUANG 41  LAB TKJ</t>
  </si>
  <si>
    <t>RUANG 42  LAB RPL</t>
  </si>
  <si>
    <t>Drs. AJEN ZAENAL HAYAT, M.Pd</t>
  </si>
  <si>
    <t>SARI</t>
  </si>
  <si>
    <t>RUKMANA,S.Pd.I</t>
  </si>
  <si>
    <t>SABILA FAUZIYYA, S.Kom</t>
  </si>
  <si>
    <t>WINDY NOVIA ANGGRAENI, S.Si</t>
  </si>
  <si>
    <t>PRATIWI, S.Si</t>
  </si>
  <si>
    <t>ARIANTONIUS SAGALA, S.Kom</t>
  </si>
  <si>
    <t>JAYA SUMPENA, S.ST, M.Kom</t>
  </si>
  <si>
    <t>NURUL DININGSIH, S.Hum</t>
  </si>
  <si>
    <t>REGINA FITRIE, S.Pd</t>
  </si>
  <si>
    <t>DEDI EPENDI, S.Kom</t>
  </si>
  <si>
    <t>DEDI</t>
  </si>
  <si>
    <t>Dra. MIMY ARDIANY, M.Pd</t>
  </si>
  <si>
    <t>AAM SITI NUR ROCHMAH, S.T</t>
  </si>
  <si>
    <t>ROHAYATI, M.Pd.</t>
  </si>
  <si>
    <t>RINA DARYANI, M.Pd.</t>
  </si>
  <si>
    <t>SYAFITRI  K  ARIEF, S.Pd, MT</t>
  </si>
  <si>
    <t>RANI RABIUSSANI, M.Pd.</t>
  </si>
  <si>
    <t>NOFA NIRAWATI, S.Pd, M.T</t>
  </si>
  <si>
    <t>ULI SOLIHAT KAMALUDIN, S.Si.</t>
  </si>
  <si>
    <t>R. PRIYO HADISURYO, S.ST</t>
  </si>
  <si>
    <t>DPK</t>
  </si>
  <si>
    <t>REKAP SEBARAN JAM GURU</t>
  </si>
  <si>
    <t>Analisis Kualitatif</t>
  </si>
  <si>
    <t>KUA</t>
  </si>
  <si>
    <t>DENA HANDRIANA, M.Pd</t>
  </si>
  <si>
    <t>R.PUS1</t>
  </si>
  <si>
    <t>MAS.1</t>
  </si>
  <si>
    <t>R.SENI</t>
  </si>
  <si>
    <t>R.PUS2</t>
  </si>
  <si>
    <t>06.30 - 07.00</t>
  </si>
  <si>
    <t>O</t>
  </si>
  <si>
    <t>L</t>
  </si>
  <si>
    <t>D</t>
  </si>
  <si>
    <t>11.30 - 13.00</t>
  </si>
  <si>
    <t>1. Untuk praktikum Shift 1 maksimal 12.30</t>
  </si>
  <si>
    <t>3. Mapel setelah praktikum Shift 2, dapat dilaksanakan sebelum jam praktikum dimulai</t>
  </si>
  <si>
    <t>4. Mapel setelah praktikum Shift 1, dilaksanakan sesuai jam pelajarannya</t>
  </si>
  <si>
    <t>2. Untuk praktikum Shift 2 dimulai pukul. 13.00 dan selesai maksimal 17.30</t>
  </si>
  <si>
    <t>JAM MASUK</t>
  </si>
  <si>
    <t>HARI</t>
  </si>
  <si>
    <t>SESI</t>
  </si>
  <si>
    <t>MAPEL (Teori)</t>
  </si>
  <si>
    <t>JAM MULAI</t>
  </si>
  <si>
    <t>Senin</t>
  </si>
  <si>
    <t>Kamis</t>
  </si>
  <si>
    <t>Selasa</t>
  </si>
  <si>
    <t xml:space="preserve">AKT </t>
  </si>
  <si>
    <t>Konsentrasi Keahlian</t>
  </si>
  <si>
    <t>c</t>
  </si>
  <si>
    <t>a.</t>
  </si>
  <si>
    <t>b.</t>
  </si>
  <si>
    <t>c.</t>
  </si>
  <si>
    <t>d.</t>
  </si>
  <si>
    <t>Jumlah KK</t>
  </si>
  <si>
    <t>12.00 - 12.45</t>
  </si>
  <si>
    <t>15.45 - 16.30</t>
  </si>
  <si>
    <t>16.30 - 17.15</t>
  </si>
  <si>
    <t>RUANG 60A</t>
  </si>
  <si>
    <t>RUANG 60B</t>
  </si>
  <si>
    <t>GURU1</t>
  </si>
  <si>
    <t>GURU2</t>
  </si>
  <si>
    <t>X KA 1</t>
  </si>
  <si>
    <t>X KA 2</t>
  </si>
  <si>
    <t>X KA 3</t>
  </si>
  <si>
    <t>X KA 4</t>
  </si>
  <si>
    <t>X KA 5</t>
  </si>
  <si>
    <t>X KA 6</t>
  </si>
  <si>
    <t>XI KA 1</t>
  </si>
  <si>
    <t>XI KA 2</t>
  </si>
  <si>
    <t>XI KA 3</t>
  </si>
  <si>
    <t>XI KA 4</t>
  </si>
  <si>
    <t>XI KA 5</t>
  </si>
  <si>
    <t>XI KA 6</t>
  </si>
  <si>
    <t>XII KA 1</t>
  </si>
  <si>
    <t>XII KA 2</t>
  </si>
  <si>
    <t>XII KA 3</t>
  </si>
  <si>
    <t>XII KA 4</t>
  </si>
  <si>
    <t>XII KA 5</t>
  </si>
  <si>
    <t>XII KA 6</t>
  </si>
  <si>
    <t>XIII KA 1</t>
  </si>
  <si>
    <t>XIII KA 2</t>
  </si>
  <si>
    <t>XIII KA 3</t>
  </si>
  <si>
    <t>XIII KA 4</t>
  </si>
  <si>
    <t>XIII KA 5</t>
  </si>
  <si>
    <t>XIII KA 6</t>
  </si>
  <si>
    <t>Projek Kreatif dan Kewirausahaan</t>
  </si>
  <si>
    <t>MAPEL PILIHAN</t>
  </si>
  <si>
    <t>Statistika</t>
  </si>
  <si>
    <t>STA</t>
  </si>
  <si>
    <t>JPG</t>
  </si>
  <si>
    <t>R. 37</t>
  </si>
  <si>
    <t>R. 25</t>
  </si>
  <si>
    <t>R. 28</t>
  </si>
  <si>
    <t>R. 31</t>
  </si>
  <si>
    <t>RUANG SAMSUNG</t>
  </si>
  <si>
    <t>RUANG PERPUS LAMA 1</t>
  </si>
  <si>
    <t>RUANG PERPUS LAMA 2</t>
  </si>
  <si>
    <t>R. SAM</t>
  </si>
  <si>
    <t>R. PUS1</t>
  </si>
  <si>
    <t>R. PUS2</t>
  </si>
  <si>
    <t>MASJID</t>
  </si>
  <si>
    <t>XI Merdeka</t>
  </si>
  <si>
    <t>Pemrograman Web</t>
  </si>
  <si>
    <t>Pemrograman Perangkat Bergerak (Mobile)</t>
  </si>
  <si>
    <t>Pemrograman Berbasis Teks, Grafis dan Multimedia</t>
  </si>
  <si>
    <t>PPB</t>
  </si>
  <si>
    <t>PBT</t>
  </si>
  <si>
    <t>ETI</t>
  </si>
  <si>
    <t>TOTAL JAM</t>
  </si>
  <si>
    <t>ELA</t>
  </si>
  <si>
    <t>SJRH/ PKN</t>
  </si>
  <si>
    <t>AK.PR</t>
  </si>
  <si>
    <t>J U M L A H     j a m    B E N T R O K</t>
  </si>
  <si>
    <t>OMAN SOMANA, M.Pd.</t>
  </si>
  <si>
    <t>R. 40</t>
  </si>
  <si>
    <t>R. 39</t>
  </si>
  <si>
    <t>R. 38</t>
  </si>
  <si>
    <t>R. 33</t>
  </si>
  <si>
    <t>RI</t>
  </si>
  <si>
    <t>R. 42</t>
  </si>
  <si>
    <t>R. 41</t>
  </si>
  <si>
    <t>R. SAM2</t>
  </si>
  <si>
    <t>R. 34</t>
  </si>
  <si>
    <t>NURLAELA, S.H</t>
  </si>
  <si>
    <t>ETI  ARIESANTI,S.Pd</t>
  </si>
  <si>
    <t>12.30 - 13.15</t>
  </si>
  <si>
    <t>16.00 - 16.45</t>
  </si>
  <si>
    <t>12.45 - 13.30</t>
  </si>
  <si>
    <t>13.30 - 14.15</t>
  </si>
  <si>
    <t>14.15 - 15.00</t>
  </si>
  <si>
    <t>15.00 - 15.45</t>
  </si>
  <si>
    <t>15.45 - 16.00</t>
  </si>
  <si>
    <t>16.45 - 17.30</t>
  </si>
  <si>
    <t>16.00 - 16.15</t>
  </si>
  <si>
    <t>16.15 - 17.00</t>
  </si>
  <si>
    <t>17.00 - 17.45</t>
  </si>
  <si>
    <t>R.60b</t>
  </si>
  <si>
    <t>R.PUS 2</t>
  </si>
  <si>
    <t>R53</t>
  </si>
  <si>
    <t>PUS 1</t>
  </si>
  <si>
    <t>R.SAM</t>
  </si>
  <si>
    <t>R.SAM 2</t>
  </si>
  <si>
    <t>SARINAH Br GINTING, M.Pd.</t>
  </si>
  <si>
    <t>SANTIKA, M.Pd</t>
  </si>
  <si>
    <t>R 47</t>
  </si>
  <si>
    <t>R.SAM1</t>
  </si>
  <si>
    <t xml:space="preserve">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</si>
</sst>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name val="Calibri"/>
    </font>
    <font>
      <sz val="10"/>
      <name val="Bookman Old Style"/>
    </font>
    <font>
      <sz val="11"/>
      <color rgb="FF000000"/>
      <name val="Calibri"/>
      <charset val="1"/>
    </font>
    <font>
      <sz val="12"/>
      <color rgb="FF000000"/>
      <name val="Bookman Old Style"/>
    </font>
    <font>
      <b/>
      <sz val="12"/>
      <name val="Bookman Old Style"/>
    </font>
    <font>
      <sz val="10"/>
      <color rgb="FFFFFFFF"/>
      <name val="Bookman Old Style"/>
    </font>
    <font>
      <sz val="10"/>
      <color rgb="FF000000"/>
      <name val="Bookman Old Style"/>
    </font>
    <font>
      <b/>
      <sz val="11"/>
      <color rgb="FF000000"/>
      <name val="Calibri"/>
    </font>
    <font>
      <sz val="10"/>
      <name val="Arial Narrow"/>
    </font>
    <font>
      <sz val="11"/>
      <color rgb="FF000000"/>
      <name val="Arial Narrow"/>
    </font>
    <font>
      <b/>
      <sz val="14"/>
      <name val="Arial Narrow"/>
    </font>
    <font>
      <b/>
      <sz val="12"/>
      <name val="Arial Narrow"/>
    </font>
    <font>
      <sz val="10"/>
      <color rgb="FF000000"/>
      <name val="Arial Narrow"/>
    </font>
    <font>
      <sz val="10"/>
      <color rgb="FF000000"/>
      <name val="Arial Narrow"/>
    </font>
    <font>
      <b/>
      <sz val="10"/>
      <color rgb="FFFF0000"/>
      <name val="Bookman Old Style"/>
    </font>
    <font>
      <b/>
      <sz val="10"/>
      <color rgb="FF000000"/>
      <name val="Bookman Old Style"/>
    </font>
    <font>
      <b/>
      <sz val="18"/>
      <color rgb="FFFFFFFF"/>
      <name val="Bookman Old Style"/>
    </font>
    <font>
      <b/>
      <sz val="10"/>
      <name val="Bookman Old Style"/>
    </font>
    <font>
      <b/>
      <sz val="11"/>
      <color rgb="FF000000"/>
      <name val="Calibri"/>
      <charset val="1"/>
    </font>
    <font>
      <sz val="26"/>
      <color rgb="FFFFFFFF"/>
      <name val="Bookman Old Style"/>
    </font>
    <font>
      <sz val="11"/>
      <name val="Calibri"/>
      <charset val="1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1"/>
      <color rgb="FF000000"/>
      <name val="Bookman Old Style"/>
    </font>
    <font>
      <sz val="11"/>
      <color rgb="FFFFFFFF"/>
      <name val="Calibri"/>
      <charset val="1"/>
    </font>
    <font>
      <sz val="12"/>
      <color rgb="FFFFFFFF"/>
      <name val="Bookman Old Style"/>
    </font>
    <font>
      <b/>
      <sz val="12"/>
      <color rgb="FF000000"/>
      <name val="Bookman Old Style"/>
    </font>
    <font>
      <sz val="10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Arial Narrow"/>
      <family val="2"/>
    </font>
    <font>
      <b/>
      <sz val="10"/>
      <color rgb="FFFFFFFF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b/>
      <sz val="8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9"/>
      <color rgb="FF000000"/>
      <name val="Arial Narrow"/>
      <family val="2"/>
    </font>
    <font>
      <b/>
      <sz val="9"/>
      <color rgb="FFFFFFFF"/>
      <name val="Arial Narrow"/>
      <family val="2"/>
    </font>
  </fonts>
  <fills count="5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85623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E2DCB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4126"/>
        <bgColor indexed="64"/>
      </patternFill>
    </fill>
    <fill>
      <patternFill patternType="solid">
        <fgColor rgb="FF75707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EBE86A"/>
        <bgColor indexed="64"/>
      </patternFill>
    </fill>
    <fill>
      <patternFill patternType="solid">
        <fgColor rgb="FF7C7C7C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rgb="FFE618D7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EB17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33B0B"/>
        <bgColor indexed="64"/>
      </patternFill>
    </fill>
    <fill>
      <patternFill patternType="solid">
        <fgColor rgb="FFAE8ED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13734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50CE2"/>
        <bgColor indexed="64"/>
      </patternFill>
    </fill>
    <fill>
      <patternFill patternType="solid">
        <fgColor rgb="FF33B388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2F75B6"/>
        <bgColor indexed="64"/>
      </patternFill>
    </fill>
    <fill>
      <patternFill patternType="solid">
        <fgColor rgb="FFC55911"/>
        <bgColor indexed="64"/>
      </patternFill>
    </fill>
    <fill>
      <patternFill patternType="solid">
        <fgColor rgb="FF14B8DE"/>
        <bgColor indexed="64"/>
      </patternFill>
    </fill>
    <fill>
      <patternFill patternType="solid">
        <fgColor rgb="FFB7D61C"/>
        <bgColor indexed="64"/>
      </patternFill>
    </fill>
    <fill>
      <patternFill patternType="solid">
        <fgColor rgb="FF17161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F5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9DC3E5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323E4F"/>
        <bgColor indexed="64"/>
      </patternFill>
    </fill>
    <fill>
      <patternFill patternType="solid">
        <fgColor rgb="FFF72566"/>
        <bgColor indexed="64"/>
      </patternFill>
    </fill>
    <fill>
      <patternFill patternType="solid">
        <fgColor rgb="FFCFCDCD"/>
        <bgColor indexed="64"/>
      </patternFill>
    </fill>
    <fill>
      <patternFill patternType="solid">
        <fgColor rgb="FFFFD865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8396B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1F3964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7" fillId="0" borderId="0">
      <protection locked="0"/>
    </xf>
  </cellStyleXfs>
  <cellXfs count="385">
    <xf numFmtId="0" fontId="0" fillId="0" borderId="0" xfId="0">
      <alignment vertic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2" fillId="3" borderId="0" xfId="0" applyFont="1" applyFill="1" applyAlignment="1"/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/>
    </xf>
    <xf numFmtId="0" fontId="1" fillId="2" borderId="1" xfId="1" applyFont="1" applyFill="1" applyBorder="1" applyAlignment="1" applyProtection="1">
      <alignment horizontal="center" vertical="center" wrapText="1"/>
    </xf>
    <xf numFmtId="0" fontId="1" fillId="2" borderId="1" xfId="1" applyFont="1" applyFill="1" applyBorder="1" applyAlignment="1" applyProtection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5" borderId="1" xfId="0" applyFont="1" applyFill="1" applyBorder="1" applyAlignment="1"/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/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/>
    <xf numFmtId="0" fontId="6" fillId="7" borderId="1" xfId="0" applyFont="1" applyFill="1" applyBorder="1" applyAlignment="1">
      <alignment horizontal="center" vertical="center"/>
    </xf>
    <xf numFmtId="20" fontId="2" fillId="0" borderId="0" xfId="0" applyNumberFormat="1" applyFont="1" applyAlignment="1"/>
    <xf numFmtId="0" fontId="7" fillId="0" borderId="0" xfId="0" applyFont="1" applyAlignment="1"/>
    <xf numFmtId="0" fontId="7" fillId="0" borderId="1" xfId="0" applyFont="1" applyBorder="1" applyAlignment="1"/>
    <xf numFmtId="0" fontId="2" fillId="8" borderId="1" xfId="0" applyFont="1" applyFill="1" applyBorder="1" applyAlignment="1"/>
    <xf numFmtId="20" fontId="2" fillId="8" borderId="1" xfId="0" applyNumberFormat="1" applyFont="1" applyFill="1" applyBorder="1" applyAlignment="1"/>
    <xf numFmtId="0" fontId="2" fillId="0" borderId="1" xfId="0" applyFont="1" applyBorder="1" applyAlignment="1"/>
    <xf numFmtId="20" fontId="2" fillId="0" borderId="1" xfId="0" applyNumberFormat="1" applyFont="1" applyBorder="1" applyAlignment="1"/>
    <xf numFmtId="0" fontId="8" fillId="2" borderId="0" xfId="0" applyFont="1" applyFill="1" applyAlignment="1"/>
    <xf numFmtId="0" fontId="8" fillId="2" borderId="0" xfId="0" applyFont="1" applyFill="1" applyAlignment="1">
      <alignment horizontal="left"/>
    </xf>
    <xf numFmtId="0" fontId="9" fillId="0" borderId="0" xfId="0" applyFont="1" applyAlignment="1"/>
    <xf numFmtId="0" fontId="11" fillId="9" borderId="6" xfId="0" applyFont="1" applyFill="1" applyBorder="1" applyAlignment="1">
      <alignment horizontal="center" vertical="center"/>
    </xf>
    <xf numFmtId="0" fontId="8" fillId="0" borderId="9" xfId="1" applyFont="1" applyBorder="1" applyAlignment="1" applyProtection="1">
      <alignment horizontal="center" vertical="center" wrapText="1"/>
    </xf>
    <xf numFmtId="0" fontId="8" fillId="0" borderId="9" xfId="1" applyFont="1" applyBorder="1" applyAlignment="1" applyProtection="1">
      <alignment vertical="center" wrapText="1"/>
    </xf>
    <xf numFmtId="0" fontId="12" fillId="0" borderId="10" xfId="0" applyFont="1" applyBorder="1" applyAlignment="1">
      <alignment horizontal="left"/>
    </xf>
    <xf numFmtId="0" fontId="9" fillId="0" borderId="9" xfId="0" applyFont="1" applyBorder="1" applyAlignment="1">
      <alignment horizontal="center" vertical="center"/>
    </xf>
    <xf numFmtId="0" fontId="8" fillId="0" borderId="1" xfId="1" applyFont="1" applyBorder="1" applyAlignment="1" applyProtection="1">
      <alignment horizontal="center" vertical="center" wrapText="1"/>
    </xf>
    <xf numFmtId="0" fontId="8" fillId="0" borderId="1" xfId="1" applyFont="1" applyBorder="1" applyAlignment="1" applyProtection="1">
      <alignment vertical="center" wrapText="1"/>
    </xf>
    <xf numFmtId="0" fontId="12" fillId="0" borderId="11" xfId="0" applyFont="1" applyBorder="1" applyAlignment="1">
      <alignment horizontal="left"/>
    </xf>
    <xf numFmtId="0" fontId="12" fillId="0" borderId="1" xfId="0" applyFont="1" applyBorder="1">
      <alignment vertical="center"/>
    </xf>
    <xf numFmtId="49" fontId="8" fillId="0" borderId="1" xfId="1" applyNumberFormat="1" applyFont="1" applyBorder="1" applyAlignment="1" applyProtection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8" fillId="0" borderId="1" xfId="0" applyFont="1" applyBorder="1" applyAlignment="1"/>
    <xf numFmtId="0" fontId="8" fillId="0" borderId="11" xfId="0" applyFont="1" applyBorder="1" applyAlignment="1">
      <alignment horizontal="left"/>
    </xf>
    <xf numFmtId="0" fontId="8" fillId="0" borderId="12" xfId="0" applyFont="1" applyBorder="1" applyAlignment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/>
    <xf numFmtId="0" fontId="8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/>
    <xf numFmtId="0" fontId="6" fillId="10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6" fillId="4" borderId="1" xfId="0" applyFont="1" applyFill="1" applyBorder="1" applyAlignment="1"/>
    <xf numFmtId="0" fontId="6" fillId="3" borderId="1" xfId="0" applyFont="1" applyFill="1" applyBorder="1">
      <alignment vertical="center"/>
    </xf>
    <xf numFmtId="0" fontId="6" fillId="0" borderId="15" xfId="0" applyFont="1" applyBorder="1" applyAlignment="1"/>
    <xf numFmtId="0" fontId="6" fillId="4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7" borderId="0" xfId="0" applyFont="1" applyFill="1" applyAlignment="1"/>
    <xf numFmtId="0" fontId="6" fillId="11" borderId="1" xfId="0" applyFont="1" applyFill="1" applyBorder="1" applyAlignment="1"/>
    <xf numFmtId="0" fontId="6" fillId="11" borderId="1" xfId="0" applyFont="1" applyFill="1" applyBorder="1">
      <alignment vertical="center"/>
    </xf>
    <xf numFmtId="0" fontId="6" fillId="11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/>
    <xf numFmtId="0" fontId="6" fillId="1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/>
    <xf numFmtId="0" fontId="6" fillId="1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/>
    <xf numFmtId="0" fontId="6" fillId="3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/>
    <xf numFmtId="0" fontId="6" fillId="1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/>
    <xf numFmtId="0" fontId="6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/>
    <xf numFmtId="0" fontId="1" fillId="16" borderId="1" xfId="0" applyFont="1" applyFill="1" applyBorder="1" applyAlignment="1">
      <alignment horizontal="center" vertical="center"/>
    </xf>
    <xf numFmtId="0" fontId="14" fillId="0" borderId="1" xfId="0" applyFont="1" applyBorder="1" applyAlignment="1"/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/>
    <xf numFmtId="0" fontId="15" fillId="0" borderId="0" xfId="0" applyFont="1" applyAlignment="1"/>
    <xf numFmtId="0" fontId="15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/>
    <xf numFmtId="0" fontId="15" fillId="0" borderId="1" xfId="0" applyFont="1" applyBorder="1" applyAlignment="1"/>
    <xf numFmtId="0" fontId="17" fillId="4" borderId="1" xfId="0" applyFont="1" applyFill="1" applyBorder="1" applyAlignment="1">
      <alignment horizontal="center" vertical="center"/>
    </xf>
    <xf numFmtId="0" fontId="6" fillId="0" borderId="14" xfId="0" applyFont="1" applyBorder="1" applyAlignment="1"/>
    <xf numFmtId="0" fontId="6" fillId="4" borderId="11" xfId="0" applyFont="1" applyFill="1" applyBorder="1" applyAlignment="1"/>
    <xf numFmtId="0" fontId="6" fillId="4" borderId="14" xfId="0" applyFont="1" applyFill="1" applyBorder="1" applyAlignment="1">
      <alignment horizontal="center" vertical="center"/>
    </xf>
    <xf numFmtId="0" fontId="6" fillId="14" borderId="0" xfId="0" applyFont="1" applyFill="1" applyAlignment="1"/>
    <xf numFmtId="0" fontId="1" fillId="14" borderId="1" xfId="1" applyFont="1" applyFill="1" applyBorder="1" applyAlignment="1" applyProtection="1">
      <alignment horizontal="center" vertical="center" wrapText="1"/>
    </xf>
    <xf numFmtId="0" fontId="1" fillId="14" borderId="1" xfId="1" applyFont="1" applyFill="1" applyBorder="1" applyAlignment="1" applyProtection="1">
      <alignment horizontal="left" vertical="center" wrapText="1"/>
    </xf>
    <xf numFmtId="0" fontId="6" fillId="52" borderId="0" xfId="0" applyFont="1" applyFill="1" applyAlignment="1"/>
    <xf numFmtId="0" fontId="1" fillId="52" borderId="1" xfId="1" applyFont="1" applyFill="1" applyBorder="1" applyAlignment="1" applyProtection="1">
      <alignment horizontal="center" vertical="center" wrapText="1"/>
    </xf>
    <xf numFmtId="0" fontId="1" fillId="52" borderId="1" xfId="1" applyFont="1" applyFill="1" applyBorder="1" applyAlignment="1" applyProtection="1">
      <alignment horizontal="left" vertical="center" wrapText="1"/>
    </xf>
    <xf numFmtId="0" fontId="6" fillId="52" borderId="1" xfId="0" applyFont="1" applyFill="1" applyBorder="1" applyAlignment="1">
      <alignment horizontal="center" vertical="center"/>
    </xf>
    <xf numFmtId="0" fontId="6" fillId="52" borderId="1" xfId="0" applyFont="1" applyFill="1" applyBorder="1" applyAlignment="1"/>
    <xf numFmtId="0" fontId="6" fillId="6" borderId="0" xfId="0" applyFont="1" applyFill="1" applyAlignment="1"/>
    <xf numFmtId="0" fontId="1" fillId="6" borderId="1" xfId="1" applyFont="1" applyFill="1" applyBorder="1" applyAlignment="1" applyProtection="1">
      <alignment horizontal="center" vertical="center" wrapText="1"/>
    </xf>
    <xf numFmtId="0" fontId="1" fillId="6" borderId="1" xfId="1" applyFont="1" applyFill="1" applyBorder="1" applyAlignment="1" applyProtection="1">
      <alignment horizontal="left" vertical="center" wrapText="1"/>
    </xf>
    <xf numFmtId="0" fontId="6" fillId="3" borderId="0" xfId="0" applyFont="1" applyFill="1" applyAlignment="1"/>
    <xf numFmtId="0" fontId="1" fillId="3" borderId="1" xfId="1" applyFont="1" applyFill="1" applyBorder="1" applyAlignment="1" applyProtection="1">
      <alignment horizontal="center" vertical="center" wrapText="1"/>
    </xf>
    <xf numFmtId="0" fontId="1" fillId="3" borderId="1" xfId="1" applyFont="1" applyFill="1" applyBorder="1" applyAlignment="1" applyProtection="1">
      <alignment horizontal="left" vertical="center" wrapText="1"/>
    </xf>
    <xf numFmtId="0" fontId="6" fillId="20" borderId="0" xfId="0" applyFont="1" applyFill="1" applyAlignment="1"/>
    <xf numFmtId="0" fontId="1" fillId="20" borderId="1" xfId="1" applyFont="1" applyFill="1" applyBorder="1" applyAlignment="1" applyProtection="1">
      <alignment horizontal="center" vertical="center" wrapText="1"/>
    </xf>
    <xf numFmtId="0" fontId="1" fillId="20" borderId="1" xfId="1" applyFont="1" applyFill="1" applyBorder="1" applyAlignment="1" applyProtection="1">
      <alignment horizontal="left" vertical="center" wrapText="1"/>
    </xf>
    <xf numFmtId="0" fontId="6" fillId="20" borderId="1" xfId="0" applyFont="1" applyFill="1" applyBorder="1" applyAlignment="1">
      <alignment horizontal="center" vertical="center"/>
    </xf>
    <xf numFmtId="0" fontId="6" fillId="20" borderId="1" xfId="0" applyFont="1" applyFill="1" applyBorder="1" applyAlignment="1"/>
    <xf numFmtId="0" fontId="6" fillId="31" borderId="0" xfId="0" applyFont="1" applyFill="1" applyAlignment="1"/>
    <xf numFmtId="0" fontId="1" fillId="31" borderId="1" xfId="1" applyFont="1" applyFill="1" applyBorder="1" applyAlignment="1" applyProtection="1">
      <alignment horizontal="center" vertical="center" wrapText="1"/>
    </xf>
    <xf numFmtId="0" fontId="1" fillId="31" borderId="1" xfId="1" applyFont="1" applyFill="1" applyBorder="1" applyAlignment="1" applyProtection="1">
      <alignment horizontal="left" vertical="center" wrapText="1"/>
    </xf>
    <xf numFmtId="0" fontId="6" fillId="31" borderId="1" xfId="0" applyFont="1" applyFill="1" applyBorder="1" applyAlignment="1">
      <alignment horizontal="center" vertical="center"/>
    </xf>
    <xf numFmtId="0" fontId="6" fillId="31" borderId="1" xfId="0" applyFont="1" applyFill="1" applyBorder="1" applyAlignment="1"/>
    <xf numFmtId="0" fontId="6" fillId="53" borderId="0" xfId="0" applyFont="1" applyFill="1" applyAlignment="1"/>
    <xf numFmtId="0" fontId="1" fillId="53" borderId="1" xfId="1" applyFont="1" applyFill="1" applyBorder="1" applyAlignment="1" applyProtection="1">
      <alignment horizontal="center" vertical="center" wrapText="1"/>
    </xf>
    <xf numFmtId="0" fontId="1" fillId="53" borderId="1" xfId="1" applyFont="1" applyFill="1" applyBorder="1" applyAlignment="1" applyProtection="1">
      <alignment horizontal="left" vertical="center" wrapText="1"/>
    </xf>
    <xf numFmtId="0" fontId="6" fillId="53" borderId="1" xfId="0" applyFont="1" applyFill="1" applyBorder="1" applyAlignment="1">
      <alignment horizontal="center" vertical="center"/>
    </xf>
    <xf numFmtId="0" fontId="6" fillId="53" borderId="1" xfId="0" applyFont="1" applyFill="1" applyBorder="1" applyAlignment="1"/>
    <xf numFmtId="0" fontId="1" fillId="0" borderId="1" xfId="1" applyFont="1" applyBorder="1" applyAlignment="1" applyProtection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4" borderId="14" xfId="0" applyFont="1" applyFill="1" applyBorder="1" applyAlignment="1"/>
    <xf numFmtId="0" fontId="2" fillId="31" borderId="0" xfId="0" applyFont="1" applyFill="1" applyAlignment="1"/>
    <xf numFmtId="0" fontId="18" fillId="0" borderId="0" xfId="0" applyFont="1" applyAlignment="1"/>
    <xf numFmtId="0" fontId="4" fillId="31" borderId="3" xfId="0" applyFont="1" applyFill="1" applyBorder="1" applyAlignment="1">
      <alignment horizontal="center" vertical="center"/>
    </xf>
    <xf numFmtId="0" fontId="4" fillId="31" borderId="17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textRotation="90" wrapText="1"/>
    </xf>
    <xf numFmtId="0" fontId="18" fillId="31" borderId="1" xfId="0" applyFont="1" applyFill="1" applyBorder="1" applyAlignment="1">
      <alignment horizontal="center" textRotation="90" wrapText="1"/>
    </xf>
    <xf numFmtId="0" fontId="18" fillId="0" borderId="0" xfId="0" applyFont="1" applyAlignment="1">
      <alignment horizontal="center" textRotation="90" wrapText="1"/>
    </xf>
    <xf numFmtId="0" fontId="2" fillId="0" borderId="1" xfId="0" applyFont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/>
    </xf>
    <xf numFmtId="0" fontId="2" fillId="31" borderId="1" xfId="0" applyFont="1" applyFill="1" applyBorder="1" applyAlignment="1"/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0" fillId="54" borderId="1" xfId="0" applyFont="1" applyFill="1" applyBorder="1" applyAlignment="1"/>
    <xf numFmtId="0" fontId="4" fillId="54" borderId="1" xfId="0" applyFont="1" applyFill="1" applyBorder="1" applyAlignment="1">
      <alignment horizontal="center" vertical="center"/>
    </xf>
    <xf numFmtId="0" fontId="20" fillId="54" borderId="1" xfId="0" applyFont="1" applyFill="1" applyBorder="1" applyAlignment="1">
      <alignment horizontal="center" vertical="center" wrapText="1"/>
    </xf>
    <xf numFmtId="0" fontId="1" fillId="2" borderId="1" xfId="1" applyFont="1" applyFill="1" applyBorder="1" applyAlignment="1" applyProtection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45" borderId="0" xfId="0" applyFont="1" applyFill="1" applyAlignment="1"/>
    <xf numFmtId="0" fontId="3" fillId="45" borderId="1" xfId="0" applyFont="1" applyFill="1" applyBorder="1" applyAlignment="1">
      <alignment vertical="center" wrapText="1"/>
    </xf>
    <xf numFmtId="0" fontId="3" fillId="45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1" xfId="0" quotePrefix="1" applyFont="1" applyBorder="1" applyAlignment="1">
      <alignment horizontal="center" vertical="center"/>
    </xf>
    <xf numFmtId="0" fontId="2" fillId="35" borderId="0" xfId="0" applyFont="1" applyFill="1" applyAlignment="1"/>
    <xf numFmtId="0" fontId="2" fillId="35" borderId="1" xfId="0" applyFont="1" applyFill="1" applyBorder="1" applyAlignment="1"/>
    <xf numFmtId="0" fontId="3" fillId="35" borderId="1" xfId="0" applyFont="1" applyFill="1" applyBorder="1" applyAlignment="1">
      <alignment horizontal="center" vertical="center" wrapText="1"/>
    </xf>
    <xf numFmtId="0" fontId="3" fillId="35" borderId="0" xfId="0" applyFont="1" applyFill="1" applyAlignment="1">
      <alignment horizontal="center" vertical="center" wrapText="1"/>
    </xf>
    <xf numFmtId="0" fontId="2" fillId="45" borderId="0" xfId="0" applyFont="1" applyFill="1" applyAlignment="1">
      <alignment horizontal="center" vertical="center"/>
    </xf>
    <xf numFmtId="0" fontId="2" fillId="54" borderId="0" xfId="0" applyFont="1" applyFill="1" applyAlignment="1"/>
    <xf numFmtId="0" fontId="3" fillId="54" borderId="1" xfId="0" applyFont="1" applyFill="1" applyBorder="1" applyAlignment="1">
      <alignment vertical="center" wrapText="1"/>
    </xf>
    <xf numFmtId="0" fontId="3" fillId="54" borderId="0" xfId="0" applyFont="1" applyFill="1" applyAlignment="1">
      <alignment vertical="center" wrapText="1"/>
    </xf>
    <xf numFmtId="0" fontId="2" fillId="45" borderId="1" xfId="0" applyFont="1" applyFill="1" applyBorder="1" applyAlignment="1"/>
    <xf numFmtId="0" fontId="3" fillId="45" borderId="1" xfId="0" applyFont="1" applyFill="1" applyBorder="1" applyAlignment="1">
      <alignment horizontal="center" vertical="center" wrapText="1"/>
    </xf>
    <xf numFmtId="0" fontId="3" fillId="4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45" borderId="1" xfId="0" applyFont="1" applyFill="1" applyBorder="1" applyAlignment="1">
      <alignment horizontal="left" vertical="center" wrapText="1"/>
    </xf>
    <xf numFmtId="0" fontId="24" fillId="55" borderId="0" xfId="0" applyFont="1" applyFill="1" applyAlignment="1"/>
    <xf numFmtId="0" fontId="24" fillId="55" borderId="1" xfId="0" applyFont="1" applyFill="1" applyBorder="1" applyAlignment="1"/>
    <xf numFmtId="0" fontId="25" fillId="55" borderId="1" xfId="0" applyFont="1" applyFill="1" applyBorder="1" applyAlignment="1">
      <alignment horizontal="center" vertical="center" wrapText="1"/>
    </xf>
    <xf numFmtId="0" fontId="25" fillId="5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35" borderId="0" xfId="0" applyFont="1" applyFill="1" applyAlignment="1">
      <alignment horizontal="center" vertical="center"/>
    </xf>
    <xf numFmtId="0" fontId="24" fillId="21" borderId="0" xfId="0" applyFont="1" applyFill="1" applyAlignment="1"/>
    <xf numFmtId="0" fontId="24" fillId="21" borderId="1" xfId="0" applyFont="1" applyFill="1" applyBorder="1" applyAlignment="1"/>
    <xf numFmtId="0" fontId="25" fillId="21" borderId="1" xfId="0" applyFont="1" applyFill="1" applyBorder="1" applyAlignment="1">
      <alignment horizontal="center" vertical="center" wrapText="1"/>
    </xf>
    <xf numFmtId="0" fontId="24" fillId="21" borderId="0" xfId="0" applyFont="1" applyFill="1" applyAlignment="1">
      <alignment horizontal="center" vertical="center"/>
    </xf>
    <xf numFmtId="0" fontId="2" fillId="0" borderId="0" xfId="0" applyFont="1" applyAlignment="1"/>
    <xf numFmtId="0" fontId="3" fillId="0" borderId="11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5" borderId="9" xfId="0" applyFont="1" applyFill="1" applyBorder="1" applyAlignment="1">
      <alignment horizontal="center" vertical="center" wrapText="1"/>
    </xf>
    <xf numFmtId="0" fontId="2" fillId="18" borderId="0" xfId="0" applyFont="1" applyFill="1" applyAlignment="1"/>
    <xf numFmtId="0" fontId="2" fillId="0" borderId="12" xfId="0" applyFont="1" applyBorder="1" applyAlignment="1">
      <alignment horizontal="center" vertic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 wrapText="1"/>
    </xf>
    <xf numFmtId="0" fontId="30" fillId="17" borderId="1" xfId="0" applyFont="1" applyFill="1" applyBorder="1" applyAlignment="1">
      <alignment horizontal="center" vertical="center" wrapText="1"/>
    </xf>
    <xf numFmtId="0" fontId="30" fillId="12" borderId="9" xfId="0" applyFont="1" applyFill="1" applyBorder="1" applyAlignment="1">
      <alignment horizontal="center" vertical="center" wrapText="1"/>
    </xf>
    <xf numFmtId="0" fontId="30" fillId="56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/>
    </xf>
    <xf numFmtId="0" fontId="30" fillId="56" borderId="11" xfId="0" applyFont="1" applyFill="1" applyBorder="1" applyAlignment="1">
      <alignment horizontal="center" vertical="center"/>
    </xf>
    <xf numFmtId="0" fontId="30" fillId="38" borderId="1" xfId="0" applyFont="1" applyFill="1" applyBorder="1" applyAlignment="1">
      <alignment horizontal="center" vertical="center"/>
    </xf>
    <xf numFmtId="0" fontId="32" fillId="56" borderId="1" xfId="0" applyFont="1" applyFill="1" applyBorder="1" applyAlignment="1">
      <alignment horizontal="center" vertical="center"/>
    </xf>
    <xf numFmtId="0" fontId="30" fillId="27" borderId="1" xfId="0" applyFont="1" applyFill="1" applyBorder="1" applyAlignment="1">
      <alignment horizontal="center" vertical="center"/>
    </xf>
    <xf numFmtId="0" fontId="30" fillId="11" borderId="1" xfId="0" applyFont="1" applyFill="1" applyBorder="1" applyAlignment="1">
      <alignment horizontal="center" vertical="center"/>
    </xf>
    <xf numFmtId="0" fontId="33" fillId="56" borderId="1" xfId="0" applyFont="1" applyFill="1" applyBorder="1" applyAlignment="1">
      <alignment horizontal="center" vertical="center"/>
    </xf>
    <xf numFmtId="0" fontId="33" fillId="36" borderId="1" xfId="0" applyFont="1" applyFill="1" applyBorder="1" applyAlignment="1">
      <alignment horizontal="center" vertical="center"/>
    </xf>
    <xf numFmtId="0" fontId="30" fillId="22" borderId="1" xfId="0" applyFont="1" applyFill="1" applyBorder="1" applyAlignment="1">
      <alignment horizontal="center" vertical="center"/>
    </xf>
    <xf numFmtId="0" fontId="30" fillId="48" borderId="1" xfId="0" applyFont="1" applyFill="1" applyBorder="1" applyAlignment="1">
      <alignment horizontal="center" vertical="center"/>
    </xf>
    <xf numFmtId="0" fontId="34" fillId="56" borderId="1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0" fontId="30" fillId="18" borderId="0" xfId="0" applyFont="1" applyFill="1" applyAlignment="1">
      <alignment horizontal="center" vertical="center"/>
    </xf>
    <xf numFmtId="0" fontId="30" fillId="18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0" fillId="0" borderId="12" xfId="0" applyFont="1" applyBorder="1" applyAlignment="1">
      <alignment horizontal="left" vertical="center"/>
    </xf>
    <xf numFmtId="0" fontId="30" fillId="0" borderId="12" xfId="0" applyFont="1" applyBorder="1" applyAlignment="1">
      <alignment horizontal="center" vertical="center"/>
    </xf>
    <xf numFmtId="0" fontId="30" fillId="17" borderId="12" xfId="0" applyFont="1" applyFill="1" applyBorder="1" applyAlignment="1">
      <alignment horizontal="center" vertical="center"/>
    </xf>
    <xf numFmtId="0" fontId="30" fillId="12" borderId="12" xfId="0" applyFont="1" applyFill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0" fillId="12" borderId="16" xfId="0" applyFont="1" applyFill="1" applyBorder="1" applyAlignment="1">
      <alignment horizontal="center" vertical="center"/>
    </xf>
    <xf numFmtId="0" fontId="30" fillId="56" borderId="12" xfId="0" applyFont="1" applyFill="1" applyBorder="1" applyAlignment="1">
      <alignment horizontal="center" vertical="center"/>
    </xf>
    <xf numFmtId="0" fontId="30" fillId="12" borderId="12" xfId="0" applyFont="1" applyFill="1" applyBorder="1" applyAlignment="1">
      <alignment horizontal="center" vertical="center" wrapText="1"/>
    </xf>
    <xf numFmtId="0" fontId="30" fillId="17" borderId="12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 wrapText="1"/>
    </xf>
    <xf numFmtId="0" fontId="30" fillId="19" borderId="9" xfId="0" applyFont="1" applyFill="1" applyBorder="1" applyAlignment="1">
      <alignment horizontal="center" vertical="center"/>
    </xf>
    <xf numFmtId="0" fontId="35" fillId="19" borderId="9" xfId="0" applyFont="1" applyFill="1" applyBorder="1" applyAlignment="1">
      <alignment horizontal="center" vertical="center"/>
    </xf>
    <xf numFmtId="0" fontId="30" fillId="19" borderId="9" xfId="0" applyFont="1" applyFill="1" applyBorder="1" applyAlignment="1">
      <alignment horizontal="left" vertical="center"/>
    </xf>
    <xf numFmtId="0" fontId="30" fillId="17" borderId="9" xfId="0" applyFont="1" applyFill="1" applyBorder="1" applyAlignment="1">
      <alignment horizontal="center" vertical="center"/>
    </xf>
    <xf numFmtId="0" fontId="30" fillId="12" borderId="9" xfId="0" applyFont="1" applyFill="1" applyBorder="1" applyAlignment="1">
      <alignment horizontal="center" vertical="center"/>
    </xf>
    <xf numFmtId="0" fontId="30" fillId="13" borderId="9" xfId="0" applyFont="1" applyFill="1" applyBorder="1" applyAlignment="1">
      <alignment horizontal="center" vertical="center"/>
    </xf>
    <xf numFmtId="0" fontId="30" fillId="20" borderId="9" xfId="0" applyFont="1" applyFill="1" applyBorder="1" applyAlignment="1">
      <alignment horizontal="center" vertical="center"/>
    </xf>
    <xf numFmtId="0" fontId="31" fillId="21" borderId="1" xfId="0" applyFont="1" applyFill="1" applyBorder="1" applyAlignment="1">
      <alignment horizontal="center" vertical="center"/>
    </xf>
    <xf numFmtId="0" fontId="30" fillId="22" borderId="9" xfId="0" applyFont="1" applyFill="1" applyBorder="1" applyAlignment="1">
      <alignment horizontal="center" vertical="center"/>
    </xf>
    <xf numFmtId="0" fontId="30" fillId="23" borderId="9" xfId="0" applyFont="1" applyFill="1" applyBorder="1" applyAlignment="1">
      <alignment horizontal="center" vertical="center"/>
    </xf>
    <xf numFmtId="0" fontId="30" fillId="24" borderId="9" xfId="0" applyFont="1" applyFill="1" applyBorder="1" applyAlignment="1">
      <alignment horizontal="center" vertical="center"/>
    </xf>
    <xf numFmtId="0" fontId="31" fillId="25" borderId="9" xfId="0" applyFont="1" applyFill="1" applyBorder="1" applyAlignment="1">
      <alignment horizontal="center" vertical="center"/>
    </xf>
    <xf numFmtId="0" fontId="30" fillId="26" borderId="1" xfId="0" applyFont="1" applyFill="1" applyBorder="1" applyAlignment="1">
      <alignment horizontal="center" vertical="center"/>
    </xf>
    <xf numFmtId="0" fontId="30" fillId="27" borderId="9" xfId="0" applyFont="1" applyFill="1" applyBorder="1" applyAlignment="1">
      <alignment horizontal="center" vertical="center"/>
    </xf>
    <xf numFmtId="0" fontId="33" fillId="28" borderId="1" xfId="0" applyFont="1" applyFill="1" applyBorder="1" applyAlignment="1">
      <alignment horizontal="center" vertical="center"/>
    </xf>
    <xf numFmtId="0" fontId="31" fillId="29" borderId="1" xfId="0" applyFont="1" applyFill="1" applyBorder="1" applyAlignment="1">
      <alignment horizontal="center" vertical="center"/>
    </xf>
    <xf numFmtId="0" fontId="30" fillId="30" borderId="9" xfId="0" applyFont="1" applyFill="1" applyBorder="1" applyAlignment="1">
      <alignment horizontal="center" vertical="center"/>
    </xf>
    <xf numFmtId="0" fontId="30" fillId="31" borderId="1" xfId="0" applyFont="1" applyFill="1" applyBorder="1" applyAlignment="1">
      <alignment horizontal="center" vertical="center"/>
    </xf>
    <xf numFmtId="0" fontId="30" fillId="19" borderId="1" xfId="0" applyFont="1" applyFill="1" applyBorder="1" applyAlignment="1">
      <alignment horizontal="center" vertical="center"/>
    </xf>
    <xf numFmtId="0" fontId="30" fillId="19" borderId="1" xfId="0" applyFont="1" applyFill="1" applyBorder="1" applyAlignment="1">
      <alignment horizontal="left" vertical="center"/>
    </xf>
    <xf numFmtId="0" fontId="30" fillId="17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24" borderId="1" xfId="0" applyFont="1" applyFill="1" applyBorder="1" applyAlignment="1">
      <alignment horizontal="center" vertical="center"/>
    </xf>
    <xf numFmtId="0" fontId="31" fillId="25" borderId="1" xfId="0" applyFont="1" applyFill="1" applyBorder="1" applyAlignment="1">
      <alignment horizontal="center" vertical="center"/>
    </xf>
    <xf numFmtId="0" fontId="30" fillId="30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30" fillId="20" borderId="1" xfId="0" applyFont="1" applyFill="1" applyBorder="1" applyAlignment="1">
      <alignment horizontal="center" vertical="center"/>
    </xf>
    <xf numFmtId="0" fontId="30" fillId="23" borderId="1" xfId="0" applyFont="1" applyFill="1" applyBorder="1" applyAlignment="1">
      <alignment horizontal="center" vertical="center"/>
    </xf>
    <xf numFmtId="0" fontId="30" fillId="32" borderId="1" xfId="0" applyFont="1" applyFill="1" applyBorder="1" applyAlignment="1">
      <alignment horizontal="center" vertical="center"/>
    </xf>
    <xf numFmtId="0" fontId="35" fillId="32" borderId="1" xfId="0" applyFont="1" applyFill="1" applyBorder="1" applyAlignment="1">
      <alignment horizontal="center" vertical="center"/>
    </xf>
    <xf numFmtId="0" fontId="30" fillId="32" borderId="1" xfId="0" applyFont="1" applyFill="1" applyBorder="1" applyAlignment="1">
      <alignment horizontal="left" vertical="center"/>
    </xf>
    <xf numFmtId="0" fontId="31" fillId="32" borderId="1" xfId="0" applyFont="1" applyFill="1" applyBorder="1" applyAlignment="1">
      <alignment horizontal="center" vertical="center"/>
    </xf>
    <xf numFmtId="0" fontId="35" fillId="19" borderId="1" xfId="0" applyFont="1" applyFill="1" applyBorder="1" applyAlignment="1">
      <alignment horizontal="center" vertical="center"/>
    </xf>
    <xf numFmtId="0" fontId="35" fillId="33" borderId="1" xfId="0" applyFont="1" applyFill="1" applyBorder="1" applyAlignment="1">
      <alignment horizontal="center" vertical="center"/>
    </xf>
    <xf numFmtId="0" fontId="30" fillId="33" borderId="1" xfId="0" applyFont="1" applyFill="1" applyBorder="1" applyAlignment="1">
      <alignment horizontal="left" vertical="center"/>
    </xf>
    <xf numFmtId="0" fontId="30" fillId="33" borderId="1" xfId="0" applyFont="1" applyFill="1" applyBorder="1" applyAlignment="1">
      <alignment horizontal="center" vertical="center"/>
    </xf>
    <xf numFmtId="0" fontId="30" fillId="34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30" fillId="35" borderId="1" xfId="0" applyFont="1" applyFill="1" applyBorder="1" applyAlignment="1">
      <alignment horizontal="center" vertical="center"/>
    </xf>
    <xf numFmtId="0" fontId="30" fillId="11" borderId="9" xfId="0" applyFont="1" applyFill="1" applyBorder="1" applyAlignment="1">
      <alignment horizontal="center" vertical="center"/>
    </xf>
    <xf numFmtId="0" fontId="30" fillId="36" borderId="9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0" fillId="37" borderId="1" xfId="0" applyFont="1" applyFill="1" applyBorder="1" applyAlignment="1">
      <alignment horizontal="center" vertical="center"/>
    </xf>
    <xf numFmtId="0" fontId="30" fillId="36" borderId="1" xfId="0" applyFont="1" applyFill="1" applyBorder="1" applyAlignment="1">
      <alignment horizontal="center" vertical="center"/>
    </xf>
    <xf numFmtId="0" fontId="35" fillId="38" borderId="1" xfId="0" applyFont="1" applyFill="1" applyBorder="1" applyAlignment="1">
      <alignment horizontal="center" vertical="center"/>
    </xf>
    <xf numFmtId="0" fontId="30" fillId="38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left" vertical="center"/>
    </xf>
    <xf numFmtId="0" fontId="31" fillId="28" borderId="1" xfId="0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39" borderId="1" xfId="0" applyFont="1" applyFill="1" applyBorder="1" applyAlignment="1">
      <alignment horizontal="center" vertical="center"/>
    </xf>
    <xf numFmtId="0" fontId="30" fillId="40" borderId="1" xfId="0" applyFont="1" applyFill="1" applyBorder="1" applyAlignment="1">
      <alignment horizontal="center" vertical="center"/>
    </xf>
    <xf numFmtId="0" fontId="31" fillId="41" borderId="1" xfId="0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/>
    </xf>
    <xf numFmtId="0" fontId="35" fillId="26" borderId="1" xfId="0" applyFont="1" applyFill="1" applyBorder="1" applyAlignment="1">
      <alignment horizontal="center" vertical="center"/>
    </xf>
    <xf numFmtId="0" fontId="30" fillId="26" borderId="1" xfId="0" applyFont="1" applyFill="1" applyBorder="1" applyAlignment="1">
      <alignment horizontal="left" vertical="center"/>
    </xf>
    <xf numFmtId="0" fontId="31" fillId="26" borderId="1" xfId="0" applyFont="1" applyFill="1" applyBorder="1" applyAlignment="1">
      <alignment horizontal="center" vertical="center"/>
    </xf>
    <xf numFmtId="0" fontId="35" fillId="14" borderId="1" xfId="0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left" vertical="center"/>
    </xf>
    <xf numFmtId="0" fontId="31" fillId="27" borderId="1" xfId="0" applyFont="1" applyFill="1" applyBorder="1" applyAlignment="1">
      <alignment horizontal="center" vertical="center"/>
    </xf>
    <xf numFmtId="0" fontId="30" fillId="42" borderId="1" xfId="0" applyFont="1" applyFill="1" applyBorder="1" applyAlignment="1">
      <alignment horizontal="center" vertical="center"/>
    </xf>
    <xf numFmtId="0" fontId="31" fillId="14" borderId="1" xfId="0" applyFont="1" applyFill="1" applyBorder="1" applyAlignment="1">
      <alignment horizontal="center" vertical="center"/>
    </xf>
    <xf numFmtId="0" fontId="30" fillId="43" borderId="1" xfId="0" applyFont="1" applyFill="1" applyBorder="1" applyAlignment="1">
      <alignment horizontal="center" vertical="center"/>
    </xf>
    <xf numFmtId="0" fontId="35" fillId="18" borderId="1" xfId="0" applyFont="1" applyFill="1" applyBorder="1" applyAlignment="1">
      <alignment horizontal="center" vertical="center"/>
    </xf>
    <xf numFmtId="0" fontId="30" fillId="18" borderId="1" xfId="0" applyFont="1" applyFill="1" applyBorder="1" applyAlignment="1">
      <alignment horizontal="left" vertical="center"/>
    </xf>
    <xf numFmtId="0" fontId="35" fillId="31" borderId="1" xfId="0" applyFont="1" applyFill="1" applyBorder="1" applyAlignment="1">
      <alignment horizontal="center" vertical="center"/>
    </xf>
    <xf numFmtId="0" fontId="30" fillId="31" borderId="1" xfId="0" applyFont="1" applyFill="1" applyBorder="1" applyAlignment="1">
      <alignment horizontal="left" vertical="center"/>
    </xf>
    <xf numFmtId="0" fontId="30" fillId="44" borderId="1" xfId="0" applyFont="1" applyFill="1" applyBorder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30" fillId="23" borderId="1" xfId="0" applyFont="1" applyFill="1" applyBorder="1" applyAlignment="1">
      <alignment horizontal="left" vertical="center"/>
    </xf>
    <xf numFmtId="0" fontId="31" fillId="23" borderId="1" xfId="0" applyFont="1" applyFill="1" applyBorder="1" applyAlignment="1">
      <alignment horizontal="center" vertical="center"/>
    </xf>
    <xf numFmtId="0" fontId="30" fillId="31" borderId="9" xfId="0" applyFont="1" applyFill="1" applyBorder="1" applyAlignment="1">
      <alignment horizontal="center" vertical="center"/>
    </xf>
    <xf numFmtId="0" fontId="31" fillId="31" borderId="1" xfId="0" applyFont="1" applyFill="1" applyBorder="1" applyAlignment="1">
      <alignment horizontal="center" vertical="center"/>
    </xf>
    <xf numFmtId="0" fontId="30" fillId="31" borderId="0" xfId="0" applyFont="1" applyFill="1" applyAlignment="1">
      <alignment horizontal="center" vertical="center"/>
    </xf>
    <xf numFmtId="0" fontId="30" fillId="45" borderId="1" xfId="0" applyFont="1" applyFill="1" applyBorder="1" applyAlignment="1">
      <alignment horizontal="center" vertical="center"/>
    </xf>
    <xf numFmtId="0" fontId="35" fillId="45" borderId="1" xfId="0" applyFont="1" applyFill="1" applyBorder="1" applyAlignment="1">
      <alignment horizontal="center" vertical="center"/>
    </xf>
    <xf numFmtId="0" fontId="30" fillId="45" borderId="1" xfId="0" applyFont="1" applyFill="1" applyBorder="1" applyAlignment="1">
      <alignment horizontal="left" vertical="center"/>
    </xf>
    <xf numFmtId="0" fontId="30" fillId="46" borderId="1" xfId="0" applyFont="1" applyFill="1" applyBorder="1" applyAlignment="1">
      <alignment horizontal="center" vertical="center"/>
    </xf>
    <xf numFmtId="0" fontId="33" fillId="42" borderId="1" xfId="0" applyFont="1" applyFill="1" applyBorder="1" applyAlignment="1">
      <alignment horizontal="center" vertical="center"/>
    </xf>
    <xf numFmtId="0" fontId="30" fillId="28" borderId="1" xfId="0" applyFont="1" applyFill="1" applyBorder="1" applyAlignment="1">
      <alignment horizontal="center" vertical="center"/>
    </xf>
    <xf numFmtId="0" fontId="31" fillId="47" borderId="1" xfId="0" applyFont="1" applyFill="1" applyBorder="1" applyAlignment="1">
      <alignment horizontal="center" vertical="center"/>
    </xf>
    <xf numFmtId="0" fontId="31" fillId="45" borderId="1" xfId="0" applyFont="1" applyFill="1" applyBorder="1" applyAlignment="1">
      <alignment horizontal="center" vertical="center"/>
    </xf>
    <xf numFmtId="0" fontId="30" fillId="45" borderId="0" xfId="0" applyFont="1" applyFill="1" applyAlignment="1">
      <alignment horizontal="center" vertical="center"/>
    </xf>
    <xf numFmtId="0" fontId="35" fillId="28" borderId="1" xfId="0" applyFont="1" applyFill="1" applyBorder="1" applyAlignment="1">
      <alignment horizontal="center" vertical="center"/>
    </xf>
    <xf numFmtId="0" fontId="30" fillId="28" borderId="1" xfId="0" applyFont="1" applyFill="1" applyBorder="1" applyAlignment="1">
      <alignment horizontal="left" vertical="center"/>
    </xf>
    <xf numFmtId="0" fontId="30" fillId="49" borderId="1" xfId="0" applyFont="1" applyFill="1" applyBorder="1" applyAlignment="1">
      <alignment horizontal="center" vertical="center"/>
    </xf>
    <xf numFmtId="0" fontId="30" fillId="50" borderId="1" xfId="0" applyFont="1" applyFill="1" applyBorder="1" applyAlignment="1">
      <alignment horizontal="center" vertical="center"/>
    </xf>
    <xf numFmtId="0" fontId="35" fillId="50" borderId="1" xfId="0" applyFont="1" applyFill="1" applyBorder="1" applyAlignment="1">
      <alignment horizontal="center" vertical="center"/>
    </xf>
    <xf numFmtId="0" fontId="30" fillId="50" borderId="1" xfId="0" applyFont="1" applyFill="1" applyBorder="1" applyAlignment="1">
      <alignment horizontal="left" vertical="center"/>
    </xf>
    <xf numFmtId="0" fontId="30" fillId="28" borderId="0" xfId="0" applyFont="1" applyFill="1" applyAlignment="1">
      <alignment horizontal="center" vertical="center"/>
    </xf>
    <xf numFmtId="0" fontId="35" fillId="46" borderId="1" xfId="0" applyFont="1" applyFill="1" applyBorder="1" applyAlignment="1">
      <alignment horizontal="center" vertical="center"/>
    </xf>
    <xf numFmtId="0" fontId="30" fillId="46" borderId="1" xfId="0" applyFont="1" applyFill="1" applyBorder="1" applyAlignment="1">
      <alignment horizontal="left" vertical="center"/>
    </xf>
    <xf numFmtId="0" fontId="30" fillId="32" borderId="0" xfId="0" applyFont="1" applyFill="1" applyAlignment="1">
      <alignment horizontal="center" vertical="center"/>
    </xf>
    <xf numFmtId="0" fontId="30" fillId="51" borderId="1" xfId="0" applyFont="1" applyFill="1" applyBorder="1" applyAlignment="1">
      <alignment horizontal="center" vertical="center"/>
    </xf>
    <xf numFmtId="0" fontId="33" fillId="43" borderId="1" xfId="0" applyFont="1" applyFill="1" applyBorder="1" applyAlignment="1">
      <alignment horizontal="center" vertical="center"/>
    </xf>
    <xf numFmtId="0" fontId="30" fillId="52" borderId="1" xfId="0" applyFont="1" applyFill="1" applyBorder="1" applyAlignment="1">
      <alignment horizontal="center" vertical="center"/>
    </xf>
    <xf numFmtId="0" fontId="35" fillId="36" borderId="1" xfId="0" applyFont="1" applyFill="1" applyBorder="1" applyAlignment="1">
      <alignment horizontal="center" vertical="center"/>
    </xf>
    <xf numFmtId="0" fontId="30" fillId="36" borderId="1" xfId="0" applyFont="1" applyFill="1" applyBorder="1" applyAlignment="1">
      <alignment horizontal="left" vertical="center"/>
    </xf>
    <xf numFmtId="0" fontId="30" fillId="36" borderId="0" xfId="0" applyFont="1" applyFill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0" fillId="17" borderId="0" xfId="0" applyFont="1" applyFill="1" applyAlignment="1">
      <alignment horizontal="left" vertical="center"/>
    </xf>
    <xf numFmtId="0" fontId="30" fillId="12" borderId="0" xfId="0" applyFont="1" applyFill="1" applyAlignment="1">
      <alignment horizontal="left" vertical="center"/>
    </xf>
    <xf numFmtId="0" fontId="30" fillId="18" borderId="0" xfId="0" applyFont="1" applyFill="1" applyAlignment="1">
      <alignment horizontal="left" vertical="center"/>
    </xf>
    <xf numFmtId="0" fontId="30" fillId="12" borderId="0" xfId="0" applyFont="1" applyFill="1" applyAlignment="1">
      <alignment horizontal="center" vertical="center"/>
    </xf>
    <xf numFmtId="0" fontId="36" fillId="36" borderId="1" xfId="0" applyFont="1" applyFill="1" applyBorder="1" applyAlignment="1">
      <alignment horizontal="center" vertical="center"/>
    </xf>
    <xf numFmtId="0" fontId="37" fillId="29" borderId="1" xfId="0" applyFont="1" applyFill="1" applyBorder="1" applyAlignment="1">
      <alignment horizontal="center" vertical="center"/>
    </xf>
    <xf numFmtId="0" fontId="36" fillId="12" borderId="1" xfId="0" applyFont="1" applyFill="1" applyBorder="1" applyAlignment="1">
      <alignment horizontal="center" vertical="center"/>
    </xf>
    <xf numFmtId="0" fontId="36" fillId="13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0" fillId="56" borderId="11" xfId="0" applyFont="1" applyFill="1" applyBorder="1" applyAlignment="1">
      <alignment horizontal="center" vertical="center"/>
    </xf>
    <xf numFmtId="0" fontId="30" fillId="56" borderId="13" xfId="0" applyFont="1" applyFill="1" applyBorder="1" applyAlignment="1">
      <alignment horizontal="center" vertical="center"/>
    </xf>
    <xf numFmtId="0" fontId="30" fillId="56" borderId="14" xfId="0" applyFont="1" applyFill="1" applyBorder="1" applyAlignment="1">
      <alignment horizontal="center" vertical="center"/>
    </xf>
    <xf numFmtId="0" fontId="32" fillId="56" borderId="11" xfId="0" applyFont="1" applyFill="1" applyBorder="1" applyAlignment="1">
      <alignment horizontal="center" vertical="center"/>
    </xf>
    <xf numFmtId="0" fontId="32" fillId="56" borderId="14" xfId="0" applyFont="1" applyFill="1" applyBorder="1" applyAlignment="1">
      <alignment horizontal="center" vertical="center"/>
    </xf>
    <xf numFmtId="0" fontId="32" fillId="56" borderId="13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6" fillId="40" borderId="11" xfId="0" applyFont="1" applyFill="1" applyBorder="1" applyAlignment="1">
      <alignment horizontal="center" vertical="center"/>
    </xf>
    <xf numFmtId="0" fontId="16" fillId="40" borderId="13" xfId="0" applyFont="1" applyFill="1" applyBorder="1" applyAlignment="1">
      <alignment horizontal="center" vertical="center"/>
    </xf>
    <xf numFmtId="0" fontId="16" fillId="40" borderId="14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4" fillId="31" borderId="4" xfId="0" applyFont="1" applyFill="1" applyBorder="1" applyAlignment="1">
      <alignment horizontal="center" vertical="center"/>
    </xf>
    <xf numFmtId="0" fontId="4" fillId="31" borderId="5" xfId="0" applyFont="1" applyFill="1" applyBorder="1" applyAlignment="1">
      <alignment horizontal="center" vertical="center"/>
    </xf>
    <xf numFmtId="0" fontId="4" fillId="54" borderId="1" xfId="0" applyFont="1" applyFill="1" applyBorder="1" applyAlignment="1">
      <alignment horizontal="center" vertical="center"/>
    </xf>
    <xf numFmtId="0" fontId="19" fillId="21" borderId="1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0" fontId="3" fillId="45" borderId="1" xfId="0" applyFont="1" applyFill="1" applyBorder="1" applyAlignment="1">
      <alignment vertical="center" wrapText="1"/>
    </xf>
    <xf numFmtId="0" fontId="3" fillId="35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35" borderId="9" xfId="0" applyFont="1" applyFill="1" applyBorder="1" applyAlignment="1">
      <alignment horizontal="center" vertical="center" wrapText="1"/>
    </xf>
    <xf numFmtId="0" fontId="3" fillId="45" borderId="12" xfId="0" applyFont="1" applyFill="1" applyBorder="1" applyAlignment="1">
      <alignment vertical="center" wrapText="1"/>
    </xf>
    <xf numFmtId="0" fontId="25" fillId="21" borderId="1" xfId="0" applyFont="1" applyFill="1" applyBorder="1" applyAlignment="1">
      <alignment horizontal="center" vertical="center" wrapText="1"/>
    </xf>
    <xf numFmtId="0" fontId="3" fillId="45" borderId="16" xfId="0" applyFont="1" applyFill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21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7CAAC"/>
        </patternFill>
      </fill>
    </dxf>
    <dxf>
      <fill>
        <patternFill>
          <bgColor rgb="FFC55911"/>
        </patternFill>
      </fill>
    </dxf>
    <dxf>
      <fill>
        <patternFill>
          <bgColor rgb="FFF7CAAC"/>
        </patternFill>
      </fill>
    </dxf>
    <dxf>
      <fill>
        <patternFill>
          <bgColor rgb="FFC5591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A5A5A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www.wps.cn/officeDocument/2020/cellImage" Target="NUL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91"/>
  <sheetViews>
    <sheetView workbookViewId="0">
      <selection activeCell="F4" sqref="F4"/>
    </sheetView>
  </sheetViews>
  <sheetFormatPr defaultColWidth="10" defaultRowHeight="15.75" x14ac:dyDescent="0.3"/>
  <cols>
    <col min="1" max="1" width="3.85546875" style="1" bestFit="1" customWidth="1"/>
    <col min="2" max="2" width="38" style="1" bestFit="1" customWidth="1"/>
    <col min="3" max="3" width="4.7109375" style="1" bestFit="1" customWidth="1"/>
    <col min="4" max="4" width="13" style="2" customWidth="1"/>
    <col min="5" max="5" width="9.140625" style="3"/>
    <col min="13" max="14" width="9.140625" style="3"/>
    <col min="19" max="20" width="9.140625" style="3"/>
    <col min="24" max="24" width="9.140625" style="3"/>
    <col min="31" max="31" width="9.140625" style="3"/>
    <col min="32" max="32" width="4.5703125" style="4" customWidth="1"/>
    <col min="33" max="33" width="13.42578125" style="4" bestFit="1" customWidth="1"/>
    <col min="34" max="110" width="4.5703125" style="4" customWidth="1"/>
  </cols>
  <sheetData>
    <row r="1" spans="1:110" x14ac:dyDescent="0.3">
      <c r="A1" s="5"/>
      <c r="B1" s="5"/>
      <c r="C1" s="5"/>
      <c r="D1" s="6"/>
      <c r="F1" s="7" t="s">
        <v>11</v>
      </c>
      <c r="G1" s="7" t="s">
        <v>81</v>
      </c>
      <c r="H1" s="7" t="s">
        <v>17</v>
      </c>
      <c r="I1" s="7" t="s">
        <v>33</v>
      </c>
      <c r="J1" s="7" t="s">
        <v>23</v>
      </c>
      <c r="K1" s="7" t="s">
        <v>32</v>
      </c>
      <c r="L1" s="7" t="s">
        <v>74</v>
      </c>
      <c r="M1" s="8"/>
      <c r="N1" s="9"/>
      <c r="O1" s="7" t="s">
        <v>19</v>
      </c>
      <c r="P1" s="7" t="s">
        <v>25</v>
      </c>
      <c r="Q1" s="7" t="s">
        <v>86</v>
      </c>
      <c r="R1" s="7" t="s">
        <v>87</v>
      </c>
      <c r="S1" s="9"/>
      <c r="T1" s="9"/>
      <c r="U1" s="7" t="s">
        <v>50</v>
      </c>
      <c r="V1" s="7" t="s">
        <v>52</v>
      </c>
      <c r="W1" s="7" t="s">
        <v>54</v>
      </c>
      <c r="Y1" s="10" t="s">
        <v>125</v>
      </c>
      <c r="Z1" s="10" t="s">
        <v>146</v>
      </c>
      <c r="AA1" s="10" t="s">
        <v>155</v>
      </c>
      <c r="AB1" s="10" t="s">
        <v>162</v>
      </c>
      <c r="AC1" s="10" t="s">
        <v>165</v>
      </c>
      <c r="AD1" s="10" t="s">
        <v>169</v>
      </c>
      <c r="AF1" s="4">
        <v>1</v>
      </c>
      <c r="AG1" s="4">
        <v>2</v>
      </c>
      <c r="AH1" s="4">
        <v>3</v>
      </c>
      <c r="AI1" s="4">
        <v>4</v>
      </c>
      <c r="AJ1" s="4">
        <v>5</v>
      </c>
      <c r="AK1" s="4">
        <v>6</v>
      </c>
      <c r="AL1" s="4">
        <v>7</v>
      </c>
      <c r="AM1" s="4">
        <v>8</v>
      </c>
      <c r="AN1" s="4">
        <v>9</v>
      </c>
      <c r="AO1" s="4">
        <v>10</v>
      </c>
      <c r="AP1" s="4">
        <v>11</v>
      </c>
      <c r="AQ1" s="4">
        <v>12</v>
      </c>
      <c r="AR1" s="4">
        <v>13</v>
      </c>
      <c r="AS1" s="4">
        <v>14</v>
      </c>
      <c r="AT1" s="4">
        <v>15</v>
      </c>
      <c r="AU1" s="4">
        <v>16</v>
      </c>
      <c r="AV1" s="4">
        <v>17</v>
      </c>
      <c r="AW1" s="4">
        <v>18</v>
      </c>
      <c r="AX1" s="4">
        <v>19</v>
      </c>
      <c r="AY1" s="4">
        <v>20</v>
      </c>
      <c r="AZ1" s="4">
        <v>21</v>
      </c>
      <c r="BA1" s="4">
        <v>22</v>
      </c>
      <c r="BB1" s="4">
        <v>23</v>
      </c>
      <c r="BC1" s="4">
        <v>24</v>
      </c>
      <c r="BD1" s="4">
        <v>25</v>
      </c>
      <c r="BE1" s="4">
        <v>26</v>
      </c>
      <c r="BF1" s="4">
        <v>27</v>
      </c>
      <c r="BG1" s="4">
        <v>28</v>
      </c>
      <c r="BH1" s="4">
        <v>29</v>
      </c>
      <c r="BI1" s="4">
        <v>30</v>
      </c>
      <c r="BJ1" s="4">
        <v>31</v>
      </c>
      <c r="BK1" s="4">
        <v>32</v>
      </c>
      <c r="BL1" s="4">
        <v>33</v>
      </c>
      <c r="BM1" s="4">
        <v>34</v>
      </c>
      <c r="BN1" s="4">
        <v>35</v>
      </c>
      <c r="BO1" s="4">
        <v>36</v>
      </c>
      <c r="BP1" s="4">
        <v>37</v>
      </c>
      <c r="BQ1" s="4">
        <v>38</v>
      </c>
      <c r="BR1" s="4">
        <v>39</v>
      </c>
      <c r="BS1" s="4">
        <v>40</v>
      </c>
      <c r="BT1" s="4">
        <v>41</v>
      </c>
      <c r="BU1" s="4">
        <v>42</v>
      </c>
      <c r="BV1" s="4">
        <v>43</v>
      </c>
      <c r="BW1" s="4">
        <v>44</v>
      </c>
      <c r="BX1" s="4">
        <v>45</v>
      </c>
      <c r="BY1" s="4">
        <v>46</v>
      </c>
      <c r="BZ1" s="4">
        <v>47</v>
      </c>
      <c r="CA1" s="4">
        <v>48</v>
      </c>
      <c r="CB1" s="4">
        <v>49</v>
      </c>
      <c r="CC1" s="4">
        <v>50</v>
      </c>
      <c r="CD1" s="4">
        <v>51</v>
      </c>
      <c r="CE1" s="4">
        <v>52</v>
      </c>
      <c r="CF1" s="4">
        <v>53</v>
      </c>
      <c r="CG1" s="4">
        <v>54</v>
      </c>
      <c r="CH1" s="4">
        <v>55</v>
      </c>
      <c r="CI1" s="4">
        <v>56</v>
      </c>
      <c r="CJ1" s="4">
        <v>57</v>
      </c>
      <c r="CK1" s="4">
        <v>58</v>
      </c>
      <c r="CL1" s="4">
        <v>59</v>
      </c>
      <c r="CM1" s="4">
        <v>60</v>
      </c>
      <c r="CN1" s="4">
        <v>61</v>
      </c>
      <c r="CO1" s="4">
        <v>62</v>
      </c>
      <c r="CP1" s="4">
        <v>63</v>
      </c>
      <c r="CQ1" s="4">
        <v>64</v>
      </c>
      <c r="CR1" s="4">
        <v>65</v>
      </c>
      <c r="CS1" s="4">
        <v>66</v>
      </c>
      <c r="CT1" s="4">
        <v>67</v>
      </c>
      <c r="CU1" s="4">
        <v>68</v>
      </c>
      <c r="CV1" s="4">
        <v>69</v>
      </c>
      <c r="CW1" s="4">
        <v>70</v>
      </c>
      <c r="CX1" s="4">
        <v>71</v>
      </c>
      <c r="CY1" s="4">
        <v>72</v>
      </c>
      <c r="CZ1" s="4">
        <v>73</v>
      </c>
      <c r="DA1" s="4">
        <v>74</v>
      </c>
      <c r="DB1" s="4">
        <v>75</v>
      </c>
      <c r="DC1" s="4">
        <v>76</v>
      </c>
      <c r="DD1" s="4">
        <v>77</v>
      </c>
      <c r="DE1" s="4">
        <v>78</v>
      </c>
      <c r="DF1" s="4">
        <v>79</v>
      </c>
    </row>
    <row r="2" spans="1:110" x14ac:dyDescent="0.25">
      <c r="A2" s="11" t="s">
        <v>239</v>
      </c>
      <c r="B2" s="11" t="s">
        <v>240</v>
      </c>
      <c r="C2" s="338" t="s">
        <v>7</v>
      </c>
      <c r="D2" s="339"/>
    </row>
    <row r="3" spans="1:110" ht="15" x14ac:dyDescent="0.25">
      <c r="A3" s="12">
        <f>'MASTER GURU HARIAN'!A5</f>
        <v>2</v>
      </c>
      <c r="B3" s="13" t="str">
        <f>'MASTER GURU HARIAN'!B5</f>
        <v>Drs. AJEN ZAENAL HAYAT, M.Pd</v>
      </c>
      <c r="C3" s="13" t="str">
        <f>'MASTER GURU HARIAN'!C5</f>
        <v>G2</v>
      </c>
      <c r="D3" s="13" t="str">
        <f>'MASTER GURU HARIAN'!D5</f>
        <v>AJEN</v>
      </c>
      <c r="F3" t="str">
        <f t="shared" ref="F3:G22" si="0">F$1&amp;$D3</f>
        <v>PABPAJEN</v>
      </c>
      <c r="G3" t="str">
        <f t="shared" si="0"/>
        <v>PPANAJEN</v>
      </c>
      <c r="H3" t="str">
        <f t="shared" ref="H3:P3" si="1">H$1&amp;$D3</f>
        <v>BINDAJEN</v>
      </c>
      <c r="I3" t="str">
        <f t="shared" si="1"/>
        <v>PJOKAJEN</v>
      </c>
      <c r="J3" t="str">
        <f t="shared" si="1"/>
        <v>SJRHAJEN</v>
      </c>
      <c r="K3" t="str">
        <f t="shared" si="1"/>
        <v>SBDYAJEN</v>
      </c>
      <c r="L3" t="str">
        <f t="shared" si="1"/>
        <v>BSUNAJEN</v>
      </c>
      <c r="O3" t="str">
        <f t="shared" si="1"/>
        <v>MATHAJEN</v>
      </c>
      <c r="P3" t="str">
        <f t="shared" si="1"/>
        <v>BINGAJEN</v>
      </c>
      <c r="Q3" t="str">
        <f>Q$1&amp;$D3</f>
        <v>INFRAJEN</v>
      </c>
      <c r="R3" t="str">
        <f>R$1&amp;$D3</f>
        <v>IPASAJEN</v>
      </c>
      <c r="U3" t="str">
        <f>U$1&amp;$D3</f>
        <v>AKDAJEN</v>
      </c>
      <c r="V3" t="str">
        <f>V$1&amp;$D3</f>
        <v>TDPAJEN</v>
      </c>
      <c r="W3" t="str">
        <f>W$1&amp;$D3</f>
        <v>AKFAJEN</v>
      </c>
      <c r="Y3" t="str">
        <f>$F3&amp;Y$1</f>
        <v>PABPAJENX AK 1</v>
      </c>
      <c r="Z3" t="str">
        <f t="shared" ref="Z3:AD18" si="2">$F3&amp;Z$1</f>
        <v>PABPAJENX AK 2</v>
      </c>
      <c r="AA3" t="str">
        <f t="shared" si="2"/>
        <v>PABPAJENX AK 3</v>
      </c>
      <c r="AB3" t="str">
        <f t="shared" si="2"/>
        <v>PABPAJENX AK 4</v>
      </c>
      <c r="AC3" t="str">
        <f t="shared" si="2"/>
        <v>PABPAJENX AK 5</v>
      </c>
      <c r="AD3" t="str">
        <f t="shared" si="2"/>
        <v>PABPAJENX AK 6</v>
      </c>
      <c r="AF3" s="4" t="str">
        <f>JADWAL!G$5&amp;JADWAL!G$7&amp;JADWAL!$B$5</f>
        <v>PABPSAMSUX KA 1</v>
      </c>
      <c r="AG3" s="4" t="str">
        <f>JADWAL!H$5&amp;JADWAL!H$7&amp;JADWAL!$B$5</f>
        <v>PABPSAMSUX KA 1</v>
      </c>
      <c r="AH3" s="4" t="str">
        <f>JADWAL!I$5&amp;JADWAL!I$7&amp;JADWAL!$B$5</f>
        <v>BSUNRANIX KA 1</v>
      </c>
      <c r="AI3" s="4" t="str">
        <f>JADWAL!J$5&amp;JADWAL!J$7&amp;JADWAL!$B$5</f>
        <v>X KA 1</v>
      </c>
      <c r="AJ3" s="4" t="str">
        <f>JADWAL!K$5&amp;JADWAL!K$7&amp;JADWAL!$B$5</f>
        <v>BSUNRANIX KA 1</v>
      </c>
      <c r="AK3" s="4" t="str">
        <f>JADWAL!L$5&amp;JADWAL!L$7&amp;JADWAL!$B$5</f>
        <v>BPBKHAZARX KA 1</v>
      </c>
      <c r="AL3" s="4" t="str">
        <f>JADWAL!M$5&amp;JADWAL!M$7&amp;JADWAL!$B$5</f>
        <v>X KA 1</v>
      </c>
      <c r="AM3" s="4" t="str">
        <f>JADWAL!N$5&amp;JADWAL!N$7&amp;JADWAL!$B$5</f>
        <v>PJOKYENIX KA 1</v>
      </c>
      <c r="AN3" s="4" t="str">
        <f>JADWAL!O$5&amp;JADWAL!O$7&amp;JADWAL!$B$5</f>
        <v>PJOKYENIX KA 1</v>
      </c>
      <c r="AO3" s="4" t="str">
        <f>JADWAL!P$5&amp;JADWAL!P$7&amp;JADWAL!$B$5</f>
        <v>SBDYADIWX KA 1</v>
      </c>
      <c r="AP3" s="4" t="str">
        <f>JADWAL!Q$5&amp;JADWAL!Q$7&amp;JADWAL!$B$5</f>
        <v>X KA 1</v>
      </c>
      <c r="AQ3" s="4" t="str">
        <f>JADWAL!R$5&amp;JADWAL!R$7&amp;JADWAL!$B$5</f>
        <v>X KA 1</v>
      </c>
      <c r="AR3" s="4" t="str">
        <f>JADWAL!S$5&amp;JADWAL!S$7&amp;JADWAL!$B$5</f>
        <v>X KA 1</v>
      </c>
      <c r="AS3" s="4" t="str">
        <f>JADWAL!T$5&amp;JADWAL!T$7&amp;JADWAL!$B$5</f>
        <v>X KA 1</v>
      </c>
      <c r="AT3" s="4" t="str">
        <f>JADWAL!U$5&amp;JADWAL!U$7&amp;JADWAL!$B$5</f>
        <v>X KA 1</v>
      </c>
      <c r="AU3" s="4" t="str">
        <f>JADWAL!W$5&amp;JADWAL!W$7&amp;JADWAL!$B$5</f>
        <v>BINGUJANGX KA 1</v>
      </c>
      <c r="AV3" s="4" t="str">
        <f>JADWAL!X$5&amp;JADWAL!X$7&amp;JADWAL!$B$5</f>
        <v>BINGUJANGX KA 1</v>
      </c>
      <c r="AW3" s="4" t="str">
        <f>JADWAL!Y$5&amp;JADWAL!Y$7&amp;JADWAL!$B$5</f>
        <v>BINGUJANGX KA 1</v>
      </c>
      <c r="AX3" s="4" t="str">
        <f>JADWAL!Z$5&amp;JADWAL!Z$7&amp;JADWAL!$B$5</f>
        <v>KIMMIMYX KA 1</v>
      </c>
      <c r="AY3" s="4" t="str">
        <f>JADWAL!AA$5&amp;JADWAL!AA$7&amp;JADWAL!$B$5</f>
        <v>X KA 1</v>
      </c>
      <c r="AZ3" s="4" t="str">
        <f>JADWAL!AB$5&amp;JADWAL!AB$7&amp;JADWAL!$B$5</f>
        <v>KIMMIMYX KA 1</v>
      </c>
      <c r="BA3" s="4" t="str">
        <f>JADWAL!AG$5&amp;JADWAL!AG$7&amp;JADWAL!$B$5</f>
        <v>INFRIMANX KA 1</v>
      </c>
      <c r="BB3" s="4" t="str">
        <f>JADWAL!AD$5&amp;JADWAL!AD$7&amp;JADWAL!$B$5</f>
        <v>X KA 1</v>
      </c>
      <c r="BC3" s="4" t="str">
        <f>JADWAL!AE$5&amp;JADWAL!AE$7&amp;JADWAL!$B$5</f>
        <v>INFRIMANX KA 1</v>
      </c>
      <c r="BD3" s="4" t="str">
        <f>JADWAL!AF$5&amp;JADWAL!AF$7&amp;JADWAL!$B$5</f>
        <v>INFRIMANX KA 1</v>
      </c>
      <c r="BE3" s="4" t="e">
        <f>JADWAL!#REF!&amp;JADWAL!#REF!&amp;JADWAL!$B$5</f>
        <v>#REF!</v>
      </c>
      <c r="BF3" s="4" t="str">
        <f>JADWAL!AH$5&amp;JADWAL!AH$7&amp;JADWAL!$B$5</f>
        <v>X KA 1</v>
      </c>
      <c r="BG3" s="4" t="str">
        <f>JADWAL!AI$5&amp;JADWAL!AI$7&amp;JADWAL!$B$5</f>
        <v>X KA 1</v>
      </c>
      <c r="BH3" s="4" t="str">
        <f>JADWAL!AJ$5&amp;JADWAL!AJ$7&amp;JADWAL!$B$5</f>
        <v>X KA 1</v>
      </c>
      <c r="BI3" s="4" t="str">
        <f>JADWAL!AK$5&amp;JADWAL!AK$7&amp;JADWAL!$B$5</f>
        <v>X KA 1</v>
      </c>
      <c r="BJ3" s="4" t="str">
        <f>JADWAL!AL$5&amp;JADWAL!AL$7&amp;JADWAL!$B$5</f>
        <v>X KA 1</v>
      </c>
      <c r="BK3" s="4" t="str">
        <f>JADWAL!AN$5&amp;JADWAL!AN$7&amp;JADWAL!$B$5</f>
        <v>X KA 1</v>
      </c>
      <c r="BL3" s="4" t="str">
        <f>JADWAL!AO$5&amp;JADWAL!AO$7&amp;JADWAL!$B$5</f>
        <v>IPASOMANX KA 1</v>
      </c>
      <c r="BM3" s="4" t="str">
        <f>JADWAL!AP$5&amp;JADWAL!AP$7&amp;JADWAL!$B$5</f>
        <v>IPASOMANX KA 1</v>
      </c>
      <c r="BN3" s="4" t="str">
        <f>JADWAL!AQ$5&amp;JADWAL!AQ$7&amp;JADWAL!$B$5</f>
        <v>IPASOMANX KA 1</v>
      </c>
      <c r="BO3" s="4" t="str">
        <f>JADWAL!AR$5&amp;JADWAL!AR$7&amp;JADWAL!$B$5</f>
        <v>X KA 1</v>
      </c>
      <c r="BP3" s="4" t="str">
        <f>JADWAL!AS$5&amp;JADWAL!AS$7&amp;JADWAL!$B$5</f>
        <v>IPASOMANX KA 1</v>
      </c>
      <c r="BQ3" s="4" t="str">
        <f>JADWAL!AT$5&amp;JADWAL!AT$7&amp;JADWAL!$B$5</f>
        <v>MATHNADIAX KA 1</v>
      </c>
      <c r="BR3" s="4" t="str">
        <f>JADWAL!AV$5&amp;JADWAL!AV$7&amp;JADWAL!$B$5</f>
        <v>MATHNADIAX KA 1</v>
      </c>
      <c r="BS3" s="4" t="e">
        <f>JADWAL!#REF!&amp;JADWAL!#REF!&amp;JADWAL!$B$5</f>
        <v>#REF!</v>
      </c>
      <c r="BT3" s="4" t="str">
        <f>JADWAL!AW$5&amp;JADWAL!AW$7&amp;JADWAL!$B$5</f>
        <v>MATHNADIAX KA 1</v>
      </c>
      <c r="BU3" s="4" t="str">
        <f>JADWAL!AX$5&amp;JADWAL!AX$7&amp;JADWAL!$B$5</f>
        <v>BINDRINAX KA 1</v>
      </c>
      <c r="BV3" s="4" t="str">
        <f>JADWAL!AY$5&amp;JADWAL!AY$7&amp;JADWAL!$B$5</f>
        <v>BINDRINAX KA 1</v>
      </c>
      <c r="BW3" s="4" t="str">
        <f>JADWAL!AZ$5&amp;JADWAL!AZ$7&amp;JADWAL!$B$5</f>
        <v>X KA 1</v>
      </c>
      <c r="BX3" s="4" t="str">
        <f>JADWAL!BA$5&amp;JADWAL!BA$7&amp;JADWAL!$B$5</f>
        <v>BINDRINAX KA 1</v>
      </c>
      <c r="BY3" s="4" t="str">
        <f>JADWAL!BB$5&amp;JADWAL!BB$7&amp;JADWAL!$B$5</f>
        <v>X KA 1</v>
      </c>
      <c r="BZ3" s="4" t="str">
        <f>JADWAL!BC$5&amp;JADWAL!BC$7&amp;JADWAL!$B$5</f>
        <v>X KA 1</v>
      </c>
      <c r="CA3" s="4" t="str">
        <f>JADWAL!BD$5&amp;JADWAL!BD$7&amp;JADWAL!$B$5</f>
        <v>X KA 1</v>
      </c>
      <c r="CB3" s="4" t="str">
        <f>JADWAL!BF$5&amp;JADWAL!BF$7&amp;JADWAL!$B$5</f>
        <v>DPKULIX KA 1</v>
      </c>
      <c r="CC3" s="4" t="str">
        <f>JADWAL!BG$5&amp;JADWAL!BG$7&amp;JADWAL!$B$5</f>
        <v>DPKULIX KA 1</v>
      </c>
      <c r="CD3" s="4" t="str">
        <f>JADWAL!BH$5&amp;JADWAL!BH$7&amp;JADWAL!$B$5</f>
        <v>DPKULIX KA 1</v>
      </c>
      <c r="CE3" s="4" t="str">
        <f>JADWAL!BI$5&amp;JADWAL!BI$7&amp;JADWAL!$B$5</f>
        <v>DPKULIX KA 1</v>
      </c>
      <c r="CF3" s="4" t="str">
        <f>JADWAL!BJ$5&amp;JADWAL!BJ$7&amp;JADWAL!$B$5</f>
        <v>X KA 1</v>
      </c>
      <c r="CG3" s="4" t="str">
        <f>JADWAL!BK$5&amp;JADWAL!BK$7&amp;JADWAL!$B$5</f>
        <v>PPANELAX KA 1</v>
      </c>
      <c r="CH3" s="4" t="str">
        <f>JADWAL!BL$5&amp;JADWAL!BL$7&amp;JADWAL!$B$5</f>
        <v>SJRHELAX KA 1</v>
      </c>
      <c r="CI3" s="4" t="str">
        <f>JADWAL!BM$5&amp;JADWAL!BM$7&amp;JADWAL!$B$5</f>
        <v>X KA 1</v>
      </c>
      <c r="CJ3" s="4" t="str">
        <f>JADWAL!BN$5&amp;JADWAL!BN$7&amp;JADWAL!$B$5</f>
        <v>X KA 1</v>
      </c>
      <c r="CK3" s="4" t="str">
        <f>JADWAL!BO$5&amp;JADWAL!BO$7&amp;JADWAL!$B$5</f>
        <v>X KA 1</v>
      </c>
      <c r="CL3" s="4" t="str">
        <f>JADWAL!BP$5&amp;JADWAL!BP$7&amp;JADWAL!$B$5</f>
        <v>X KA 1</v>
      </c>
      <c r="CM3" s="4" t="str">
        <f>JADWAL!BQ$5&amp;JADWAL!BQ$7&amp;JADWAL!$B$5</f>
        <v>X KA 1</v>
      </c>
      <c r="CN3" s="4" t="str">
        <f>JADWAL!BR$5&amp;JADWAL!BR$7&amp;JADWAL!$B$5</f>
        <v>X KA 1</v>
      </c>
      <c r="CO3" s="4" t="str">
        <f>JADWAL!BS$5&amp;JADWAL!BS$7&amp;JADWAL!$B$5</f>
        <v>X KA 1</v>
      </c>
      <c r="CP3" s="4" t="str">
        <f>JADWAL!BT$5&amp;JADWAL!BT$7&amp;JADWAL!$B$5</f>
        <v>X KA 1</v>
      </c>
      <c r="CQ3" s="4" t="str">
        <f>JADWAL!BU$5&amp;JADWAL!BU$7&amp;JADWAL!$B$5</f>
        <v>X KA 1</v>
      </c>
      <c r="CR3" s="4" t="str">
        <f>JADWAL!BW$5&amp;JADWAL!BW$7&amp;JADWAL!$B$5</f>
        <v>X KA 1</v>
      </c>
      <c r="CS3" s="4" t="str">
        <f>JADWAL!BX$5&amp;JADWAL!BX$7&amp;JADWAL!$B$5</f>
        <v>DPKULIX KA 1</v>
      </c>
      <c r="CT3" s="4" t="str">
        <f>JADWAL!BY$5&amp;JADWAL!BY$7&amp;JADWAL!$B$5</f>
        <v>DPKULIX KA 1</v>
      </c>
      <c r="CU3" s="4" t="str">
        <f>JADWAL!BZ$5&amp;JADWAL!BZ$7&amp;JADWAL!$B$5</f>
        <v>DPKULIX KA 1</v>
      </c>
      <c r="CV3" s="4" t="str">
        <f>JADWAL!CA$5&amp;JADWAL!CA$7&amp;JADWAL!$B$5</f>
        <v>DPKULIX KA 1</v>
      </c>
      <c r="CW3" s="4" t="str">
        <f>JADWAL!CB$5&amp;JADWAL!CB$7&amp;JADWAL!$B$5</f>
        <v>DPKULIX KA 1</v>
      </c>
      <c r="CX3" s="4" t="str">
        <f>JADWAL!CC$5&amp;JADWAL!CC$7&amp;JADWAL!$B$5</f>
        <v>X KA 1</v>
      </c>
      <c r="CY3" s="4" t="str">
        <f>JADWAL!CD$5&amp;JADWAL!CD$7&amp;JADWAL!$B$5</f>
        <v>DPKULIX KA 1</v>
      </c>
      <c r="CZ3" s="4" t="str">
        <f>JADWAL!CE$5&amp;JADWAL!CE$7&amp;JADWAL!$B$5</f>
        <v>DPKULIX KA 1</v>
      </c>
      <c r="DA3" s="4" t="str">
        <f>JADWAL!CF$5&amp;JADWAL!CF$7&amp;JADWAL!$B$5</f>
        <v>DPKULIX KA 1</v>
      </c>
      <c r="DB3" s="4" t="str">
        <f>JADWAL!CG$5&amp;JADWAL!CG$7&amp;JADWAL!$B$5</f>
        <v>X KA 1</v>
      </c>
      <c r="DC3" s="4" t="str">
        <f>JADWAL!CH$5&amp;JADWAL!CH$7&amp;JADWAL!$B$5</f>
        <v>X KA 1</v>
      </c>
      <c r="DD3" s="4" t="str">
        <f>JADWAL!CI$5&amp;JADWAL!CI$7&amp;JADWAL!$B$5</f>
        <v>X KA 1</v>
      </c>
      <c r="DE3" s="4" t="str">
        <f>JADWAL!CJ$5&amp;JADWAL!CJ$7&amp;JADWAL!$B$5</f>
        <v>X KA 1</v>
      </c>
      <c r="DF3" s="4" t="str">
        <f>JADWAL!CK$5&amp;JADWAL!CK$7&amp;JADWAL!$B$5</f>
        <v>X KA 1</v>
      </c>
    </row>
    <row r="4" spans="1:110" ht="15" x14ac:dyDescent="0.25">
      <c r="A4" s="12">
        <f>'MASTER GURU HARIAN'!A6</f>
        <v>3</v>
      </c>
      <c r="B4" s="13" t="str">
        <f>'MASTER GURU HARIAN'!B6</f>
        <v>TITIN SITI HALIMAH, S.Pd.</v>
      </c>
      <c r="C4" s="13" t="str">
        <f>'MASTER GURU HARIAN'!C6</f>
        <v>G3</v>
      </c>
      <c r="D4" s="13" t="str">
        <f>'MASTER GURU HARIAN'!D6</f>
        <v>TITIN</v>
      </c>
      <c r="F4" t="str">
        <f t="shared" si="0"/>
        <v>PABPTITIN</v>
      </c>
      <c r="G4" t="str">
        <f t="shared" si="0"/>
        <v>PPANTITIN</v>
      </c>
      <c r="H4" t="str">
        <f t="shared" ref="H4:L17" si="3">H$1&amp;$D4</f>
        <v>BINDTITIN</v>
      </c>
      <c r="I4" t="str">
        <f t="shared" si="3"/>
        <v>PJOKTITIN</v>
      </c>
      <c r="J4" t="str">
        <f t="shared" si="3"/>
        <v>SJRHTITIN</v>
      </c>
      <c r="K4" t="str">
        <f t="shared" si="3"/>
        <v>SBDYTITIN</v>
      </c>
      <c r="L4" t="str">
        <f t="shared" si="3"/>
        <v>BSUNTITIN</v>
      </c>
      <c r="O4" t="str">
        <f t="shared" ref="O4:P17" si="4">O$1&amp;$D4</f>
        <v>MATHTITIN</v>
      </c>
      <c r="P4" t="str">
        <f t="shared" si="4"/>
        <v>BINGTITIN</v>
      </c>
      <c r="Q4" t="str">
        <f t="shared" ref="Q4:U54" si="5">Q$1&amp;$D4</f>
        <v>INFRTITIN</v>
      </c>
      <c r="R4" t="str">
        <f t="shared" si="5"/>
        <v>IPASTITIN</v>
      </c>
      <c r="U4" t="str">
        <f t="shared" si="5"/>
        <v>AKDTITIN</v>
      </c>
      <c r="V4" t="str">
        <f t="shared" ref="V4:W67" si="6">V$1&amp;$D4</f>
        <v>TDPTITIN</v>
      </c>
      <c r="W4" t="str">
        <f t="shared" si="6"/>
        <v>AKFTITIN</v>
      </c>
      <c r="Y4" t="str">
        <f>$F4&amp;Y$1</f>
        <v>PABPTITINX AK 1</v>
      </c>
      <c r="Z4" t="str">
        <f t="shared" si="2"/>
        <v>PABPTITINX AK 2</v>
      </c>
      <c r="AA4" t="str">
        <f t="shared" si="2"/>
        <v>PABPTITINX AK 3</v>
      </c>
      <c r="AB4" t="str">
        <f t="shared" si="2"/>
        <v>PABPTITINX AK 4</v>
      </c>
      <c r="AC4" t="str">
        <f t="shared" si="2"/>
        <v>PABPTITINX AK 5</v>
      </c>
      <c r="AD4" t="str">
        <f t="shared" si="2"/>
        <v>PABPTITINX AK 6</v>
      </c>
    </row>
    <row r="5" spans="1:110" ht="15" x14ac:dyDescent="0.25">
      <c r="A5" s="12">
        <f>'MASTER GURU HARIAN'!A7</f>
        <v>4</v>
      </c>
      <c r="B5" s="13" t="str">
        <f>'MASTER GURU HARIAN'!B7</f>
        <v>Drs. OTONG NUGRAHA, M.Si</v>
      </c>
      <c r="C5" s="13" t="str">
        <f>'MASTER GURU HARIAN'!C7</f>
        <v>G4</v>
      </c>
      <c r="D5" s="13" t="str">
        <f>'MASTER GURU HARIAN'!D7</f>
        <v>OTONG</v>
      </c>
      <c r="F5" t="str">
        <f t="shared" si="0"/>
        <v>PABPOTONG</v>
      </c>
      <c r="G5" t="str">
        <f t="shared" si="0"/>
        <v>PPANOTONG</v>
      </c>
      <c r="H5" t="str">
        <f t="shared" si="3"/>
        <v>BINDOTONG</v>
      </c>
      <c r="I5" t="str">
        <f t="shared" si="3"/>
        <v>PJOKOTONG</v>
      </c>
      <c r="J5" t="str">
        <f t="shared" si="3"/>
        <v>SJRHOTONG</v>
      </c>
      <c r="K5" t="str">
        <f t="shared" si="3"/>
        <v>SBDYOTONG</v>
      </c>
      <c r="L5" t="str">
        <f t="shared" si="3"/>
        <v>BSUNOTONG</v>
      </c>
      <c r="O5" t="str">
        <f t="shared" si="4"/>
        <v>MATHOTONG</v>
      </c>
      <c r="P5" t="str">
        <f t="shared" si="4"/>
        <v>BINGOTONG</v>
      </c>
      <c r="Q5" t="str">
        <f t="shared" si="5"/>
        <v>INFROTONG</v>
      </c>
      <c r="R5" t="str">
        <f t="shared" si="5"/>
        <v>IPASOTONG</v>
      </c>
      <c r="U5" t="str">
        <f t="shared" si="5"/>
        <v>AKDOTONG</v>
      </c>
      <c r="V5" t="str">
        <f t="shared" si="6"/>
        <v>TDPOTONG</v>
      </c>
      <c r="W5" t="str">
        <f t="shared" si="6"/>
        <v>AKFOTONG</v>
      </c>
      <c r="Y5" t="str">
        <f t="shared" ref="Y5:AD36" si="7">$F5&amp;Y$1</f>
        <v>PABPOTONGX AK 1</v>
      </c>
      <c r="Z5" t="str">
        <f t="shared" si="2"/>
        <v>PABPOTONGX AK 2</v>
      </c>
      <c r="AA5" t="str">
        <f t="shared" si="2"/>
        <v>PABPOTONGX AK 3</v>
      </c>
      <c r="AB5" t="str">
        <f t="shared" si="2"/>
        <v>PABPOTONGX AK 4</v>
      </c>
      <c r="AC5" t="str">
        <f t="shared" si="2"/>
        <v>PABPOTONGX AK 5</v>
      </c>
      <c r="AD5" t="str">
        <f t="shared" si="2"/>
        <v>PABPOTONGX AK 6</v>
      </c>
    </row>
    <row r="6" spans="1:110" ht="15" x14ac:dyDescent="0.25">
      <c r="A6" s="12">
        <f>'MASTER GURU HARIAN'!A8</f>
        <v>5</v>
      </c>
      <c r="B6" s="13" t="str">
        <f>'MASTER GURU HARIAN'!B8</f>
        <v>GANA DARGANA, S.Pd. M.T.</v>
      </c>
      <c r="C6" s="13" t="str">
        <f>'MASTER GURU HARIAN'!C8</f>
        <v>G5</v>
      </c>
      <c r="D6" s="13" t="str">
        <f>'MASTER GURU HARIAN'!D8</f>
        <v>GANA</v>
      </c>
      <c r="F6" t="str">
        <f t="shared" si="0"/>
        <v>PABPGANA</v>
      </c>
      <c r="G6" t="str">
        <f t="shared" si="0"/>
        <v>PPANGANA</v>
      </c>
      <c r="H6" t="str">
        <f t="shared" si="3"/>
        <v>BINDGANA</v>
      </c>
      <c r="I6" t="str">
        <f t="shared" si="3"/>
        <v>PJOKGANA</v>
      </c>
      <c r="J6" t="str">
        <f t="shared" si="3"/>
        <v>SJRHGANA</v>
      </c>
      <c r="K6" t="str">
        <f t="shared" si="3"/>
        <v>SBDYGANA</v>
      </c>
      <c r="L6" t="str">
        <f t="shared" si="3"/>
        <v>BSUNGANA</v>
      </c>
      <c r="O6" t="str">
        <f t="shared" si="4"/>
        <v>MATHGANA</v>
      </c>
      <c r="P6" t="str">
        <f t="shared" si="4"/>
        <v>BINGGANA</v>
      </c>
      <c r="Q6" t="str">
        <f t="shared" si="5"/>
        <v>INFRGANA</v>
      </c>
      <c r="R6" t="str">
        <f t="shared" si="5"/>
        <v>IPASGANA</v>
      </c>
      <c r="U6" t="str">
        <f t="shared" si="5"/>
        <v>AKDGANA</v>
      </c>
      <c r="V6" t="str">
        <f t="shared" si="6"/>
        <v>TDPGANA</v>
      </c>
      <c r="W6" t="str">
        <f t="shared" si="6"/>
        <v>AKFGANA</v>
      </c>
      <c r="Y6" t="str">
        <f t="shared" si="7"/>
        <v>PABPGANAX AK 1</v>
      </c>
      <c r="Z6" t="str">
        <f t="shared" si="2"/>
        <v>PABPGANAX AK 2</v>
      </c>
      <c r="AA6" t="str">
        <f t="shared" si="2"/>
        <v>PABPGANAX AK 3</v>
      </c>
      <c r="AB6" t="str">
        <f t="shared" si="2"/>
        <v>PABPGANAX AK 4</v>
      </c>
      <c r="AC6" t="str">
        <f t="shared" si="2"/>
        <v>PABPGANAX AK 5</v>
      </c>
      <c r="AD6" t="str">
        <f t="shared" si="2"/>
        <v>PABPGANAX AK 6</v>
      </c>
    </row>
    <row r="7" spans="1:110" ht="15" x14ac:dyDescent="0.25">
      <c r="A7" s="12">
        <f>'MASTER GURU HARIAN'!A9</f>
        <v>6</v>
      </c>
      <c r="B7" s="13" t="str">
        <f>'MASTER GURU HARIAN'!B9</f>
        <v>OMAN SOMANA, M.Pd.</v>
      </c>
      <c r="C7" s="13" t="str">
        <f>'MASTER GURU HARIAN'!C9</f>
        <v>G6</v>
      </c>
      <c r="D7" s="13" t="str">
        <f>'MASTER GURU HARIAN'!D9</f>
        <v>OMAN</v>
      </c>
      <c r="F7" t="str">
        <f t="shared" si="0"/>
        <v>PABPOMAN</v>
      </c>
      <c r="G7" t="str">
        <f t="shared" si="0"/>
        <v>PPANOMAN</v>
      </c>
      <c r="H7" t="str">
        <f t="shared" si="3"/>
        <v>BINDOMAN</v>
      </c>
      <c r="I7" t="str">
        <f t="shared" si="3"/>
        <v>PJOKOMAN</v>
      </c>
      <c r="J7" t="str">
        <f t="shared" si="3"/>
        <v>SJRHOMAN</v>
      </c>
      <c r="K7" t="str">
        <f t="shared" si="3"/>
        <v>SBDYOMAN</v>
      </c>
      <c r="L7" t="str">
        <f t="shared" si="3"/>
        <v>BSUNOMAN</v>
      </c>
      <c r="O7" t="str">
        <f t="shared" si="4"/>
        <v>MATHOMAN</v>
      </c>
      <c r="P7" t="str">
        <f t="shared" si="4"/>
        <v>BINGOMAN</v>
      </c>
      <c r="Q7" t="str">
        <f t="shared" si="5"/>
        <v>INFROMAN</v>
      </c>
      <c r="R7" t="str">
        <f t="shared" si="5"/>
        <v>IPASOMAN</v>
      </c>
      <c r="U7" t="str">
        <f t="shared" si="5"/>
        <v>AKDOMAN</v>
      </c>
      <c r="V7" t="str">
        <f t="shared" si="6"/>
        <v>TDPOMAN</v>
      </c>
      <c r="W7" t="str">
        <f t="shared" si="6"/>
        <v>AKFOMAN</v>
      </c>
      <c r="Y7" t="str">
        <f t="shared" si="7"/>
        <v>PABPOMANX AK 1</v>
      </c>
      <c r="Z7" t="str">
        <f t="shared" si="2"/>
        <v>PABPOMANX AK 2</v>
      </c>
      <c r="AA7" t="str">
        <f t="shared" si="2"/>
        <v>PABPOMANX AK 3</v>
      </c>
      <c r="AB7" t="str">
        <f t="shared" si="2"/>
        <v>PABPOMANX AK 4</v>
      </c>
      <c r="AC7" t="str">
        <f t="shared" si="2"/>
        <v>PABPOMANX AK 5</v>
      </c>
      <c r="AD7" t="str">
        <f t="shared" si="2"/>
        <v>PABPOMANX AK 6</v>
      </c>
    </row>
    <row r="8" spans="1:110" ht="15" x14ac:dyDescent="0.25">
      <c r="A8" s="12">
        <f>'MASTER GURU HARIAN'!A10</f>
        <v>7</v>
      </c>
      <c r="B8" s="13" t="str">
        <f>'MASTER GURU HARIAN'!B10</f>
        <v>DADAN RUKMA DIAN DAWAN, S.Pd</v>
      </c>
      <c r="C8" s="13" t="str">
        <f>'MASTER GURU HARIAN'!C10</f>
        <v>G7</v>
      </c>
      <c r="D8" s="13" t="str">
        <f>'MASTER GURU HARIAN'!D10</f>
        <v>DADAN</v>
      </c>
      <c r="F8" t="str">
        <f t="shared" si="0"/>
        <v>PABPDADAN</v>
      </c>
      <c r="G8" t="str">
        <f t="shared" si="0"/>
        <v>PPANDADAN</v>
      </c>
      <c r="H8" t="str">
        <f t="shared" si="3"/>
        <v>BINDDADAN</v>
      </c>
      <c r="I8" t="str">
        <f t="shared" si="3"/>
        <v>PJOKDADAN</v>
      </c>
      <c r="J8" t="str">
        <f t="shared" si="3"/>
        <v>SJRHDADAN</v>
      </c>
      <c r="K8" t="str">
        <f t="shared" si="3"/>
        <v>SBDYDADAN</v>
      </c>
      <c r="L8" t="str">
        <f t="shared" si="3"/>
        <v>BSUNDADAN</v>
      </c>
      <c r="O8" t="str">
        <f t="shared" si="4"/>
        <v>MATHDADAN</v>
      </c>
      <c r="P8" t="str">
        <f t="shared" si="4"/>
        <v>BINGDADAN</v>
      </c>
      <c r="Q8" t="str">
        <f t="shared" si="5"/>
        <v>INFRDADAN</v>
      </c>
      <c r="R8" t="str">
        <f t="shared" si="5"/>
        <v>IPASDADAN</v>
      </c>
      <c r="U8" t="str">
        <f t="shared" si="5"/>
        <v>AKDDADAN</v>
      </c>
      <c r="V8" t="str">
        <f t="shared" si="6"/>
        <v>TDPDADAN</v>
      </c>
      <c r="W8" t="str">
        <f t="shared" si="6"/>
        <v>AKFDADAN</v>
      </c>
      <c r="Y8" t="str">
        <f t="shared" si="7"/>
        <v>PABPDADANX AK 1</v>
      </c>
      <c r="Z8" t="str">
        <f t="shared" si="2"/>
        <v>PABPDADANX AK 2</v>
      </c>
      <c r="AA8" t="str">
        <f t="shared" si="2"/>
        <v>PABPDADANX AK 3</v>
      </c>
      <c r="AB8" t="str">
        <f t="shared" si="2"/>
        <v>PABPDADANX AK 4</v>
      </c>
      <c r="AC8" t="str">
        <f t="shared" si="2"/>
        <v>PABPDADANX AK 5</v>
      </c>
      <c r="AD8" t="str">
        <f t="shared" si="2"/>
        <v>PABPDADANX AK 6</v>
      </c>
    </row>
    <row r="9" spans="1:110" ht="15" x14ac:dyDescent="0.25">
      <c r="A9" s="12">
        <f>'MASTER GURU HARIAN'!A11</f>
        <v>8</v>
      </c>
      <c r="B9" s="13" t="str">
        <f>'MASTER GURU HARIAN'!B11</f>
        <v>POPONG WARIATI, S.Pd.</v>
      </c>
      <c r="C9" s="13" t="str">
        <f>'MASTER GURU HARIAN'!C11</f>
        <v>G8</v>
      </c>
      <c r="D9" s="13" t="str">
        <f>'MASTER GURU HARIAN'!D11</f>
        <v>POPONG</v>
      </c>
      <c r="F9" t="str">
        <f t="shared" si="0"/>
        <v>PABPPOPONG</v>
      </c>
      <c r="G9" t="str">
        <f t="shared" si="0"/>
        <v>PPANPOPONG</v>
      </c>
      <c r="H9" t="str">
        <f t="shared" si="3"/>
        <v>BINDPOPONG</v>
      </c>
      <c r="I9" t="str">
        <f t="shared" si="3"/>
        <v>PJOKPOPONG</v>
      </c>
      <c r="J9" t="str">
        <f t="shared" si="3"/>
        <v>SJRHPOPONG</v>
      </c>
      <c r="K9" t="str">
        <f t="shared" si="3"/>
        <v>SBDYPOPONG</v>
      </c>
      <c r="L9" t="str">
        <f t="shared" si="3"/>
        <v>BSUNPOPONG</v>
      </c>
      <c r="O9" t="str">
        <f t="shared" si="4"/>
        <v>MATHPOPONG</v>
      </c>
      <c r="P9" t="str">
        <f t="shared" si="4"/>
        <v>BINGPOPONG</v>
      </c>
      <c r="Q9" t="str">
        <f t="shared" si="5"/>
        <v>INFRPOPONG</v>
      </c>
      <c r="R9" t="str">
        <f t="shared" si="5"/>
        <v>IPASPOPONG</v>
      </c>
      <c r="U9" t="str">
        <f t="shared" si="5"/>
        <v>AKDPOPONG</v>
      </c>
      <c r="V9" t="str">
        <f t="shared" si="6"/>
        <v>TDPPOPONG</v>
      </c>
      <c r="W9" t="str">
        <f t="shared" si="6"/>
        <v>AKFPOPONG</v>
      </c>
      <c r="Y9" t="str">
        <f t="shared" si="7"/>
        <v>PABPPOPONGX AK 1</v>
      </c>
      <c r="Z9" t="str">
        <f t="shared" si="2"/>
        <v>PABPPOPONGX AK 2</v>
      </c>
      <c r="AA9" t="str">
        <f t="shared" si="2"/>
        <v>PABPPOPONGX AK 3</v>
      </c>
      <c r="AB9" t="str">
        <f t="shared" si="2"/>
        <v>PABPPOPONGX AK 4</v>
      </c>
      <c r="AC9" t="str">
        <f t="shared" si="2"/>
        <v>PABPPOPONGX AK 5</v>
      </c>
      <c r="AD9" t="str">
        <f t="shared" si="2"/>
        <v>PABPPOPONGX AK 6</v>
      </c>
    </row>
    <row r="10" spans="1:110" ht="15" x14ac:dyDescent="0.25">
      <c r="A10" s="12">
        <f>'MASTER GURU HARIAN'!A12</f>
        <v>9</v>
      </c>
      <c r="B10" s="13" t="str">
        <f>'MASTER GURU HARIAN'!B12</f>
        <v>Drs. ERWIN SAMBAS,M.M.Pd</v>
      </c>
      <c r="C10" s="13" t="str">
        <f>'MASTER GURU HARIAN'!C12</f>
        <v>G9</v>
      </c>
      <c r="D10" s="13" t="str">
        <f>'MASTER GURU HARIAN'!D12</f>
        <v>ERWIN</v>
      </c>
      <c r="F10" t="str">
        <f t="shared" si="0"/>
        <v>PABPERWIN</v>
      </c>
      <c r="G10" t="str">
        <f t="shared" si="0"/>
        <v>PPANERWIN</v>
      </c>
      <c r="H10" t="str">
        <f t="shared" si="3"/>
        <v>BINDERWIN</v>
      </c>
      <c r="I10" t="str">
        <f t="shared" si="3"/>
        <v>PJOKERWIN</v>
      </c>
      <c r="J10" t="str">
        <f t="shared" si="3"/>
        <v>SJRHERWIN</v>
      </c>
      <c r="K10" t="str">
        <f t="shared" si="3"/>
        <v>SBDYERWIN</v>
      </c>
      <c r="L10" t="str">
        <f t="shared" si="3"/>
        <v>BSUNERWIN</v>
      </c>
      <c r="O10" t="str">
        <f t="shared" si="4"/>
        <v>MATHERWIN</v>
      </c>
      <c r="P10" t="str">
        <f t="shared" si="4"/>
        <v>BINGERWIN</v>
      </c>
      <c r="Q10" t="str">
        <f t="shared" si="5"/>
        <v>INFRERWIN</v>
      </c>
      <c r="R10" t="str">
        <f t="shared" si="5"/>
        <v>IPASERWIN</v>
      </c>
      <c r="U10" t="str">
        <f t="shared" si="5"/>
        <v>AKDERWIN</v>
      </c>
      <c r="V10" t="str">
        <f t="shared" si="6"/>
        <v>TDPERWIN</v>
      </c>
      <c r="W10" t="str">
        <f t="shared" si="6"/>
        <v>AKFERWIN</v>
      </c>
      <c r="Y10" t="str">
        <f t="shared" si="7"/>
        <v>PABPERWINX AK 1</v>
      </c>
      <c r="Z10" t="str">
        <f t="shared" si="2"/>
        <v>PABPERWINX AK 2</v>
      </c>
      <c r="AA10" t="str">
        <f t="shared" si="2"/>
        <v>PABPERWINX AK 3</v>
      </c>
      <c r="AB10" t="str">
        <f t="shared" si="2"/>
        <v>PABPERWINX AK 4</v>
      </c>
      <c r="AC10" t="str">
        <f t="shared" si="2"/>
        <v>PABPERWINX AK 5</v>
      </c>
      <c r="AD10" t="str">
        <f t="shared" si="2"/>
        <v>PABPERWINX AK 6</v>
      </c>
    </row>
    <row r="11" spans="1:110" ht="15" x14ac:dyDescent="0.25">
      <c r="A11" s="12">
        <f>'MASTER GURU HARIAN'!A13</f>
        <v>10</v>
      </c>
      <c r="B11" s="13" t="str">
        <f>'MASTER GURU HARIAN'!B13</f>
        <v>UJANG SUHARA, S.Pd.</v>
      </c>
      <c r="C11" s="13" t="str">
        <f>'MASTER GURU HARIAN'!C13</f>
        <v>G10</v>
      </c>
      <c r="D11" s="13" t="str">
        <f>'MASTER GURU HARIAN'!D13</f>
        <v>UJANG</v>
      </c>
      <c r="F11" t="str">
        <f t="shared" si="0"/>
        <v>PABPUJANG</v>
      </c>
      <c r="G11" t="str">
        <f t="shared" si="0"/>
        <v>PPANUJANG</v>
      </c>
      <c r="H11" t="str">
        <f t="shared" si="3"/>
        <v>BINDUJANG</v>
      </c>
      <c r="I11" t="str">
        <f t="shared" si="3"/>
        <v>PJOKUJANG</v>
      </c>
      <c r="J11" t="str">
        <f t="shared" si="3"/>
        <v>SJRHUJANG</v>
      </c>
      <c r="K11" t="str">
        <f t="shared" si="3"/>
        <v>SBDYUJANG</v>
      </c>
      <c r="L11" t="str">
        <f t="shared" si="3"/>
        <v>BSUNUJANG</v>
      </c>
      <c r="O11" t="str">
        <f t="shared" si="4"/>
        <v>MATHUJANG</v>
      </c>
      <c r="P11" t="str">
        <f t="shared" si="4"/>
        <v>BINGUJANG</v>
      </c>
      <c r="Q11" t="str">
        <f t="shared" si="5"/>
        <v>INFRUJANG</v>
      </c>
      <c r="R11" t="str">
        <f t="shared" si="5"/>
        <v>IPASUJANG</v>
      </c>
      <c r="U11" t="str">
        <f t="shared" si="5"/>
        <v>AKDUJANG</v>
      </c>
      <c r="V11" t="str">
        <f t="shared" si="6"/>
        <v>TDPUJANG</v>
      </c>
      <c r="W11" t="str">
        <f t="shared" si="6"/>
        <v>AKFUJANG</v>
      </c>
      <c r="Y11" t="str">
        <f t="shared" si="7"/>
        <v>PABPUJANGX AK 1</v>
      </c>
      <c r="Z11" t="str">
        <f t="shared" si="2"/>
        <v>PABPUJANGX AK 2</v>
      </c>
      <c r="AA11" t="str">
        <f t="shared" si="2"/>
        <v>PABPUJANGX AK 3</v>
      </c>
      <c r="AB11" t="str">
        <f t="shared" si="2"/>
        <v>PABPUJANGX AK 4</v>
      </c>
      <c r="AC11" t="str">
        <f t="shared" si="2"/>
        <v>PABPUJANGX AK 5</v>
      </c>
      <c r="AD11" t="str">
        <f t="shared" si="2"/>
        <v>PABPUJANGX AK 6</v>
      </c>
    </row>
    <row r="12" spans="1:110" ht="15" x14ac:dyDescent="0.25">
      <c r="A12" s="12">
        <f>'MASTER GURU HARIAN'!A14</f>
        <v>11</v>
      </c>
      <c r="B12" s="13" t="str">
        <f>'MASTER GURU HARIAN'!B14</f>
        <v>Dra. MIMY ARDIANY, M.Pd</v>
      </c>
      <c r="C12" s="13" t="str">
        <f>'MASTER GURU HARIAN'!C14</f>
        <v>G11</v>
      </c>
      <c r="D12" s="13" t="str">
        <f>'MASTER GURU HARIAN'!D14</f>
        <v>MIMY</v>
      </c>
      <c r="F12" t="str">
        <f t="shared" si="0"/>
        <v>PABPMIMY</v>
      </c>
      <c r="G12" t="str">
        <f t="shared" si="0"/>
        <v>PPANMIMY</v>
      </c>
      <c r="H12" t="str">
        <f t="shared" si="3"/>
        <v>BINDMIMY</v>
      </c>
      <c r="I12" t="str">
        <f t="shared" si="3"/>
        <v>PJOKMIMY</v>
      </c>
      <c r="J12" t="str">
        <f t="shared" si="3"/>
        <v>SJRHMIMY</v>
      </c>
      <c r="K12" t="str">
        <f t="shared" si="3"/>
        <v>SBDYMIMY</v>
      </c>
      <c r="L12" t="str">
        <f t="shared" si="3"/>
        <v>BSUNMIMY</v>
      </c>
      <c r="O12" t="str">
        <f t="shared" si="4"/>
        <v>MATHMIMY</v>
      </c>
      <c r="P12" t="str">
        <f t="shared" si="4"/>
        <v>BINGMIMY</v>
      </c>
      <c r="Q12" t="str">
        <f t="shared" si="5"/>
        <v>INFRMIMY</v>
      </c>
      <c r="R12" t="str">
        <f t="shared" si="5"/>
        <v>IPASMIMY</v>
      </c>
      <c r="U12" t="str">
        <f t="shared" si="5"/>
        <v>AKDMIMY</v>
      </c>
      <c r="V12" t="str">
        <f t="shared" si="6"/>
        <v>TDPMIMY</v>
      </c>
      <c r="W12" t="str">
        <f t="shared" si="6"/>
        <v>AKFMIMY</v>
      </c>
      <c r="Y12" t="str">
        <f t="shared" si="7"/>
        <v>PABPMIMYX AK 1</v>
      </c>
      <c r="Z12" t="str">
        <f t="shared" si="2"/>
        <v>PABPMIMYX AK 2</v>
      </c>
      <c r="AA12" t="str">
        <f t="shared" si="2"/>
        <v>PABPMIMYX AK 3</v>
      </c>
      <c r="AB12" t="str">
        <f t="shared" si="2"/>
        <v>PABPMIMYX AK 4</v>
      </c>
      <c r="AC12" t="str">
        <f t="shared" si="2"/>
        <v>PABPMIMYX AK 5</v>
      </c>
      <c r="AD12" t="str">
        <f t="shared" si="2"/>
        <v>PABPMIMYX AK 6</v>
      </c>
    </row>
    <row r="13" spans="1:110" ht="15" x14ac:dyDescent="0.25">
      <c r="A13" s="12">
        <f>'MASTER GURU HARIAN'!A15</f>
        <v>12</v>
      </c>
      <c r="B13" s="13" t="str">
        <f>'MASTER GURU HARIAN'!B15</f>
        <v>SARINAH Br GINTING, M.Pd.</v>
      </c>
      <c r="C13" s="13" t="str">
        <f>'MASTER GURU HARIAN'!C15</f>
        <v>G12</v>
      </c>
      <c r="D13" s="13" t="str">
        <f>'MASTER GURU HARIAN'!D15</f>
        <v>SARI</v>
      </c>
      <c r="F13" t="str">
        <f t="shared" si="0"/>
        <v>PABPSARI</v>
      </c>
      <c r="G13" t="str">
        <f t="shared" si="0"/>
        <v>PPANSARI</v>
      </c>
      <c r="H13" t="str">
        <f t="shared" si="3"/>
        <v>BINDSARI</v>
      </c>
      <c r="I13" t="str">
        <f t="shared" si="3"/>
        <v>PJOKSARI</v>
      </c>
      <c r="J13" t="str">
        <f t="shared" si="3"/>
        <v>SJRHSARI</v>
      </c>
      <c r="K13" t="str">
        <f t="shared" si="3"/>
        <v>SBDYSARI</v>
      </c>
      <c r="L13" t="str">
        <f t="shared" si="3"/>
        <v>BSUNSARI</v>
      </c>
      <c r="O13" t="str">
        <f t="shared" si="4"/>
        <v>MATHSARI</v>
      </c>
      <c r="P13" t="str">
        <f t="shared" si="4"/>
        <v>BINGSARI</v>
      </c>
      <c r="Q13" t="str">
        <f t="shared" si="5"/>
        <v>INFRSARI</v>
      </c>
      <c r="R13" t="str">
        <f t="shared" si="5"/>
        <v>IPASSARI</v>
      </c>
      <c r="U13" t="str">
        <f t="shared" si="5"/>
        <v>AKDSARI</v>
      </c>
      <c r="V13" t="str">
        <f t="shared" si="6"/>
        <v>TDPSARI</v>
      </c>
      <c r="W13" t="str">
        <f t="shared" si="6"/>
        <v>AKFSARI</v>
      </c>
      <c r="Y13" t="str">
        <f t="shared" si="7"/>
        <v>PABPSARIX AK 1</v>
      </c>
      <c r="Z13" t="str">
        <f t="shared" si="2"/>
        <v>PABPSARIX AK 2</v>
      </c>
      <c r="AA13" t="str">
        <f t="shared" si="2"/>
        <v>PABPSARIX AK 3</v>
      </c>
      <c r="AB13" t="str">
        <f t="shared" si="2"/>
        <v>PABPSARIX AK 4</v>
      </c>
      <c r="AC13" t="str">
        <f t="shared" si="2"/>
        <v>PABPSARIX AK 5</v>
      </c>
      <c r="AD13" t="str">
        <f t="shared" si="2"/>
        <v>PABPSARIX AK 6</v>
      </c>
    </row>
    <row r="14" spans="1:110" ht="15" x14ac:dyDescent="0.25">
      <c r="A14" s="12">
        <f>'MASTER GURU HARIAN'!A16</f>
        <v>13</v>
      </c>
      <c r="B14" s="13" t="str">
        <f>'MASTER GURU HARIAN'!B16</f>
        <v>TAUFIK HIDAYAT,M.M.Pd</v>
      </c>
      <c r="C14" s="13" t="str">
        <f>'MASTER GURU HARIAN'!C16</f>
        <v>G13</v>
      </c>
      <c r="D14" s="13" t="str">
        <f>'MASTER GURU HARIAN'!D16</f>
        <v>TAUFIK</v>
      </c>
      <c r="F14" t="str">
        <f t="shared" si="0"/>
        <v>PABPTAUFIK</v>
      </c>
      <c r="G14" t="str">
        <f t="shared" si="0"/>
        <v>PPANTAUFIK</v>
      </c>
      <c r="H14" t="str">
        <f t="shared" si="3"/>
        <v>BINDTAUFIK</v>
      </c>
      <c r="I14" t="str">
        <f t="shared" si="3"/>
        <v>PJOKTAUFIK</v>
      </c>
      <c r="J14" t="str">
        <f t="shared" si="3"/>
        <v>SJRHTAUFIK</v>
      </c>
      <c r="K14" t="str">
        <f t="shared" si="3"/>
        <v>SBDYTAUFIK</v>
      </c>
      <c r="L14" t="str">
        <f t="shared" si="3"/>
        <v>BSUNTAUFIK</v>
      </c>
      <c r="O14" t="str">
        <f t="shared" si="4"/>
        <v>MATHTAUFIK</v>
      </c>
      <c r="P14" t="str">
        <f t="shared" si="4"/>
        <v>BINGTAUFIK</v>
      </c>
      <c r="Q14" t="str">
        <f t="shared" si="5"/>
        <v>INFRTAUFIK</v>
      </c>
      <c r="R14" t="str">
        <f t="shared" si="5"/>
        <v>IPASTAUFIK</v>
      </c>
      <c r="U14" t="str">
        <f t="shared" si="5"/>
        <v>AKDTAUFIK</v>
      </c>
      <c r="V14" t="str">
        <f t="shared" si="6"/>
        <v>TDPTAUFIK</v>
      </c>
      <c r="W14" t="str">
        <f t="shared" si="6"/>
        <v>AKFTAUFIK</v>
      </c>
      <c r="Y14" t="str">
        <f t="shared" si="7"/>
        <v>PABPTAUFIKX AK 1</v>
      </c>
      <c r="Z14" t="str">
        <f t="shared" si="2"/>
        <v>PABPTAUFIKX AK 2</v>
      </c>
      <c r="AA14" t="str">
        <f t="shared" si="2"/>
        <v>PABPTAUFIKX AK 3</v>
      </c>
      <c r="AB14" t="str">
        <f t="shared" si="2"/>
        <v>PABPTAUFIKX AK 4</v>
      </c>
      <c r="AC14" t="str">
        <f t="shared" si="2"/>
        <v>PABPTAUFIKX AK 5</v>
      </c>
      <c r="AD14" t="str">
        <f t="shared" si="2"/>
        <v>PABPTAUFIKX AK 6</v>
      </c>
    </row>
    <row r="15" spans="1:110" ht="15" x14ac:dyDescent="0.25">
      <c r="A15" s="12">
        <f>'MASTER GURU HARIAN'!A17</f>
        <v>14</v>
      </c>
      <c r="B15" s="13" t="str">
        <f>'MASTER GURU HARIAN'!B17</f>
        <v>RITA HARTATI, S.Pd, M.T.</v>
      </c>
      <c r="C15" s="13" t="str">
        <f>'MASTER GURU HARIAN'!C17</f>
        <v>G14</v>
      </c>
      <c r="D15" s="13" t="str">
        <f>'MASTER GURU HARIAN'!D17</f>
        <v>RITA</v>
      </c>
      <c r="F15" t="str">
        <f t="shared" si="0"/>
        <v>PABPRITA</v>
      </c>
      <c r="G15" t="str">
        <f t="shared" si="0"/>
        <v>PPANRITA</v>
      </c>
      <c r="H15" t="str">
        <f t="shared" si="3"/>
        <v>BINDRITA</v>
      </c>
      <c r="I15" t="str">
        <f t="shared" si="3"/>
        <v>PJOKRITA</v>
      </c>
      <c r="J15" t="str">
        <f t="shared" si="3"/>
        <v>SJRHRITA</v>
      </c>
      <c r="K15" t="str">
        <f t="shared" si="3"/>
        <v>SBDYRITA</v>
      </c>
      <c r="L15" t="str">
        <f t="shared" si="3"/>
        <v>BSUNRITA</v>
      </c>
      <c r="O15" t="str">
        <f t="shared" si="4"/>
        <v>MATHRITA</v>
      </c>
      <c r="P15" t="str">
        <f t="shared" si="4"/>
        <v>BINGRITA</v>
      </c>
      <c r="Q15" t="str">
        <f t="shared" si="5"/>
        <v>INFRRITA</v>
      </c>
      <c r="R15" t="str">
        <f t="shared" si="5"/>
        <v>IPASRITA</v>
      </c>
      <c r="U15" t="str">
        <f t="shared" si="5"/>
        <v>AKDRITA</v>
      </c>
      <c r="V15" t="str">
        <f t="shared" si="6"/>
        <v>TDPRITA</v>
      </c>
      <c r="W15" t="str">
        <f t="shared" si="6"/>
        <v>AKFRITA</v>
      </c>
      <c r="Y15" t="str">
        <f t="shared" si="7"/>
        <v>PABPRITAX AK 1</v>
      </c>
      <c r="Z15" t="str">
        <f t="shared" si="2"/>
        <v>PABPRITAX AK 2</v>
      </c>
      <c r="AA15" t="str">
        <f t="shared" si="2"/>
        <v>PABPRITAX AK 3</v>
      </c>
      <c r="AB15" t="str">
        <f t="shared" si="2"/>
        <v>PABPRITAX AK 4</v>
      </c>
      <c r="AC15" t="str">
        <f t="shared" si="2"/>
        <v>PABPRITAX AK 5</v>
      </c>
      <c r="AD15" t="str">
        <f t="shared" si="2"/>
        <v>PABPRITAX AK 6</v>
      </c>
    </row>
    <row r="16" spans="1:110" ht="15" x14ac:dyDescent="0.25">
      <c r="A16" s="12">
        <f>'MASTER GURU HARIAN'!A18</f>
        <v>15</v>
      </c>
      <c r="B16" s="13" t="str">
        <f>'MASTER GURU HARIAN'!B18</f>
        <v>ADE HARTONO, S.Pd.</v>
      </c>
      <c r="C16" s="13" t="str">
        <f>'MASTER GURU HARIAN'!C18</f>
        <v>G15</v>
      </c>
      <c r="D16" s="13" t="str">
        <f>'MASTER GURU HARIAN'!D18</f>
        <v>ADE</v>
      </c>
      <c r="F16" t="str">
        <f t="shared" si="0"/>
        <v>PABPADE</v>
      </c>
      <c r="G16" t="str">
        <f t="shared" si="0"/>
        <v>PPANADE</v>
      </c>
      <c r="H16" t="str">
        <f t="shared" si="3"/>
        <v>BINDADE</v>
      </c>
      <c r="I16" t="str">
        <f t="shared" si="3"/>
        <v>PJOKADE</v>
      </c>
      <c r="J16" t="str">
        <f t="shared" si="3"/>
        <v>SJRHADE</v>
      </c>
      <c r="K16" t="str">
        <f t="shared" si="3"/>
        <v>SBDYADE</v>
      </c>
      <c r="L16" t="str">
        <f t="shared" si="3"/>
        <v>BSUNADE</v>
      </c>
      <c r="O16" t="str">
        <f t="shared" si="4"/>
        <v>MATHADE</v>
      </c>
      <c r="P16" t="str">
        <f t="shared" si="4"/>
        <v>BINGADE</v>
      </c>
      <c r="Q16" t="str">
        <f t="shared" si="5"/>
        <v>INFRADE</v>
      </c>
      <c r="R16" t="str">
        <f t="shared" si="5"/>
        <v>IPASADE</v>
      </c>
      <c r="U16" t="str">
        <f t="shared" si="5"/>
        <v>AKDADE</v>
      </c>
      <c r="V16" t="str">
        <f t="shared" si="6"/>
        <v>TDPADE</v>
      </c>
      <c r="W16" t="str">
        <f t="shared" si="6"/>
        <v>AKFADE</v>
      </c>
      <c r="Y16" t="str">
        <f t="shared" si="7"/>
        <v>PABPADEX AK 1</v>
      </c>
      <c r="Z16" t="str">
        <f t="shared" si="2"/>
        <v>PABPADEX AK 2</v>
      </c>
      <c r="AA16" t="str">
        <f t="shared" si="2"/>
        <v>PABPADEX AK 3</v>
      </c>
      <c r="AB16" t="str">
        <f t="shared" si="2"/>
        <v>PABPADEX AK 4</v>
      </c>
      <c r="AC16" t="str">
        <f t="shared" si="2"/>
        <v>PABPADEX AK 5</v>
      </c>
      <c r="AD16" t="str">
        <f t="shared" si="2"/>
        <v>PABPADEX AK 6</v>
      </c>
    </row>
    <row r="17" spans="1:30" ht="15" x14ac:dyDescent="0.25">
      <c r="A17" s="12">
        <f>'MASTER GURU HARIAN'!A19</f>
        <v>16</v>
      </c>
      <c r="B17" s="13" t="str">
        <f>'MASTER GURU HARIAN'!B19</f>
        <v>TITA HERIYANTI, S.Pd.</v>
      </c>
      <c r="C17" s="13" t="str">
        <f>'MASTER GURU HARIAN'!C19</f>
        <v>G16</v>
      </c>
      <c r="D17" s="13" t="str">
        <f>'MASTER GURU HARIAN'!D19</f>
        <v>TITA</v>
      </c>
      <c r="F17" t="str">
        <f t="shared" si="0"/>
        <v>PABPTITA</v>
      </c>
      <c r="G17" t="str">
        <f t="shared" si="0"/>
        <v>PPANTITA</v>
      </c>
      <c r="H17" t="str">
        <f t="shared" si="3"/>
        <v>BINDTITA</v>
      </c>
      <c r="I17" t="str">
        <f t="shared" si="3"/>
        <v>PJOKTITA</v>
      </c>
      <c r="J17" t="str">
        <f t="shared" si="3"/>
        <v>SJRHTITA</v>
      </c>
      <c r="K17" t="str">
        <f t="shared" si="3"/>
        <v>SBDYTITA</v>
      </c>
      <c r="L17" t="str">
        <f t="shared" si="3"/>
        <v>BSUNTITA</v>
      </c>
      <c r="O17" t="str">
        <f t="shared" si="4"/>
        <v>MATHTITA</v>
      </c>
      <c r="P17" t="str">
        <f t="shared" si="4"/>
        <v>BINGTITA</v>
      </c>
      <c r="Q17" t="str">
        <f t="shared" si="5"/>
        <v>INFRTITA</v>
      </c>
      <c r="R17" t="str">
        <f t="shared" si="5"/>
        <v>IPASTITA</v>
      </c>
      <c r="U17" t="str">
        <f t="shared" si="5"/>
        <v>AKDTITA</v>
      </c>
      <c r="V17" t="str">
        <f t="shared" si="6"/>
        <v>TDPTITA</v>
      </c>
      <c r="W17" t="str">
        <f t="shared" si="6"/>
        <v>AKFTITA</v>
      </c>
      <c r="Y17" t="str">
        <f t="shared" si="7"/>
        <v>PABPTITAX AK 1</v>
      </c>
      <c r="Z17" t="str">
        <f t="shared" si="2"/>
        <v>PABPTITAX AK 2</v>
      </c>
      <c r="AA17" t="str">
        <f t="shared" si="2"/>
        <v>PABPTITAX AK 3</v>
      </c>
      <c r="AB17" t="str">
        <f t="shared" si="2"/>
        <v>PABPTITAX AK 4</v>
      </c>
      <c r="AC17" t="str">
        <f t="shared" si="2"/>
        <v>PABPTITAX AK 5</v>
      </c>
      <c r="AD17" t="str">
        <f t="shared" si="2"/>
        <v>PABPTITAX AK 6</v>
      </c>
    </row>
    <row r="18" spans="1:30" ht="15" x14ac:dyDescent="0.25">
      <c r="A18" s="12">
        <f>'MASTER GURU HARIAN'!A20</f>
        <v>17</v>
      </c>
      <c r="B18" s="13" t="str">
        <f>'MASTER GURU HARIAN'!B20</f>
        <v>Dra. WENI ASMARAENI</v>
      </c>
      <c r="C18" s="13" t="str">
        <f>'MASTER GURU HARIAN'!C20</f>
        <v>G17</v>
      </c>
      <c r="D18" s="13" t="str">
        <f>'MASTER GURU HARIAN'!D20</f>
        <v>WENI</v>
      </c>
      <c r="F18" t="str">
        <f t="shared" si="0"/>
        <v>PABPWENI</v>
      </c>
      <c r="G18" t="str">
        <f t="shared" si="0"/>
        <v>PPANWENI</v>
      </c>
      <c r="H18" t="str">
        <f>H$1&amp;$D18</f>
        <v>BINDWENI</v>
      </c>
      <c r="I18" t="str">
        <f t="shared" ref="H18:P33" si="8">I$1&amp;$D18</f>
        <v>PJOKWENI</v>
      </c>
      <c r="J18" t="str">
        <f t="shared" si="8"/>
        <v>SJRHWENI</v>
      </c>
      <c r="K18" t="str">
        <f t="shared" si="8"/>
        <v>SBDYWENI</v>
      </c>
      <c r="L18" t="str">
        <f t="shared" si="8"/>
        <v>BSUNWENI</v>
      </c>
      <c r="O18" t="str">
        <f t="shared" si="8"/>
        <v>MATHWENI</v>
      </c>
      <c r="P18" t="str">
        <f t="shared" si="8"/>
        <v>BINGWENI</v>
      </c>
      <c r="Q18" t="str">
        <f t="shared" si="5"/>
        <v>INFRWENI</v>
      </c>
      <c r="R18" t="str">
        <f t="shared" si="5"/>
        <v>IPASWENI</v>
      </c>
      <c r="U18" t="str">
        <f t="shared" si="5"/>
        <v>AKDWENI</v>
      </c>
      <c r="V18" t="str">
        <f t="shared" si="6"/>
        <v>TDPWENI</v>
      </c>
      <c r="W18" t="str">
        <f t="shared" si="6"/>
        <v>AKFWENI</v>
      </c>
      <c r="Y18" t="str">
        <f t="shared" si="7"/>
        <v>PABPWENIX AK 1</v>
      </c>
      <c r="Z18" t="str">
        <f t="shared" si="2"/>
        <v>PABPWENIX AK 2</v>
      </c>
      <c r="AA18" t="str">
        <f t="shared" si="2"/>
        <v>PABPWENIX AK 3</v>
      </c>
      <c r="AB18" t="str">
        <f t="shared" si="2"/>
        <v>PABPWENIX AK 4</v>
      </c>
      <c r="AC18" t="str">
        <f t="shared" si="2"/>
        <v>PABPWENIX AK 5</v>
      </c>
      <c r="AD18" t="str">
        <f t="shared" si="2"/>
        <v>PABPWENIX AK 6</v>
      </c>
    </row>
    <row r="19" spans="1:30" ht="15" x14ac:dyDescent="0.25">
      <c r="A19" s="12">
        <f>'MASTER GURU HARIAN'!A21</f>
        <v>18</v>
      </c>
      <c r="B19" s="13" t="str">
        <f>'MASTER GURU HARIAN'!B21</f>
        <v>AAM SITI NUR ROCHMAH, S.T</v>
      </c>
      <c r="C19" s="13" t="str">
        <f>'MASTER GURU HARIAN'!C21</f>
        <v>G18</v>
      </c>
      <c r="D19" s="13" t="str">
        <f>'MASTER GURU HARIAN'!D21</f>
        <v>AAM</v>
      </c>
      <c r="F19" t="str">
        <f t="shared" si="0"/>
        <v>PABPAAM</v>
      </c>
      <c r="G19" t="str">
        <f t="shared" si="0"/>
        <v>PPANAAM</v>
      </c>
      <c r="H19" t="str">
        <f t="shared" si="8"/>
        <v>BINDAAM</v>
      </c>
      <c r="I19" t="str">
        <f t="shared" si="8"/>
        <v>PJOKAAM</v>
      </c>
      <c r="J19" t="str">
        <f t="shared" si="8"/>
        <v>SJRHAAM</v>
      </c>
      <c r="K19" t="str">
        <f t="shared" si="8"/>
        <v>SBDYAAM</v>
      </c>
      <c r="L19" t="str">
        <f t="shared" si="8"/>
        <v>BSUNAAM</v>
      </c>
      <c r="O19" t="str">
        <f t="shared" si="8"/>
        <v>MATHAAM</v>
      </c>
      <c r="P19" t="str">
        <f t="shared" si="8"/>
        <v>BINGAAM</v>
      </c>
      <c r="Q19" t="str">
        <f t="shared" si="5"/>
        <v>INFRAAM</v>
      </c>
      <c r="R19" t="str">
        <f t="shared" si="5"/>
        <v>IPASAAM</v>
      </c>
      <c r="U19" t="str">
        <f t="shared" si="5"/>
        <v>AKDAAM</v>
      </c>
      <c r="V19" t="str">
        <f t="shared" si="6"/>
        <v>TDPAAM</v>
      </c>
      <c r="W19" t="str">
        <f t="shared" si="6"/>
        <v>AKFAAM</v>
      </c>
      <c r="Y19" t="str">
        <f t="shared" si="7"/>
        <v>PABPAAMX AK 1</v>
      </c>
      <c r="Z19" t="str">
        <f t="shared" si="7"/>
        <v>PABPAAMX AK 2</v>
      </c>
      <c r="AA19" t="str">
        <f t="shared" si="7"/>
        <v>PABPAAMX AK 3</v>
      </c>
      <c r="AB19" t="str">
        <f t="shared" si="7"/>
        <v>PABPAAMX AK 4</v>
      </c>
      <c r="AC19" t="str">
        <f t="shared" si="7"/>
        <v>PABPAAMX AK 5</v>
      </c>
      <c r="AD19" t="str">
        <f t="shared" si="7"/>
        <v>PABPAAMX AK 6</v>
      </c>
    </row>
    <row r="20" spans="1:30" ht="15" x14ac:dyDescent="0.25">
      <c r="A20" s="12">
        <f>'MASTER GURU HARIAN'!A22</f>
        <v>19</v>
      </c>
      <c r="B20" s="13" t="str">
        <f>'MASTER GURU HARIAN'!B22</f>
        <v>ROHAYATI, M.Pd.</v>
      </c>
      <c r="C20" s="13" t="str">
        <f>'MASTER GURU HARIAN'!C22</f>
        <v>G19</v>
      </c>
      <c r="D20" s="13" t="str">
        <f>'MASTER GURU HARIAN'!D22</f>
        <v>ROHAYATI</v>
      </c>
      <c r="F20" t="str">
        <f t="shared" si="0"/>
        <v>PABPROHAYATI</v>
      </c>
      <c r="G20" t="str">
        <f t="shared" si="0"/>
        <v>PPANROHAYATI</v>
      </c>
      <c r="H20" t="str">
        <f t="shared" si="8"/>
        <v>BINDROHAYATI</v>
      </c>
      <c r="I20" t="str">
        <f t="shared" si="8"/>
        <v>PJOKROHAYATI</v>
      </c>
      <c r="J20" t="str">
        <f t="shared" si="8"/>
        <v>SJRHROHAYATI</v>
      </c>
      <c r="K20" t="str">
        <f t="shared" si="8"/>
        <v>SBDYROHAYATI</v>
      </c>
      <c r="L20" t="str">
        <f t="shared" si="8"/>
        <v>BSUNROHAYATI</v>
      </c>
      <c r="O20" t="str">
        <f t="shared" si="8"/>
        <v>MATHROHAYATI</v>
      </c>
      <c r="P20" t="str">
        <f t="shared" si="8"/>
        <v>BINGROHAYATI</v>
      </c>
      <c r="Q20" t="str">
        <f t="shared" si="5"/>
        <v>INFRROHAYATI</v>
      </c>
      <c r="R20" t="str">
        <f t="shared" si="5"/>
        <v>IPASROHAYATI</v>
      </c>
      <c r="U20" t="str">
        <f t="shared" si="5"/>
        <v>AKDROHAYATI</v>
      </c>
      <c r="V20" t="str">
        <f t="shared" si="6"/>
        <v>TDPROHAYATI</v>
      </c>
      <c r="W20" t="str">
        <f t="shared" si="6"/>
        <v>AKFROHAYATI</v>
      </c>
      <c r="Y20" t="str">
        <f t="shared" si="7"/>
        <v>PABPROHAYATIX AK 1</v>
      </c>
      <c r="Z20" t="str">
        <f t="shared" si="7"/>
        <v>PABPROHAYATIX AK 2</v>
      </c>
      <c r="AA20" t="str">
        <f t="shared" si="7"/>
        <v>PABPROHAYATIX AK 3</v>
      </c>
      <c r="AB20" t="str">
        <f t="shared" si="7"/>
        <v>PABPROHAYATIX AK 4</v>
      </c>
      <c r="AC20" t="str">
        <f t="shared" si="7"/>
        <v>PABPROHAYATIX AK 5</v>
      </c>
      <c r="AD20" t="str">
        <f t="shared" si="7"/>
        <v>PABPROHAYATIX AK 6</v>
      </c>
    </row>
    <row r="21" spans="1:30" ht="15" x14ac:dyDescent="0.25">
      <c r="A21" s="12">
        <f>'MASTER GURU HARIAN'!A23</f>
        <v>20</v>
      </c>
      <c r="B21" s="13" t="str">
        <f>'MASTER GURU HARIAN'!B23</f>
        <v>OCTAVINA SOPAMENA, M.Pd.</v>
      </c>
      <c r="C21" s="13" t="str">
        <f>'MASTER GURU HARIAN'!C23</f>
        <v>G20</v>
      </c>
      <c r="D21" s="13" t="str">
        <f>'MASTER GURU HARIAN'!D23</f>
        <v>OCTA</v>
      </c>
      <c r="F21" t="str">
        <f t="shared" si="0"/>
        <v>PABPOCTA</v>
      </c>
      <c r="G21" t="str">
        <f t="shared" si="0"/>
        <v>PPANOCTA</v>
      </c>
      <c r="H21" t="str">
        <f t="shared" si="8"/>
        <v>BINDOCTA</v>
      </c>
      <c r="I21" t="str">
        <f t="shared" si="8"/>
        <v>PJOKOCTA</v>
      </c>
      <c r="J21" t="str">
        <f t="shared" si="8"/>
        <v>SJRHOCTA</v>
      </c>
      <c r="K21" t="str">
        <f t="shared" si="8"/>
        <v>SBDYOCTA</v>
      </c>
      <c r="L21" t="str">
        <f t="shared" si="8"/>
        <v>BSUNOCTA</v>
      </c>
      <c r="O21" t="str">
        <f t="shared" si="8"/>
        <v>MATHOCTA</v>
      </c>
      <c r="P21" t="str">
        <f t="shared" si="8"/>
        <v>BINGOCTA</v>
      </c>
      <c r="Q21" t="str">
        <f t="shared" si="5"/>
        <v>INFROCTA</v>
      </c>
      <c r="R21" t="str">
        <f t="shared" si="5"/>
        <v>IPASOCTA</v>
      </c>
      <c r="U21" t="str">
        <f t="shared" si="5"/>
        <v>AKDOCTA</v>
      </c>
      <c r="V21" t="str">
        <f t="shared" si="6"/>
        <v>TDPOCTA</v>
      </c>
      <c r="W21" t="str">
        <f t="shared" si="6"/>
        <v>AKFOCTA</v>
      </c>
      <c r="Y21" t="str">
        <f t="shared" si="7"/>
        <v>PABPOCTAX AK 1</v>
      </c>
      <c r="Z21" t="str">
        <f t="shared" si="7"/>
        <v>PABPOCTAX AK 2</v>
      </c>
      <c r="AA21" t="str">
        <f t="shared" si="7"/>
        <v>PABPOCTAX AK 3</v>
      </c>
      <c r="AB21" t="str">
        <f t="shared" si="7"/>
        <v>PABPOCTAX AK 4</v>
      </c>
      <c r="AC21" t="str">
        <f t="shared" si="7"/>
        <v>PABPOCTAX AK 5</v>
      </c>
      <c r="AD21" t="str">
        <f t="shared" si="7"/>
        <v>PABPOCTAX AK 6</v>
      </c>
    </row>
    <row r="22" spans="1:30" ht="15" x14ac:dyDescent="0.25">
      <c r="A22" s="12">
        <f>'MASTER GURU HARIAN'!A24</f>
        <v>21</v>
      </c>
      <c r="B22" s="13" t="str">
        <f>'MASTER GURU HARIAN'!B24</f>
        <v>LIA YULIANTI, S.Pd</v>
      </c>
      <c r="C22" s="13" t="str">
        <f>'MASTER GURU HARIAN'!C24</f>
        <v>G21</v>
      </c>
      <c r="D22" s="13" t="str">
        <f>'MASTER GURU HARIAN'!D24</f>
        <v>LIA</v>
      </c>
      <c r="F22" t="str">
        <f t="shared" si="0"/>
        <v>PABPLIA</v>
      </c>
      <c r="G22" t="str">
        <f t="shared" si="0"/>
        <v>PPANLIA</v>
      </c>
      <c r="H22" t="str">
        <f t="shared" si="8"/>
        <v>BINDLIA</v>
      </c>
      <c r="I22" t="str">
        <f t="shared" si="8"/>
        <v>PJOKLIA</v>
      </c>
      <c r="J22" t="str">
        <f t="shared" si="8"/>
        <v>SJRHLIA</v>
      </c>
      <c r="K22" t="str">
        <f t="shared" si="8"/>
        <v>SBDYLIA</v>
      </c>
      <c r="L22" t="str">
        <f t="shared" si="8"/>
        <v>BSUNLIA</v>
      </c>
      <c r="O22" t="str">
        <f t="shared" si="8"/>
        <v>MATHLIA</v>
      </c>
      <c r="P22" t="str">
        <f t="shared" si="8"/>
        <v>BINGLIA</v>
      </c>
      <c r="Q22" t="str">
        <f t="shared" si="5"/>
        <v>INFRLIA</v>
      </c>
      <c r="R22" t="str">
        <f t="shared" si="5"/>
        <v>IPASLIA</v>
      </c>
      <c r="U22" t="str">
        <f t="shared" si="5"/>
        <v>AKDLIA</v>
      </c>
      <c r="V22" t="str">
        <f t="shared" si="6"/>
        <v>TDPLIA</v>
      </c>
      <c r="W22" t="str">
        <f t="shared" si="6"/>
        <v>AKFLIA</v>
      </c>
      <c r="Y22" t="str">
        <f t="shared" si="7"/>
        <v>PABPLIAX AK 1</v>
      </c>
      <c r="Z22" t="str">
        <f t="shared" si="7"/>
        <v>PABPLIAX AK 2</v>
      </c>
      <c r="AA22" t="str">
        <f t="shared" si="7"/>
        <v>PABPLIAX AK 3</v>
      </c>
      <c r="AB22" t="str">
        <f t="shared" si="7"/>
        <v>PABPLIAX AK 4</v>
      </c>
      <c r="AC22" t="str">
        <f t="shared" si="7"/>
        <v>PABPLIAX AK 5</v>
      </c>
      <c r="AD22" t="str">
        <f t="shared" si="7"/>
        <v>PABPLIAX AK 6</v>
      </c>
    </row>
    <row r="23" spans="1:30" ht="15" x14ac:dyDescent="0.25">
      <c r="A23" s="12">
        <f>'MASTER GURU HARIAN'!A25</f>
        <v>22</v>
      </c>
      <c r="B23" s="13" t="str">
        <f>'MASTER GURU HARIAN'!B25</f>
        <v>SANTIKA, M.Pd</v>
      </c>
      <c r="C23" s="13" t="str">
        <f>'MASTER GURU HARIAN'!C25</f>
        <v>G22</v>
      </c>
      <c r="D23" s="13" t="str">
        <f>'MASTER GURU HARIAN'!D25</f>
        <v>SANTIKA</v>
      </c>
      <c r="F23" t="str">
        <f t="shared" ref="F23:G42" si="9">F$1&amp;$D23</f>
        <v>PABPSANTIKA</v>
      </c>
      <c r="G23" t="str">
        <f t="shared" si="9"/>
        <v>PPANSANTIKA</v>
      </c>
      <c r="H23" t="str">
        <f t="shared" si="8"/>
        <v>BINDSANTIKA</v>
      </c>
      <c r="I23" t="str">
        <f t="shared" si="8"/>
        <v>PJOKSANTIKA</v>
      </c>
      <c r="J23" t="str">
        <f t="shared" si="8"/>
        <v>SJRHSANTIKA</v>
      </c>
      <c r="K23" t="str">
        <f t="shared" si="8"/>
        <v>SBDYSANTIKA</v>
      </c>
      <c r="L23" t="str">
        <f t="shared" si="8"/>
        <v>BSUNSANTIKA</v>
      </c>
      <c r="O23" t="str">
        <f t="shared" si="8"/>
        <v>MATHSANTIKA</v>
      </c>
      <c r="P23" t="str">
        <f t="shared" si="8"/>
        <v>BINGSANTIKA</v>
      </c>
      <c r="Q23" t="str">
        <f t="shared" si="5"/>
        <v>INFRSANTIKA</v>
      </c>
      <c r="R23" t="str">
        <f t="shared" si="5"/>
        <v>IPASSANTIKA</v>
      </c>
      <c r="U23" t="str">
        <f t="shared" si="5"/>
        <v>AKDSANTIKA</v>
      </c>
      <c r="V23" t="str">
        <f t="shared" si="6"/>
        <v>TDPSANTIKA</v>
      </c>
      <c r="W23" t="str">
        <f t="shared" si="6"/>
        <v>AKFSANTIKA</v>
      </c>
      <c r="Y23" t="str">
        <f t="shared" si="7"/>
        <v>PABPSANTIKAX AK 1</v>
      </c>
      <c r="Z23" t="str">
        <f t="shared" si="7"/>
        <v>PABPSANTIKAX AK 2</v>
      </c>
      <c r="AA23" t="str">
        <f t="shared" si="7"/>
        <v>PABPSANTIKAX AK 3</v>
      </c>
      <c r="AB23" t="str">
        <f t="shared" si="7"/>
        <v>PABPSANTIKAX AK 4</v>
      </c>
      <c r="AC23" t="str">
        <f t="shared" si="7"/>
        <v>PABPSANTIKAX AK 5</v>
      </c>
      <c r="AD23" t="str">
        <f t="shared" si="7"/>
        <v>PABPSANTIKAX AK 6</v>
      </c>
    </row>
    <row r="24" spans="1:30" ht="15" x14ac:dyDescent="0.25">
      <c r="A24" s="12">
        <f>'MASTER GURU HARIAN'!A26</f>
        <v>23</v>
      </c>
      <c r="B24" s="13" t="str">
        <f>'MASTER GURU HARIAN'!B26</f>
        <v>RINA DARYANI, M.Pd.</v>
      </c>
      <c r="C24" s="13" t="str">
        <f>'MASTER GURU HARIAN'!C26</f>
        <v>G23</v>
      </c>
      <c r="D24" s="13" t="str">
        <f>'MASTER GURU HARIAN'!D26</f>
        <v>RINA</v>
      </c>
      <c r="F24" t="str">
        <f t="shared" si="9"/>
        <v>PABPRINA</v>
      </c>
      <c r="G24" t="str">
        <f t="shared" si="9"/>
        <v>PPANRINA</v>
      </c>
      <c r="H24" t="str">
        <f t="shared" si="8"/>
        <v>BINDRINA</v>
      </c>
      <c r="I24" t="str">
        <f t="shared" si="8"/>
        <v>PJOKRINA</v>
      </c>
      <c r="J24" t="str">
        <f t="shared" si="8"/>
        <v>SJRHRINA</v>
      </c>
      <c r="K24" t="str">
        <f t="shared" si="8"/>
        <v>SBDYRINA</v>
      </c>
      <c r="L24" t="str">
        <f t="shared" si="8"/>
        <v>BSUNRINA</v>
      </c>
      <c r="O24" t="str">
        <f t="shared" si="8"/>
        <v>MATHRINA</v>
      </c>
      <c r="P24" t="str">
        <f t="shared" si="8"/>
        <v>BINGRINA</v>
      </c>
      <c r="Q24" t="str">
        <f t="shared" si="5"/>
        <v>INFRRINA</v>
      </c>
      <c r="R24" t="str">
        <f t="shared" si="5"/>
        <v>IPASRINA</v>
      </c>
      <c r="U24" t="str">
        <f t="shared" si="5"/>
        <v>AKDRINA</v>
      </c>
      <c r="V24" t="str">
        <f t="shared" si="6"/>
        <v>TDPRINA</v>
      </c>
      <c r="W24" t="str">
        <f t="shared" si="6"/>
        <v>AKFRINA</v>
      </c>
      <c r="Y24" t="str">
        <f t="shared" si="7"/>
        <v>PABPRINAX AK 1</v>
      </c>
      <c r="Z24" t="str">
        <f t="shared" si="7"/>
        <v>PABPRINAX AK 2</v>
      </c>
      <c r="AA24" t="str">
        <f t="shared" si="7"/>
        <v>PABPRINAX AK 3</v>
      </c>
      <c r="AB24" t="str">
        <f t="shared" si="7"/>
        <v>PABPRINAX AK 4</v>
      </c>
      <c r="AC24" t="str">
        <f t="shared" si="7"/>
        <v>PABPRINAX AK 5</v>
      </c>
      <c r="AD24" t="str">
        <f t="shared" si="7"/>
        <v>PABPRINAX AK 6</v>
      </c>
    </row>
    <row r="25" spans="1:30" ht="15" x14ac:dyDescent="0.25">
      <c r="A25" s="12">
        <f>'MASTER GURU HARIAN'!A27</f>
        <v>24</v>
      </c>
      <c r="B25" s="13" t="str">
        <f>'MASTER GURU HARIAN'!B27</f>
        <v>Dra. RAHMI DALILAH  FITRIANNI</v>
      </c>
      <c r="C25" s="13" t="str">
        <f>'MASTER GURU HARIAN'!C27</f>
        <v>G24</v>
      </c>
      <c r="D25" s="13" t="str">
        <f>'MASTER GURU HARIAN'!D27</f>
        <v>RAHMI</v>
      </c>
      <c r="F25" t="str">
        <f t="shared" si="9"/>
        <v>PABPRAHMI</v>
      </c>
      <c r="G25" t="str">
        <f t="shared" si="9"/>
        <v>PPANRAHMI</v>
      </c>
      <c r="H25" t="str">
        <f t="shared" si="8"/>
        <v>BINDRAHMI</v>
      </c>
      <c r="I25" t="str">
        <f t="shared" si="8"/>
        <v>PJOKRAHMI</v>
      </c>
      <c r="J25" t="str">
        <f t="shared" si="8"/>
        <v>SJRHRAHMI</v>
      </c>
      <c r="K25" t="str">
        <f t="shared" si="8"/>
        <v>SBDYRAHMI</v>
      </c>
      <c r="L25" t="str">
        <f t="shared" si="8"/>
        <v>BSUNRAHMI</v>
      </c>
      <c r="O25" t="str">
        <f t="shared" si="8"/>
        <v>MATHRAHMI</v>
      </c>
      <c r="P25" t="str">
        <f t="shared" si="8"/>
        <v>BINGRAHMI</v>
      </c>
      <c r="Q25" t="str">
        <f t="shared" si="5"/>
        <v>INFRRAHMI</v>
      </c>
      <c r="R25" t="str">
        <f t="shared" si="5"/>
        <v>IPASRAHMI</v>
      </c>
      <c r="U25" t="str">
        <f t="shared" si="5"/>
        <v>AKDRAHMI</v>
      </c>
      <c r="V25" t="str">
        <f t="shared" si="6"/>
        <v>TDPRAHMI</v>
      </c>
      <c r="W25" t="str">
        <f t="shared" si="6"/>
        <v>AKFRAHMI</v>
      </c>
      <c r="Y25" t="str">
        <f t="shared" si="7"/>
        <v>PABPRAHMIX AK 1</v>
      </c>
      <c r="Z25" t="str">
        <f t="shared" si="7"/>
        <v>PABPRAHMIX AK 2</v>
      </c>
      <c r="AA25" t="str">
        <f t="shared" si="7"/>
        <v>PABPRAHMIX AK 3</v>
      </c>
      <c r="AB25" t="str">
        <f t="shared" si="7"/>
        <v>PABPRAHMIX AK 4</v>
      </c>
      <c r="AC25" t="str">
        <f t="shared" si="7"/>
        <v>PABPRAHMIX AK 5</v>
      </c>
      <c r="AD25" t="str">
        <f t="shared" si="7"/>
        <v>PABPRAHMIX AK 6</v>
      </c>
    </row>
    <row r="26" spans="1:30" ht="15" x14ac:dyDescent="0.25">
      <c r="A26" s="12">
        <f>'MASTER GURU HARIAN'!A28</f>
        <v>25</v>
      </c>
      <c r="B26" s="13" t="str">
        <f>'MASTER GURU HARIAN'!B28</f>
        <v>SYAFITRI  K  ARIEF, S.Pd, MT</v>
      </c>
      <c r="C26" s="13" t="str">
        <f>'MASTER GURU HARIAN'!C28</f>
        <v>G25</v>
      </c>
      <c r="D26" s="13" t="str">
        <f>'MASTER GURU HARIAN'!D28</f>
        <v>SYAFITRI</v>
      </c>
      <c r="F26" t="str">
        <f t="shared" si="9"/>
        <v>PABPSYAFITRI</v>
      </c>
      <c r="G26" t="str">
        <f t="shared" si="9"/>
        <v>PPANSYAFITRI</v>
      </c>
      <c r="H26" t="str">
        <f t="shared" si="8"/>
        <v>BINDSYAFITRI</v>
      </c>
      <c r="I26" t="str">
        <f t="shared" si="8"/>
        <v>PJOKSYAFITRI</v>
      </c>
      <c r="J26" t="str">
        <f t="shared" si="8"/>
        <v>SJRHSYAFITRI</v>
      </c>
      <c r="K26" t="str">
        <f t="shared" si="8"/>
        <v>SBDYSYAFITRI</v>
      </c>
      <c r="L26" t="str">
        <f t="shared" si="8"/>
        <v>BSUNSYAFITRI</v>
      </c>
      <c r="O26" t="str">
        <f t="shared" si="8"/>
        <v>MATHSYAFITRI</v>
      </c>
      <c r="P26" t="str">
        <f t="shared" si="8"/>
        <v>BINGSYAFITRI</v>
      </c>
      <c r="Q26" t="str">
        <f t="shared" si="5"/>
        <v>INFRSYAFITRI</v>
      </c>
      <c r="R26" t="str">
        <f t="shared" si="5"/>
        <v>IPASSYAFITRI</v>
      </c>
      <c r="U26" t="str">
        <f t="shared" si="5"/>
        <v>AKDSYAFITRI</v>
      </c>
      <c r="V26" t="str">
        <f t="shared" si="6"/>
        <v>TDPSYAFITRI</v>
      </c>
      <c r="W26" t="str">
        <f t="shared" si="6"/>
        <v>AKFSYAFITRI</v>
      </c>
      <c r="Y26" t="str">
        <f t="shared" si="7"/>
        <v>PABPSYAFITRIX AK 1</v>
      </c>
      <c r="Z26" t="str">
        <f t="shared" si="7"/>
        <v>PABPSYAFITRIX AK 2</v>
      </c>
      <c r="AA26" t="str">
        <f t="shared" si="7"/>
        <v>PABPSYAFITRIX AK 3</v>
      </c>
      <c r="AB26" t="str">
        <f t="shared" si="7"/>
        <v>PABPSYAFITRIX AK 4</v>
      </c>
      <c r="AC26" t="str">
        <f t="shared" si="7"/>
        <v>PABPSYAFITRIX AK 5</v>
      </c>
      <c r="AD26" t="str">
        <f t="shared" si="7"/>
        <v>PABPSYAFITRIX AK 6</v>
      </c>
    </row>
    <row r="27" spans="1:30" ht="15" x14ac:dyDescent="0.25">
      <c r="A27" s="12">
        <f>'MASTER GURU HARIAN'!A29</f>
        <v>26</v>
      </c>
      <c r="B27" s="13" t="str">
        <f>'MASTER GURU HARIAN'!B29</f>
        <v>ADIWIGUNA, S.Pd.</v>
      </c>
      <c r="C27" s="13" t="str">
        <f>'MASTER GURU HARIAN'!C29</f>
        <v>G26</v>
      </c>
      <c r="D27" s="13" t="str">
        <f>'MASTER GURU HARIAN'!D29</f>
        <v>ADIW</v>
      </c>
      <c r="F27" t="str">
        <f t="shared" si="9"/>
        <v>PABPADIW</v>
      </c>
      <c r="G27" t="str">
        <f t="shared" si="9"/>
        <v>PPANADIW</v>
      </c>
      <c r="H27" t="str">
        <f t="shared" si="8"/>
        <v>BINDADIW</v>
      </c>
      <c r="I27" t="str">
        <f t="shared" si="8"/>
        <v>PJOKADIW</v>
      </c>
      <c r="J27" t="str">
        <f t="shared" si="8"/>
        <v>SJRHADIW</v>
      </c>
      <c r="K27" t="str">
        <f t="shared" si="8"/>
        <v>SBDYADIW</v>
      </c>
      <c r="L27" t="str">
        <f t="shared" si="8"/>
        <v>BSUNADIW</v>
      </c>
      <c r="O27" t="str">
        <f t="shared" si="8"/>
        <v>MATHADIW</v>
      </c>
      <c r="P27" t="str">
        <f t="shared" si="8"/>
        <v>BINGADIW</v>
      </c>
      <c r="Q27" t="str">
        <f t="shared" si="5"/>
        <v>INFRADIW</v>
      </c>
      <c r="R27" t="str">
        <f t="shared" si="5"/>
        <v>IPASADIW</v>
      </c>
      <c r="U27" t="str">
        <f t="shared" si="5"/>
        <v>AKDADIW</v>
      </c>
      <c r="V27" t="str">
        <f t="shared" si="6"/>
        <v>TDPADIW</v>
      </c>
      <c r="W27" t="str">
        <f t="shared" si="6"/>
        <v>AKFADIW</v>
      </c>
      <c r="Y27" t="str">
        <f t="shared" si="7"/>
        <v>PABPADIWX AK 1</v>
      </c>
      <c r="Z27" t="str">
        <f t="shared" si="7"/>
        <v>PABPADIWX AK 2</v>
      </c>
      <c r="AA27" t="str">
        <f t="shared" si="7"/>
        <v>PABPADIWX AK 3</v>
      </c>
      <c r="AB27" t="str">
        <f t="shared" si="7"/>
        <v>PABPADIWX AK 4</v>
      </c>
      <c r="AC27" t="str">
        <f t="shared" si="7"/>
        <v>PABPADIWX AK 5</v>
      </c>
      <c r="AD27" t="str">
        <f t="shared" si="7"/>
        <v>PABPADIWX AK 6</v>
      </c>
    </row>
    <row r="28" spans="1:30" ht="15" x14ac:dyDescent="0.25">
      <c r="A28" s="12">
        <f>'MASTER GURU HARIAN'!A30</f>
        <v>27</v>
      </c>
      <c r="B28" s="13" t="str">
        <f>'MASTER GURU HARIAN'!B30</f>
        <v>RANI RABIUSSANI, M.Pd.</v>
      </c>
      <c r="C28" s="13" t="str">
        <f>'MASTER GURU HARIAN'!C30</f>
        <v>G27</v>
      </c>
      <c r="D28" s="13" t="str">
        <f>'MASTER GURU HARIAN'!D30</f>
        <v>RANI</v>
      </c>
      <c r="F28" t="str">
        <f t="shared" si="9"/>
        <v>PABPRANI</v>
      </c>
      <c r="G28" t="str">
        <f t="shared" si="9"/>
        <v>PPANRANI</v>
      </c>
      <c r="H28" t="str">
        <f t="shared" si="8"/>
        <v>BINDRANI</v>
      </c>
      <c r="I28" t="str">
        <f t="shared" si="8"/>
        <v>PJOKRANI</v>
      </c>
      <c r="J28" t="str">
        <f t="shared" si="8"/>
        <v>SJRHRANI</v>
      </c>
      <c r="K28" t="str">
        <f t="shared" si="8"/>
        <v>SBDYRANI</v>
      </c>
      <c r="L28" t="str">
        <f t="shared" si="8"/>
        <v>BSUNRANI</v>
      </c>
      <c r="O28" t="str">
        <f t="shared" si="8"/>
        <v>MATHRANI</v>
      </c>
      <c r="P28" t="str">
        <f t="shared" si="8"/>
        <v>BINGRANI</v>
      </c>
      <c r="Q28" t="str">
        <f t="shared" si="5"/>
        <v>INFRRANI</v>
      </c>
      <c r="R28" t="str">
        <f t="shared" si="5"/>
        <v>IPASRANI</v>
      </c>
      <c r="U28" t="str">
        <f t="shared" si="5"/>
        <v>AKDRANI</v>
      </c>
      <c r="V28" t="str">
        <f t="shared" si="6"/>
        <v>TDPRANI</v>
      </c>
      <c r="W28" t="str">
        <f t="shared" si="6"/>
        <v>AKFRANI</v>
      </c>
      <c r="Y28" t="str">
        <f t="shared" si="7"/>
        <v>PABPRANIX AK 1</v>
      </c>
      <c r="Z28" t="str">
        <f t="shared" si="7"/>
        <v>PABPRANIX AK 2</v>
      </c>
      <c r="AA28" t="str">
        <f t="shared" si="7"/>
        <v>PABPRANIX AK 3</v>
      </c>
      <c r="AB28" t="str">
        <f t="shared" si="7"/>
        <v>PABPRANIX AK 4</v>
      </c>
      <c r="AC28" t="str">
        <f t="shared" si="7"/>
        <v>PABPRANIX AK 5</v>
      </c>
      <c r="AD28" t="str">
        <f t="shared" si="7"/>
        <v>PABPRANIX AK 6</v>
      </c>
    </row>
    <row r="29" spans="1:30" ht="15" x14ac:dyDescent="0.25">
      <c r="A29" s="12">
        <f>'MASTER GURU HARIAN'!A31</f>
        <v>28</v>
      </c>
      <c r="B29" s="13" t="str">
        <f>'MASTER GURU HARIAN'!B31</f>
        <v>SUDARMI, S.Pd.</v>
      </c>
      <c r="C29" s="13" t="str">
        <f>'MASTER GURU HARIAN'!C31</f>
        <v>G28</v>
      </c>
      <c r="D29" s="13" t="str">
        <f>'MASTER GURU HARIAN'!D31</f>
        <v>DARMI</v>
      </c>
      <c r="F29" t="str">
        <f t="shared" si="9"/>
        <v>PABPDARMI</v>
      </c>
      <c r="G29" t="str">
        <f t="shared" si="9"/>
        <v>PPANDARMI</v>
      </c>
      <c r="H29" t="str">
        <f t="shared" si="8"/>
        <v>BINDDARMI</v>
      </c>
      <c r="I29" t="str">
        <f t="shared" si="8"/>
        <v>PJOKDARMI</v>
      </c>
      <c r="J29" t="str">
        <f t="shared" si="8"/>
        <v>SJRHDARMI</v>
      </c>
      <c r="K29" t="str">
        <f t="shared" si="8"/>
        <v>SBDYDARMI</v>
      </c>
      <c r="L29" t="str">
        <f t="shared" si="8"/>
        <v>BSUNDARMI</v>
      </c>
      <c r="O29" t="str">
        <f t="shared" si="8"/>
        <v>MATHDARMI</v>
      </c>
      <c r="P29" t="str">
        <f t="shared" si="8"/>
        <v>BINGDARMI</v>
      </c>
      <c r="Q29" t="str">
        <f t="shared" si="5"/>
        <v>INFRDARMI</v>
      </c>
      <c r="R29" t="str">
        <f t="shared" si="5"/>
        <v>IPASDARMI</v>
      </c>
      <c r="U29" t="str">
        <f t="shared" si="5"/>
        <v>AKDDARMI</v>
      </c>
      <c r="V29" t="str">
        <f t="shared" si="6"/>
        <v>TDPDARMI</v>
      </c>
      <c r="W29" t="str">
        <f t="shared" si="6"/>
        <v>AKFDARMI</v>
      </c>
      <c r="Y29" t="str">
        <f t="shared" si="7"/>
        <v>PABPDARMIX AK 1</v>
      </c>
      <c r="Z29" t="str">
        <f t="shared" si="7"/>
        <v>PABPDARMIX AK 2</v>
      </c>
      <c r="AA29" t="str">
        <f t="shared" si="7"/>
        <v>PABPDARMIX AK 3</v>
      </c>
      <c r="AB29" t="str">
        <f t="shared" si="7"/>
        <v>PABPDARMIX AK 4</v>
      </c>
      <c r="AC29" t="str">
        <f t="shared" si="7"/>
        <v>PABPDARMIX AK 5</v>
      </c>
      <c r="AD29" t="str">
        <f t="shared" si="7"/>
        <v>PABPDARMIX AK 6</v>
      </c>
    </row>
    <row r="30" spans="1:30" ht="15" x14ac:dyDescent="0.25">
      <c r="A30" s="12">
        <f>'MASTER GURU HARIAN'!A32</f>
        <v>29</v>
      </c>
      <c r="B30" s="13" t="str">
        <f>'MASTER GURU HARIAN'!B32</f>
        <v>IAH ROBIAH, S.Pd.Kim.</v>
      </c>
      <c r="C30" s="13" t="str">
        <f>'MASTER GURU HARIAN'!C32</f>
        <v>G29</v>
      </c>
      <c r="D30" s="13" t="str">
        <f>'MASTER GURU HARIAN'!D32</f>
        <v>IAH</v>
      </c>
      <c r="F30" t="str">
        <f t="shared" si="9"/>
        <v>PABPIAH</v>
      </c>
      <c r="G30" t="str">
        <f t="shared" si="9"/>
        <v>PPANIAH</v>
      </c>
      <c r="H30" t="str">
        <f t="shared" si="8"/>
        <v>BINDIAH</v>
      </c>
      <c r="I30" t="str">
        <f t="shared" si="8"/>
        <v>PJOKIAH</v>
      </c>
      <c r="J30" t="str">
        <f t="shared" si="8"/>
        <v>SJRHIAH</v>
      </c>
      <c r="K30" t="str">
        <f t="shared" si="8"/>
        <v>SBDYIAH</v>
      </c>
      <c r="L30" t="str">
        <f t="shared" si="8"/>
        <v>BSUNIAH</v>
      </c>
      <c r="O30" t="str">
        <f t="shared" si="8"/>
        <v>MATHIAH</v>
      </c>
      <c r="P30" t="str">
        <f t="shared" si="8"/>
        <v>BINGIAH</v>
      </c>
      <c r="Q30" t="str">
        <f t="shared" si="5"/>
        <v>INFRIAH</v>
      </c>
      <c r="R30" t="str">
        <f t="shared" si="5"/>
        <v>IPASIAH</v>
      </c>
      <c r="U30" t="str">
        <f t="shared" si="5"/>
        <v>AKDIAH</v>
      </c>
      <c r="V30" t="str">
        <f t="shared" si="6"/>
        <v>TDPIAH</v>
      </c>
      <c r="W30" t="str">
        <f t="shared" si="6"/>
        <v>AKFIAH</v>
      </c>
      <c r="Y30" t="str">
        <f t="shared" si="7"/>
        <v>PABPIAHX AK 1</v>
      </c>
      <c r="Z30" t="str">
        <f t="shared" si="7"/>
        <v>PABPIAHX AK 2</v>
      </c>
      <c r="AA30" t="str">
        <f t="shared" si="7"/>
        <v>PABPIAHX AK 3</v>
      </c>
      <c r="AB30" t="str">
        <f t="shared" si="7"/>
        <v>PABPIAHX AK 4</v>
      </c>
      <c r="AC30" t="str">
        <f t="shared" si="7"/>
        <v>PABPIAHX AK 5</v>
      </c>
      <c r="AD30" t="str">
        <f t="shared" si="7"/>
        <v>PABPIAHX AK 6</v>
      </c>
    </row>
    <row r="31" spans="1:30" ht="15" x14ac:dyDescent="0.25">
      <c r="A31" s="12">
        <f>'MASTER GURU HARIAN'!A33</f>
        <v>30</v>
      </c>
      <c r="B31" s="13" t="str">
        <f>'MASTER GURU HARIAN'!B33</f>
        <v>MASPURI ANDEWI, S.Kom</v>
      </c>
      <c r="C31" s="13" t="str">
        <f>'MASTER GURU HARIAN'!C33</f>
        <v>G30</v>
      </c>
      <c r="D31" s="13" t="str">
        <f>'MASTER GURU HARIAN'!D33</f>
        <v>PURI</v>
      </c>
      <c r="F31" t="str">
        <f t="shared" si="9"/>
        <v>PABPPURI</v>
      </c>
      <c r="G31" t="str">
        <f t="shared" si="9"/>
        <v>PPANPURI</v>
      </c>
      <c r="H31" t="str">
        <f t="shared" si="8"/>
        <v>BINDPURI</v>
      </c>
      <c r="I31" t="str">
        <f t="shared" si="8"/>
        <v>PJOKPURI</v>
      </c>
      <c r="J31" t="str">
        <f t="shared" si="8"/>
        <v>SJRHPURI</v>
      </c>
      <c r="K31" t="str">
        <f t="shared" si="8"/>
        <v>SBDYPURI</v>
      </c>
      <c r="L31" t="str">
        <f t="shared" si="8"/>
        <v>BSUNPURI</v>
      </c>
      <c r="O31" t="str">
        <f t="shared" si="8"/>
        <v>MATHPURI</v>
      </c>
      <c r="P31" t="str">
        <f t="shared" si="8"/>
        <v>BINGPURI</v>
      </c>
      <c r="Q31" t="str">
        <f t="shared" si="5"/>
        <v>INFRPURI</v>
      </c>
      <c r="R31" t="str">
        <f t="shared" si="5"/>
        <v>IPASPURI</v>
      </c>
      <c r="U31" t="str">
        <f t="shared" si="5"/>
        <v>AKDPURI</v>
      </c>
      <c r="V31" t="str">
        <f t="shared" si="6"/>
        <v>TDPPURI</v>
      </c>
      <c r="W31" t="str">
        <f t="shared" si="6"/>
        <v>AKFPURI</v>
      </c>
      <c r="Y31" t="str">
        <f t="shared" si="7"/>
        <v>PABPPURIX AK 1</v>
      </c>
      <c r="Z31" t="str">
        <f t="shared" si="7"/>
        <v>PABPPURIX AK 2</v>
      </c>
      <c r="AA31" t="str">
        <f t="shared" si="7"/>
        <v>PABPPURIX AK 3</v>
      </c>
      <c r="AB31" t="str">
        <f t="shared" si="7"/>
        <v>PABPPURIX AK 4</v>
      </c>
      <c r="AC31" t="str">
        <f t="shared" si="7"/>
        <v>PABPPURIX AK 5</v>
      </c>
      <c r="AD31" t="str">
        <f t="shared" si="7"/>
        <v>PABPPURIX AK 6</v>
      </c>
    </row>
    <row r="32" spans="1:30" ht="15" x14ac:dyDescent="0.25">
      <c r="A32" s="12">
        <f>'MASTER GURU HARIAN'!A34</f>
        <v>31</v>
      </c>
      <c r="B32" s="13" t="str">
        <f>'MASTER GURU HARIAN'!B34</f>
        <v>RUHYA, S.Ag, M.M.Pd</v>
      </c>
      <c r="C32" s="13" t="str">
        <f>'MASTER GURU HARIAN'!C34</f>
        <v>G31</v>
      </c>
      <c r="D32" s="13" t="str">
        <f>'MASTER GURU HARIAN'!D34</f>
        <v>RUHYA</v>
      </c>
      <c r="F32" t="str">
        <f t="shared" si="9"/>
        <v>PABPRUHYA</v>
      </c>
      <c r="G32" t="str">
        <f t="shared" si="9"/>
        <v>PPANRUHYA</v>
      </c>
      <c r="H32" t="str">
        <f t="shared" si="8"/>
        <v>BINDRUHYA</v>
      </c>
      <c r="I32" t="str">
        <f t="shared" si="8"/>
        <v>PJOKRUHYA</v>
      </c>
      <c r="J32" t="str">
        <f t="shared" si="8"/>
        <v>SJRHRUHYA</v>
      </c>
      <c r="K32" t="str">
        <f t="shared" si="8"/>
        <v>SBDYRUHYA</v>
      </c>
      <c r="L32" t="str">
        <f t="shared" si="8"/>
        <v>BSUNRUHYA</v>
      </c>
      <c r="O32" t="str">
        <f t="shared" si="8"/>
        <v>MATHRUHYA</v>
      </c>
      <c r="P32" t="str">
        <f t="shared" si="8"/>
        <v>BINGRUHYA</v>
      </c>
      <c r="Q32" t="str">
        <f t="shared" si="5"/>
        <v>INFRRUHYA</v>
      </c>
      <c r="R32" t="str">
        <f t="shared" si="5"/>
        <v>IPASRUHYA</v>
      </c>
      <c r="U32" t="str">
        <f t="shared" si="5"/>
        <v>AKDRUHYA</v>
      </c>
      <c r="V32" t="str">
        <f t="shared" si="6"/>
        <v>TDPRUHYA</v>
      </c>
      <c r="W32" t="str">
        <f t="shared" si="6"/>
        <v>AKFRUHYA</v>
      </c>
      <c r="Y32" t="str">
        <f t="shared" si="7"/>
        <v>PABPRUHYAX AK 1</v>
      </c>
      <c r="Z32" t="str">
        <f t="shared" si="7"/>
        <v>PABPRUHYAX AK 2</v>
      </c>
      <c r="AA32" t="str">
        <f t="shared" si="7"/>
        <v>PABPRUHYAX AK 3</v>
      </c>
      <c r="AB32" t="str">
        <f t="shared" si="7"/>
        <v>PABPRUHYAX AK 4</v>
      </c>
      <c r="AC32" t="str">
        <f t="shared" si="7"/>
        <v>PABPRUHYAX AK 5</v>
      </c>
      <c r="AD32" t="str">
        <f t="shared" si="7"/>
        <v>PABPRUHYAX AK 6</v>
      </c>
    </row>
    <row r="33" spans="1:30" ht="15" x14ac:dyDescent="0.25">
      <c r="A33" s="12">
        <f>'MASTER GURU HARIAN'!A35</f>
        <v>32</v>
      </c>
      <c r="B33" s="13" t="str">
        <f>'MASTER GURU HARIAN'!B35</f>
        <v>MAYA KUSMAYANTI, S.Pd</v>
      </c>
      <c r="C33" s="13" t="str">
        <f>'MASTER GURU HARIAN'!C35</f>
        <v>G32</v>
      </c>
      <c r="D33" s="13" t="str">
        <f>'MASTER GURU HARIAN'!D35</f>
        <v>MAYA</v>
      </c>
      <c r="F33" t="str">
        <f t="shared" si="9"/>
        <v>PABPMAYA</v>
      </c>
      <c r="G33" t="str">
        <f t="shared" si="9"/>
        <v>PPANMAYA</v>
      </c>
      <c r="H33" t="str">
        <f t="shared" si="8"/>
        <v>BINDMAYA</v>
      </c>
      <c r="I33" t="str">
        <f t="shared" si="8"/>
        <v>PJOKMAYA</v>
      </c>
      <c r="J33" t="str">
        <f t="shared" si="8"/>
        <v>SJRHMAYA</v>
      </c>
      <c r="K33" t="str">
        <f t="shared" si="8"/>
        <v>SBDYMAYA</v>
      </c>
      <c r="L33" t="str">
        <f t="shared" si="8"/>
        <v>BSUNMAYA</v>
      </c>
      <c r="O33" t="str">
        <f t="shared" si="8"/>
        <v>MATHMAYA</v>
      </c>
      <c r="P33" t="str">
        <f t="shared" si="8"/>
        <v>BINGMAYA</v>
      </c>
      <c r="Q33" t="str">
        <f t="shared" si="5"/>
        <v>INFRMAYA</v>
      </c>
      <c r="R33" t="str">
        <f t="shared" si="5"/>
        <v>IPASMAYA</v>
      </c>
      <c r="U33" t="str">
        <f t="shared" si="5"/>
        <v>AKDMAYA</v>
      </c>
      <c r="V33" t="str">
        <f t="shared" si="6"/>
        <v>TDPMAYA</v>
      </c>
      <c r="W33" t="str">
        <f t="shared" si="6"/>
        <v>AKFMAYA</v>
      </c>
      <c r="Y33" t="str">
        <f t="shared" si="7"/>
        <v>PABPMAYAX AK 1</v>
      </c>
      <c r="Z33" t="str">
        <f t="shared" si="7"/>
        <v>PABPMAYAX AK 2</v>
      </c>
      <c r="AA33" t="str">
        <f t="shared" si="7"/>
        <v>PABPMAYAX AK 3</v>
      </c>
      <c r="AB33" t="str">
        <f t="shared" si="7"/>
        <v>PABPMAYAX AK 4</v>
      </c>
      <c r="AC33" t="str">
        <f t="shared" si="7"/>
        <v>PABPMAYAX AK 5</v>
      </c>
      <c r="AD33" t="str">
        <f t="shared" si="7"/>
        <v>PABPMAYAX AK 6</v>
      </c>
    </row>
    <row r="34" spans="1:30" ht="15" x14ac:dyDescent="0.25">
      <c r="A34" s="12">
        <f>'MASTER GURU HARIAN'!A36</f>
        <v>33</v>
      </c>
      <c r="B34" s="13" t="str">
        <f>'MASTER GURU HARIAN'!B36</f>
        <v>DINI KAROMNA, S.Pd.</v>
      </c>
      <c r="C34" s="13" t="str">
        <f>'MASTER GURU HARIAN'!C36</f>
        <v>G33</v>
      </c>
      <c r="D34" s="13" t="str">
        <f>'MASTER GURU HARIAN'!D36</f>
        <v>DINI</v>
      </c>
      <c r="F34" t="str">
        <f t="shared" si="9"/>
        <v>PABPDINI</v>
      </c>
      <c r="G34" t="str">
        <f t="shared" si="9"/>
        <v>PPANDINI</v>
      </c>
      <c r="H34" t="str">
        <f t="shared" ref="H34:P49" si="10">H$1&amp;$D34</f>
        <v>BINDDINI</v>
      </c>
      <c r="I34" t="str">
        <f t="shared" si="10"/>
        <v>PJOKDINI</v>
      </c>
      <c r="J34" t="str">
        <f t="shared" si="10"/>
        <v>SJRHDINI</v>
      </c>
      <c r="K34" t="str">
        <f t="shared" si="10"/>
        <v>SBDYDINI</v>
      </c>
      <c r="L34" t="str">
        <f t="shared" si="10"/>
        <v>BSUNDINI</v>
      </c>
      <c r="O34" t="str">
        <f t="shared" si="10"/>
        <v>MATHDINI</v>
      </c>
      <c r="P34" t="str">
        <f t="shared" si="10"/>
        <v>BINGDINI</v>
      </c>
      <c r="Q34" t="str">
        <f t="shared" si="5"/>
        <v>INFRDINI</v>
      </c>
      <c r="R34" t="str">
        <f t="shared" si="5"/>
        <v>IPASDINI</v>
      </c>
      <c r="U34" t="str">
        <f t="shared" si="5"/>
        <v>AKDDINI</v>
      </c>
      <c r="V34" t="str">
        <f t="shared" si="6"/>
        <v>TDPDINI</v>
      </c>
      <c r="W34" t="str">
        <f t="shared" si="6"/>
        <v>AKFDINI</v>
      </c>
      <c r="Y34" t="str">
        <f t="shared" si="7"/>
        <v>PABPDINIX AK 1</v>
      </c>
      <c r="Z34" t="str">
        <f t="shared" si="7"/>
        <v>PABPDINIX AK 2</v>
      </c>
      <c r="AA34" t="str">
        <f t="shared" si="7"/>
        <v>PABPDINIX AK 3</v>
      </c>
      <c r="AB34" t="str">
        <f t="shared" si="7"/>
        <v>PABPDINIX AK 4</v>
      </c>
      <c r="AC34" t="str">
        <f t="shared" si="7"/>
        <v>PABPDINIX AK 5</v>
      </c>
      <c r="AD34" t="str">
        <f t="shared" si="7"/>
        <v>PABPDINIX AK 6</v>
      </c>
    </row>
    <row r="35" spans="1:30" ht="15" x14ac:dyDescent="0.25">
      <c r="A35" s="12">
        <f>'MASTER GURU HARIAN'!A37</f>
        <v>34</v>
      </c>
      <c r="B35" s="13" t="str">
        <f>'MASTER GURU HARIAN'!B37</f>
        <v>NOFA NIRAWATI, S.Pd, M.T</v>
      </c>
      <c r="C35" s="13" t="str">
        <f>'MASTER GURU HARIAN'!C37</f>
        <v>G34</v>
      </c>
      <c r="D35" s="13" t="str">
        <f>'MASTER GURU HARIAN'!D37</f>
        <v>NOFA</v>
      </c>
      <c r="F35" t="str">
        <f t="shared" si="9"/>
        <v>PABPNOFA</v>
      </c>
      <c r="G35" t="str">
        <f t="shared" si="9"/>
        <v>PPANNOFA</v>
      </c>
      <c r="H35" t="str">
        <f t="shared" si="10"/>
        <v>BINDNOFA</v>
      </c>
      <c r="I35" t="str">
        <f t="shared" si="10"/>
        <v>PJOKNOFA</v>
      </c>
      <c r="J35" t="str">
        <f t="shared" si="10"/>
        <v>SJRHNOFA</v>
      </c>
      <c r="K35" t="str">
        <f t="shared" si="10"/>
        <v>SBDYNOFA</v>
      </c>
      <c r="L35" t="str">
        <f t="shared" si="10"/>
        <v>BSUNNOFA</v>
      </c>
      <c r="O35" t="str">
        <f t="shared" si="10"/>
        <v>MATHNOFA</v>
      </c>
      <c r="P35" t="str">
        <f t="shared" si="10"/>
        <v>BINGNOFA</v>
      </c>
      <c r="Q35" t="str">
        <f t="shared" si="5"/>
        <v>INFRNOFA</v>
      </c>
      <c r="R35" t="str">
        <f t="shared" si="5"/>
        <v>IPASNOFA</v>
      </c>
      <c r="U35" t="str">
        <f t="shared" si="5"/>
        <v>AKDNOFA</v>
      </c>
      <c r="V35" t="str">
        <f t="shared" si="6"/>
        <v>TDPNOFA</v>
      </c>
      <c r="W35" t="str">
        <f t="shared" si="6"/>
        <v>AKFNOFA</v>
      </c>
      <c r="Y35" t="str">
        <f t="shared" si="7"/>
        <v>PABPNOFAX AK 1</v>
      </c>
      <c r="Z35" t="str">
        <f t="shared" si="7"/>
        <v>PABPNOFAX AK 2</v>
      </c>
      <c r="AA35" t="str">
        <f t="shared" si="7"/>
        <v>PABPNOFAX AK 3</v>
      </c>
      <c r="AB35" t="str">
        <f t="shared" si="7"/>
        <v>PABPNOFAX AK 4</v>
      </c>
      <c r="AC35" t="str">
        <f t="shared" si="7"/>
        <v>PABPNOFAX AK 5</v>
      </c>
      <c r="AD35" t="str">
        <f t="shared" si="7"/>
        <v>PABPNOFAX AK 6</v>
      </c>
    </row>
    <row r="36" spans="1:30" ht="15" x14ac:dyDescent="0.25">
      <c r="A36" s="12">
        <f>'MASTER GURU HARIAN'!A38</f>
        <v>35</v>
      </c>
      <c r="B36" s="13" t="str">
        <f>'MASTER GURU HARIAN'!B38</f>
        <v>HASAN AS'ARI, M.Kom</v>
      </c>
      <c r="C36" s="13" t="str">
        <f>'MASTER GURU HARIAN'!C38</f>
        <v>G35</v>
      </c>
      <c r="D36" s="13" t="str">
        <f>'MASTER GURU HARIAN'!D38</f>
        <v>HASAN</v>
      </c>
      <c r="F36" t="str">
        <f t="shared" si="9"/>
        <v>PABPHASAN</v>
      </c>
      <c r="G36" t="str">
        <f t="shared" si="9"/>
        <v>PPANHASAN</v>
      </c>
      <c r="H36" t="str">
        <f t="shared" si="10"/>
        <v>BINDHASAN</v>
      </c>
      <c r="I36" t="str">
        <f t="shared" si="10"/>
        <v>PJOKHASAN</v>
      </c>
      <c r="J36" t="str">
        <f t="shared" si="10"/>
        <v>SJRHHASAN</v>
      </c>
      <c r="K36" t="str">
        <f t="shared" si="10"/>
        <v>SBDYHASAN</v>
      </c>
      <c r="L36" t="str">
        <f t="shared" si="10"/>
        <v>BSUNHASAN</v>
      </c>
      <c r="O36" t="str">
        <f t="shared" si="10"/>
        <v>MATHHASAN</v>
      </c>
      <c r="P36" t="str">
        <f t="shared" si="10"/>
        <v>BINGHASAN</v>
      </c>
      <c r="Q36" t="str">
        <f t="shared" si="5"/>
        <v>INFRHASAN</v>
      </c>
      <c r="R36" t="str">
        <f t="shared" si="5"/>
        <v>IPASHASAN</v>
      </c>
      <c r="U36" t="str">
        <f t="shared" si="5"/>
        <v>AKDHASAN</v>
      </c>
      <c r="V36" t="str">
        <f t="shared" si="6"/>
        <v>TDPHASAN</v>
      </c>
      <c r="W36" t="str">
        <f t="shared" si="6"/>
        <v>AKFHASAN</v>
      </c>
      <c r="Y36" t="str">
        <f t="shared" si="7"/>
        <v>PABPHASANX AK 1</v>
      </c>
      <c r="Z36" t="str">
        <f t="shared" si="7"/>
        <v>PABPHASANX AK 2</v>
      </c>
      <c r="AA36" t="str">
        <f t="shared" si="7"/>
        <v>PABPHASANX AK 3</v>
      </c>
      <c r="AB36" t="str">
        <f t="shared" si="7"/>
        <v>PABPHASANX AK 4</v>
      </c>
      <c r="AC36" t="str">
        <f t="shared" si="7"/>
        <v>PABPHASANX AK 5</v>
      </c>
      <c r="AD36" t="str">
        <f t="shared" si="7"/>
        <v>PABPHASANX AK 6</v>
      </c>
    </row>
    <row r="37" spans="1:30" ht="15" x14ac:dyDescent="0.25">
      <c r="A37" s="12">
        <f>'MASTER GURU HARIAN'!A39</f>
        <v>36</v>
      </c>
      <c r="B37" s="13" t="str">
        <f>'MASTER GURU HARIAN'!B39</f>
        <v>CECEP SURYANA, S.Si</v>
      </c>
      <c r="C37" s="13" t="str">
        <f>'MASTER GURU HARIAN'!C39</f>
        <v>G36</v>
      </c>
      <c r="D37" s="13" t="str">
        <f>'MASTER GURU HARIAN'!D39</f>
        <v>CECEP</v>
      </c>
      <c r="F37" t="str">
        <f t="shared" si="9"/>
        <v>PABPCECEP</v>
      </c>
      <c r="G37" t="str">
        <f t="shared" si="9"/>
        <v>PPANCECEP</v>
      </c>
      <c r="H37" t="str">
        <f t="shared" si="10"/>
        <v>BINDCECEP</v>
      </c>
      <c r="I37" t="str">
        <f t="shared" si="10"/>
        <v>PJOKCECEP</v>
      </c>
      <c r="J37" t="str">
        <f t="shared" si="10"/>
        <v>SJRHCECEP</v>
      </c>
      <c r="K37" t="str">
        <f t="shared" si="10"/>
        <v>SBDYCECEP</v>
      </c>
      <c r="L37" t="str">
        <f t="shared" si="10"/>
        <v>BSUNCECEP</v>
      </c>
      <c r="O37" t="str">
        <f t="shared" si="10"/>
        <v>MATHCECEP</v>
      </c>
      <c r="P37" t="str">
        <f t="shared" si="10"/>
        <v>BINGCECEP</v>
      </c>
      <c r="Q37" t="str">
        <f t="shared" si="5"/>
        <v>INFRCECEP</v>
      </c>
      <c r="R37" t="str">
        <f t="shared" si="5"/>
        <v>IPASCECEP</v>
      </c>
      <c r="U37" t="str">
        <f t="shared" si="5"/>
        <v>AKDCECEP</v>
      </c>
      <c r="V37" t="str">
        <f t="shared" si="6"/>
        <v>TDPCECEP</v>
      </c>
      <c r="W37" t="str">
        <f t="shared" si="6"/>
        <v>AKFCECEP</v>
      </c>
      <c r="Y37" t="str">
        <f t="shared" ref="Y37:AD79" si="11">$F37&amp;Y$1</f>
        <v>PABPCECEPX AK 1</v>
      </c>
      <c r="Z37" t="str">
        <f t="shared" si="11"/>
        <v>PABPCECEPX AK 2</v>
      </c>
      <c r="AA37" t="str">
        <f t="shared" si="11"/>
        <v>PABPCECEPX AK 3</v>
      </c>
      <c r="AB37" t="str">
        <f t="shared" si="11"/>
        <v>PABPCECEPX AK 4</v>
      </c>
      <c r="AC37" t="str">
        <f t="shared" si="11"/>
        <v>PABPCECEPX AK 5</v>
      </c>
      <c r="AD37" t="str">
        <f t="shared" si="11"/>
        <v>PABPCECEPX AK 6</v>
      </c>
    </row>
    <row r="38" spans="1:30" ht="15" x14ac:dyDescent="0.25">
      <c r="A38" s="12">
        <f>'MASTER GURU HARIAN'!A40</f>
        <v>37</v>
      </c>
      <c r="B38" s="13" t="str">
        <f>'MASTER GURU HARIAN'!B40</f>
        <v>NINA DEWI KOSWARA, S.Pd.</v>
      </c>
      <c r="C38" s="13" t="str">
        <f>'MASTER GURU HARIAN'!C40</f>
        <v>G37</v>
      </c>
      <c r="D38" s="13" t="str">
        <f>'MASTER GURU HARIAN'!D40</f>
        <v>NINA</v>
      </c>
      <c r="F38" t="str">
        <f t="shared" si="9"/>
        <v>PABPNINA</v>
      </c>
      <c r="G38" t="str">
        <f t="shared" si="9"/>
        <v>PPANNINA</v>
      </c>
      <c r="H38" t="str">
        <f t="shared" si="10"/>
        <v>BINDNINA</v>
      </c>
      <c r="I38" t="str">
        <f t="shared" si="10"/>
        <v>PJOKNINA</v>
      </c>
      <c r="J38" t="str">
        <f t="shared" si="10"/>
        <v>SJRHNINA</v>
      </c>
      <c r="K38" t="str">
        <f t="shared" si="10"/>
        <v>SBDYNINA</v>
      </c>
      <c r="L38" t="str">
        <f t="shared" si="10"/>
        <v>BSUNNINA</v>
      </c>
      <c r="O38" t="str">
        <f t="shared" si="10"/>
        <v>MATHNINA</v>
      </c>
      <c r="P38" t="str">
        <f t="shared" si="10"/>
        <v>BINGNINA</v>
      </c>
      <c r="Q38" t="str">
        <f t="shared" si="5"/>
        <v>INFRNINA</v>
      </c>
      <c r="R38" t="str">
        <f t="shared" si="5"/>
        <v>IPASNINA</v>
      </c>
      <c r="U38" t="str">
        <f t="shared" si="5"/>
        <v>AKDNINA</v>
      </c>
      <c r="V38" t="str">
        <f t="shared" si="6"/>
        <v>TDPNINA</v>
      </c>
      <c r="W38" t="str">
        <f t="shared" si="6"/>
        <v>AKFNINA</v>
      </c>
      <c r="Y38" t="str">
        <f t="shared" si="11"/>
        <v>PABPNINAX AK 1</v>
      </c>
      <c r="Z38" t="str">
        <f t="shared" si="11"/>
        <v>PABPNINAX AK 2</v>
      </c>
      <c r="AA38" t="str">
        <f t="shared" si="11"/>
        <v>PABPNINAX AK 3</v>
      </c>
      <c r="AB38" t="str">
        <f t="shared" si="11"/>
        <v>PABPNINAX AK 4</v>
      </c>
      <c r="AC38" t="str">
        <f t="shared" si="11"/>
        <v>PABPNINAX AK 5</v>
      </c>
      <c r="AD38" t="str">
        <f t="shared" si="11"/>
        <v>PABPNINAX AK 6</v>
      </c>
    </row>
    <row r="39" spans="1:30" ht="15" x14ac:dyDescent="0.25">
      <c r="A39" s="12">
        <f>'MASTER GURU HARIAN'!A41</f>
        <v>38</v>
      </c>
      <c r="B39" s="13" t="str">
        <f>'MASTER GURU HARIAN'!B41</f>
        <v>INA MARINA, S.T.</v>
      </c>
      <c r="C39" s="13" t="str">
        <f>'MASTER GURU HARIAN'!C41</f>
        <v>G38</v>
      </c>
      <c r="D39" s="13" t="str">
        <f>'MASTER GURU HARIAN'!D41</f>
        <v>INA</v>
      </c>
      <c r="F39" t="str">
        <f t="shared" si="9"/>
        <v>PABPINA</v>
      </c>
      <c r="G39" t="str">
        <f t="shared" si="9"/>
        <v>PPANINA</v>
      </c>
      <c r="H39" t="str">
        <f t="shared" si="10"/>
        <v>BINDINA</v>
      </c>
      <c r="I39" t="str">
        <f t="shared" si="10"/>
        <v>PJOKINA</v>
      </c>
      <c r="J39" t="str">
        <f t="shared" si="10"/>
        <v>SJRHINA</v>
      </c>
      <c r="K39" t="str">
        <f t="shared" si="10"/>
        <v>SBDYINA</v>
      </c>
      <c r="L39" t="str">
        <f t="shared" si="10"/>
        <v>BSUNINA</v>
      </c>
      <c r="O39" t="str">
        <f t="shared" si="10"/>
        <v>MATHINA</v>
      </c>
      <c r="P39" t="str">
        <f t="shared" si="10"/>
        <v>BINGINA</v>
      </c>
      <c r="Q39" t="str">
        <f t="shared" si="5"/>
        <v>INFRINA</v>
      </c>
      <c r="R39" t="str">
        <f t="shared" si="5"/>
        <v>IPASINA</v>
      </c>
      <c r="U39" t="str">
        <f t="shared" si="5"/>
        <v>AKDINA</v>
      </c>
      <c r="V39" t="str">
        <f t="shared" si="6"/>
        <v>TDPINA</v>
      </c>
      <c r="W39" t="str">
        <f t="shared" si="6"/>
        <v>AKFINA</v>
      </c>
      <c r="Y39" t="str">
        <f t="shared" si="11"/>
        <v>PABPINAX AK 1</v>
      </c>
      <c r="Z39" t="str">
        <f t="shared" si="11"/>
        <v>PABPINAX AK 2</v>
      </c>
      <c r="AA39" t="str">
        <f t="shared" si="11"/>
        <v>PABPINAX AK 3</v>
      </c>
      <c r="AB39" t="str">
        <f t="shared" si="11"/>
        <v>PABPINAX AK 4</v>
      </c>
      <c r="AC39" t="str">
        <f t="shared" si="11"/>
        <v>PABPINAX AK 5</v>
      </c>
      <c r="AD39" t="str">
        <f t="shared" si="11"/>
        <v>PABPINAX AK 6</v>
      </c>
    </row>
    <row r="40" spans="1:30" ht="15" x14ac:dyDescent="0.25">
      <c r="A40" s="12">
        <f>'MASTER GURU HARIAN'!A42</f>
        <v>39</v>
      </c>
      <c r="B40" s="13" t="str">
        <f>'MASTER GURU HARIAN'!B42</f>
        <v>DANTY, S.Pd.</v>
      </c>
      <c r="C40" s="13" t="str">
        <f>'MASTER GURU HARIAN'!C42</f>
        <v>G39</v>
      </c>
      <c r="D40" s="13" t="str">
        <f>'MASTER GURU HARIAN'!D42</f>
        <v>DANTY</v>
      </c>
      <c r="F40" t="str">
        <f t="shared" si="9"/>
        <v>PABPDANTY</v>
      </c>
      <c r="G40" t="str">
        <f t="shared" si="9"/>
        <v>PPANDANTY</v>
      </c>
      <c r="H40" t="str">
        <f t="shared" si="10"/>
        <v>BINDDANTY</v>
      </c>
      <c r="I40" t="str">
        <f t="shared" si="10"/>
        <v>PJOKDANTY</v>
      </c>
      <c r="J40" t="str">
        <f t="shared" si="10"/>
        <v>SJRHDANTY</v>
      </c>
      <c r="K40" t="str">
        <f t="shared" si="10"/>
        <v>SBDYDANTY</v>
      </c>
      <c r="L40" t="str">
        <f t="shared" si="10"/>
        <v>BSUNDANTY</v>
      </c>
      <c r="O40" t="str">
        <f t="shared" si="10"/>
        <v>MATHDANTY</v>
      </c>
      <c r="P40" t="str">
        <f t="shared" si="10"/>
        <v>BINGDANTY</v>
      </c>
      <c r="Q40" t="str">
        <f t="shared" si="5"/>
        <v>INFRDANTY</v>
      </c>
      <c r="R40" t="str">
        <f t="shared" si="5"/>
        <v>IPASDANTY</v>
      </c>
      <c r="U40" t="str">
        <f t="shared" si="5"/>
        <v>AKDDANTY</v>
      </c>
      <c r="V40" t="str">
        <f t="shared" si="6"/>
        <v>TDPDANTY</v>
      </c>
      <c r="W40" t="str">
        <f t="shared" si="6"/>
        <v>AKFDANTY</v>
      </c>
      <c r="Y40" t="str">
        <f t="shared" si="11"/>
        <v>PABPDANTYX AK 1</v>
      </c>
      <c r="Z40" t="str">
        <f t="shared" si="11"/>
        <v>PABPDANTYX AK 2</v>
      </c>
      <c r="AA40" t="str">
        <f t="shared" si="11"/>
        <v>PABPDANTYX AK 3</v>
      </c>
      <c r="AB40" t="str">
        <f t="shared" si="11"/>
        <v>PABPDANTYX AK 4</v>
      </c>
      <c r="AC40" t="str">
        <f t="shared" si="11"/>
        <v>PABPDANTYX AK 5</v>
      </c>
      <c r="AD40" t="str">
        <f t="shared" si="11"/>
        <v>PABPDANTYX AK 6</v>
      </c>
    </row>
    <row r="41" spans="1:30" ht="15" x14ac:dyDescent="0.25">
      <c r="A41" s="12">
        <f>'MASTER GURU HARIAN'!A43</f>
        <v>40</v>
      </c>
      <c r="B41" s="13" t="str">
        <f>'MASTER GURU HARIAN'!B43</f>
        <v>SUGIYATMI, S.Si</v>
      </c>
      <c r="C41" s="13" t="str">
        <f>'MASTER GURU HARIAN'!C43</f>
        <v>G40</v>
      </c>
      <c r="D41" s="13" t="str">
        <f>'MASTER GURU HARIAN'!D43</f>
        <v>SUGI</v>
      </c>
      <c r="F41" t="str">
        <f t="shared" si="9"/>
        <v>PABPSUGI</v>
      </c>
      <c r="G41" t="str">
        <f t="shared" si="9"/>
        <v>PPANSUGI</v>
      </c>
      <c r="H41" t="str">
        <f t="shared" si="10"/>
        <v>BINDSUGI</v>
      </c>
      <c r="I41" t="str">
        <f t="shared" si="10"/>
        <v>PJOKSUGI</v>
      </c>
      <c r="J41" t="str">
        <f t="shared" si="10"/>
        <v>SJRHSUGI</v>
      </c>
      <c r="K41" t="str">
        <f t="shared" si="10"/>
        <v>SBDYSUGI</v>
      </c>
      <c r="L41" t="str">
        <f t="shared" si="10"/>
        <v>BSUNSUGI</v>
      </c>
      <c r="O41" t="str">
        <f t="shared" si="10"/>
        <v>MATHSUGI</v>
      </c>
      <c r="P41" t="str">
        <f t="shared" si="10"/>
        <v>BINGSUGI</v>
      </c>
      <c r="Q41" t="str">
        <f t="shared" si="5"/>
        <v>INFRSUGI</v>
      </c>
      <c r="R41" t="str">
        <f t="shared" si="5"/>
        <v>IPASSUGI</v>
      </c>
      <c r="U41" t="str">
        <f t="shared" si="5"/>
        <v>AKDSUGI</v>
      </c>
      <c r="V41" t="str">
        <f t="shared" si="6"/>
        <v>TDPSUGI</v>
      </c>
      <c r="W41" t="str">
        <f t="shared" si="6"/>
        <v>AKFSUGI</v>
      </c>
      <c r="Y41" t="str">
        <f t="shared" si="11"/>
        <v>PABPSUGIX AK 1</v>
      </c>
      <c r="Z41" t="str">
        <f t="shared" si="11"/>
        <v>PABPSUGIX AK 2</v>
      </c>
      <c r="AA41" t="str">
        <f t="shared" si="11"/>
        <v>PABPSUGIX AK 3</v>
      </c>
      <c r="AB41" t="str">
        <f t="shared" si="11"/>
        <v>PABPSUGIX AK 4</v>
      </c>
      <c r="AC41" t="str">
        <f t="shared" si="11"/>
        <v>PABPSUGIX AK 5</v>
      </c>
      <c r="AD41" t="str">
        <f t="shared" si="11"/>
        <v>PABPSUGIX AK 6</v>
      </c>
    </row>
    <row r="42" spans="1:30" ht="15" x14ac:dyDescent="0.25">
      <c r="A42" s="12">
        <f>'MASTER GURU HARIAN'!A44</f>
        <v>41</v>
      </c>
      <c r="B42" s="13" t="str">
        <f>'MASTER GURU HARIAN'!B44</f>
        <v>ULI SOLIHAT KAMALUDIN, S.Si.</v>
      </c>
      <c r="C42" s="13" t="str">
        <f>'MASTER GURU HARIAN'!C44</f>
        <v>G41</v>
      </c>
      <c r="D42" s="13" t="str">
        <f>'MASTER GURU HARIAN'!D44</f>
        <v>ULI</v>
      </c>
      <c r="F42" t="str">
        <f t="shared" si="9"/>
        <v>PABPULI</v>
      </c>
      <c r="G42" t="str">
        <f t="shared" si="9"/>
        <v>PPANULI</v>
      </c>
      <c r="H42" t="str">
        <f t="shared" si="10"/>
        <v>BINDULI</v>
      </c>
      <c r="I42" t="str">
        <f t="shared" si="10"/>
        <v>PJOKULI</v>
      </c>
      <c r="J42" t="str">
        <f t="shared" si="10"/>
        <v>SJRHULI</v>
      </c>
      <c r="K42" t="str">
        <f t="shared" si="10"/>
        <v>SBDYULI</v>
      </c>
      <c r="L42" t="str">
        <f t="shared" si="10"/>
        <v>BSUNULI</v>
      </c>
      <c r="O42" t="str">
        <f t="shared" si="10"/>
        <v>MATHULI</v>
      </c>
      <c r="P42" t="str">
        <f t="shared" si="10"/>
        <v>BINGULI</v>
      </c>
      <c r="Q42" t="str">
        <f t="shared" si="5"/>
        <v>INFRULI</v>
      </c>
      <c r="R42" t="str">
        <f t="shared" si="5"/>
        <v>IPASULI</v>
      </c>
      <c r="U42" t="str">
        <f t="shared" si="5"/>
        <v>AKDULI</v>
      </c>
      <c r="V42" t="str">
        <f t="shared" si="6"/>
        <v>TDPULI</v>
      </c>
      <c r="W42" t="str">
        <f t="shared" si="6"/>
        <v>AKFULI</v>
      </c>
      <c r="Y42" t="str">
        <f t="shared" si="11"/>
        <v>PABPULIX AK 1</v>
      </c>
      <c r="Z42" t="str">
        <f t="shared" si="11"/>
        <v>PABPULIX AK 2</v>
      </c>
      <c r="AA42" t="str">
        <f t="shared" si="11"/>
        <v>PABPULIX AK 3</v>
      </c>
      <c r="AB42" t="str">
        <f t="shared" si="11"/>
        <v>PABPULIX AK 4</v>
      </c>
      <c r="AC42" t="str">
        <f t="shared" si="11"/>
        <v>PABPULIX AK 5</v>
      </c>
      <c r="AD42" t="str">
        <f t="shared" si="11"/>
        <v>PABPULIX AK 6</v>
      </c>
    </row>
    <row r="43" spans="1:30" ht="15" x14ac:dyDescent="0.25">
      <c r="A43" s="12">
        <f>'MASTER GURU HARIAN'!A45</f>
        <v>42</v>
      </c>
      <c r="B43" s="13" t="str">
        <f>'MASTER GURU HARIAN'!B45</f>
        <v>ATEP AULIA RAHMAN, S.T. MOS</v>
      </c>
      <c r="C43" s="13" t="str">
        <f>'MASTER GURU HARIAN'!C45</f>
        <v>G42</v>
      </c>
      <c r="D43" s="13" t="str">
        <f>'MASTER GURU HARIAN'!D45</f>
        <v>ATEP</v>
      </c>
      <c r="F43" t="str">
        <f t="shared" ref="F43:G67" si="12">F$1&amp;$D43</f>
        <v>PABPATEP</v>
      </c>
      <c r="G43" t="str">
        <f t="shared" si="12"/>
        <v>PPANATEP</v>
      </c>
      <c r="H43" t="str">
        <f t="shared" si="10"/>
        <v>BINDATEP</v>
      </c>
      <c r="I43" t="str">
        <f t="shared" si="10"/>
        <v>PJOKATEP</v>
      </c>
      <c r="J43" t="str">
        <f t="shared" si="10"/>
        <v>SJRHATEP</v>
      </c>
      <c r="K43" t="str">
        <f t="shared" si="10"/>
        <v>SBDYATEP</v>
      </c>
      <c r="L43" t="str">
        <f t="shared" si="10"/>
        <v>BSUNATEP</v>
      </c>
      <c r="O43" t="str">
        <f t="shared" si="10"/>
        <v>MATHATEP</v>
      </c>
      <c r="P43" t="str">
        <f t="shared" si="10"/>
        <v>BINGATEP</v>
      </c>
      <c r="Q43" t="str">
        <f t="shared" si="5"/>
        <v>INFRATEP</v>
      </c>
      <c r="R43" t="str">
        <f t="shared" si="5"/>
        <v>IPASATEP</v>
      </c>
      <c r="U43" t="str">
        <f t="shared" si="5"/>
        <v>AKDATEP</v>
      </c>
      <c r="V43" t="str">
        <f t="shared" si="6"/>
        <v>TDPATEP</v>
      </c>
      <c r="W43" t="str">
        <f t="shared" si="6"/>
        <v>AKFATEP</v>
      </c>
      <c r="Y43" t="str">
        <f t="shared" si="11"/>
        <v>PABPATEPX AK 1</v>
      </c>
      <c r="Z43" t="str">
        <f t="shared" si="11"/>
        <v>PABPATEPX AK 2</v>
      </c>
      <c r="AA43" t="str">
        <f t="shared" si="11"/>
        <v>PABPATEPX AK 3</v>
      </c>
      <c r="AB43" t="str">
        <f t="shared" si="11"/>
        <v>PABPATEPX AK 4</v>
      </c>
      <c r="AC43" t="str">
        <f t="shared" si="11"/>
        <v>PABPATEPX AK 5</v>
      </c>
      <c r="AD43" t="str">
        <f t="shared" si="11"/>
        <v>PABPATEPX AK 6</v>
      </c>
    </row>
    <row r="44" spans="1:30" ht="15" x14ac:dyDescent="0.25">
      <c r="A44" s="12">
        <f>'MASTER GURU HARIAN'!A46</f>
        <v>43</v>
      </c>
      <c r="B44" s="13" t="str">
        <f>'MASTER GURU HARIAN'!B46</f>
        <v>ENDANG SUNANDAR, S.Pd. M.PKim</v>
      </c>
      <c r="C44" s="13" t="str">
        <f>'MASTER GURU HARIAN'!C46</f>
        <v>G43</v>
      </c>
      <c r="D44" s="13" t="str">
        <f>'MASTER GURU HARIAN'!D46</f>
        <v>ENDANG</v>
      </c>
      <c r="F44" t="str">
        <f t="shared" si="12"/>
        <v>PABPENDANG</v>
      </c>
      <c r="G44" t="str">
        <f t="shared" si="12"/>
        <v>PPANENDANG</v>
      </c>
      <c r="H44" t="str">
        <f t="shared" si="10"/>
        <v>BINDENDANG</v>
      </c>
      <c r="I44" t="str">
        <f t="shared" si="10"/>
        <v>PJOKENDANG</v>
      </c>
      <c r="J44" t="str">
        <f t="shared" si="10"/>
        <v>SJRHENDANG</v>
      </c>
      <c r="K44" t="str">
        <f t="shared" si="10"/>
        <v>SBDYENDANG</v>
      </c>
      <c r="L44" t="str">
        <f t="shared" si="10"/>
        <v>BSUNENDANG</v>
      </c>
      <c r="O44" t="str">
        <f t="shared" si="10"/>
        <v>MATHENDANG</v>
      </c>
      <c r="P44" t="str">
        <f t="shared" si="10"/>
        <v>BINGENDANG</v>
      </c>
      <c r="Q44" t="str">
        <f t="shared" si="5"/>
        <v>INFRENDANG</v>
      </c>
      <c r="R44" t="str">
        <f t="shared" si="5"/>
        <v>IPASENDANG</v>
      </c>
      <c r="U44" t="str">
        <f t="shared" si="5"/>
        <v>AKDENDANG</v>
      </c>
      <c r="V44" t="str">
        <f t="shared" si="6"/>
        <v>TDPENDANG</v>
      </c>
      <c r="W44" t="str">
        <f t="shared" si="6"/>
        <v>AKFENDANG</v>
      </c>
      <c r="Y44" t="str">
        <f t="shared" si="11"/>
        <v>PABPENDANGX AK 1</v>
      </c>
      <c r="Z44" t="str">
        <f t="shared" si="11"/>
        <v>PABPENDANGX AK 2</v>
      </c>
      <c r="AA44" t="str">
        <f t="shared" si="11"/>
        <v>PABPENDANGX AK 3</v>
      </c>
      <c r="AB44" t="str">
        <f t="shared" si="11"/>
        <v>PABPENDANGX AK 4</v>
      </c>
      <c r="AC44" t="str">
        <f t="shared" si="11"/>
        <v>PABPENDANGX AK 5</v>
      </c>
      <c r="AD44" t="str">
        <f t="shared" si="11"/>
        <v>PABPENDANGX AK 6</v>
      </c>
    </row>
    <row r="45" spans="1:30" ht="15" x14ac:dyDescent="0.25">
      <c r="A45" s="12">
        <f>'MASTER GURU HARIAN'!A47</f>
        <v>44</v>
      </c>
      <c r="B45" s="13" t="str">
        <f>'MASTER GURU HARIAN'!B47</f>
        <v>HAZAR NURBANI, S.Pd.</v>
      </c>
      <c r="C45" s="13" t="str">
        <f>'MASTER GURU HARIAN'!C47</f>
        <v>G44</v>
      </c>
      <c r="D45" s="13" t="str">
        <f>'MASTER GURU HARIAN'!D47</f>
        <v>HAZAR</v>
      </c>
      <c r="F45" t="str">
        <f t="shared" si="12"/>
        <v>PABPHAZAR</v>
      </c>
      <c r="G45" t="str">
        <f t="shared" si="12"/>
        <v>PPANHAZAR</v>
      </c>
      <c r="H45" t="str">
        <f t="shared" si="10"/>
        <v>BINDHAZAR</v>
      </c>
      <c r="I45" t="str">
        <f t="shared" si="10"/>
        <v>PJOKHAZAR</v>
      </c>
      <c r="J45" t="str">
        <f t="shared" si="10"/>
        <v>SJRHHAZAR</v>
      </c>
      <c r="K45" t="str">
        <f t="shared" si="10"/>
        <v>SBDYHAZAR</v>
      </c>
      <c r="L45" t="str">
        <f t="shared" si="10"/>
        <v>BSUNHAZAR</v>
      </c>
      <c r="O45" t="str">
        <f t="shared" si="10"/>
        <v>MATHHAZAR</v>
      </c>
      <c r="P45" t="str">
        <f t="shared" si="10"/>
        <v>BINGHAZAR</v>
      </c>
      <c r="Q45" t="str">
        <f t="shared" si="5"/>
        <v>INFRHAZAR</v>
      </c>
      <c r="R45" t="str">
        <f t="shared" si="5"/>
        <v>IPASHAZAR</v>
      </c>
      <c r="U45" t="str">
        <f t="shared" si="5"/>
        <v>AKDHAZAR</v>
      </c>
      <c r="V45" t="str">
        <f t="shared" si="6"/>
        <v>TDPHAZAR</v>
      </c>
      <c r="W45" t="str">
        <f t="shared" si="6"/>
        <v>AKFHAZAR</v>
      </c>
      <c r="Y45" t="str">
        <f t="shared" si="11"/>
        <v>PABPHAZARX AK 1</v>
      </c>
      <c r="Z45" t="str">
        <f t="shared" si="11"/>
        <v>PABPHAZARX AK 2</v>
      </c>
      <c r="AA45" t="str">
        <f t="shared" si="11"/>
        <v>PABPHAZARX AK 3</v>
      </c>
      <c r="AB45" t="str">
        <f t="shared" si="11"/>
        <v>PABPHAZARX AK 4</v>
      </c>
      <c r="AC45" t="str">
        <f t="shared" si="11"/>
        <v>PABPHAZARX AK 5</v>
      </c>
      <c r="AD45" t="str">
        <f t="shared" si="11"/>
        <v>PABPHAZARX AK 6</v>
      </c>
    </row>
    <row r="46" spans="1:30" ht="15" x14ac:dyDescent="0.25">
      <c r="A46" s="12">
        <f>'MASTER GURU HARIAN'!A48</f>
        <v>45</v>
      </c>
      <c r="B46" s="13" t="str">
        <f>'MASTER GURU HARIAN'!B48</f>
        <v>TINI ROSMAYANI, S.Si.</v>
      </c>
      <c r="C46" s="13" t="str">
        <f>'MASTER GURU HARIAN'!C48</f>
        <v>G45</v>
      </c>
      <c r="D46" s="13" t="str">
        <f>'MASTER GURU HARIAN'!D48</f>
        <v>TINI</v>
      </c>
      <c r="F46" t="str">
        <f t="shared" si="12"/>
        <v>PABPTINI</v>
      </c>
      <c r="G46" t="str">
        <f t="shared" si="12"/>
        <v>PPANTINI</v>
      </c>
      <c r="H46" t="str">
        <f t="shared" si="10"/>
        <v>BINDTINI</v>
      </c>
      <c r="I46" t="str">
        <f t="shared" si="10"/>
        <v>PJOKTINI</v>
      </c>
      <c r="J46" t="str">
        <f t="shared" si="10"/>
        <v>SJRHTINI</v>
      </c>
      <c r="K46" t="str">
        <f t="shared" si="10"/>
        <v>SBDYTINI</v>
      </c>
      <c r="L46" t="str">
        <f t="shared" si="10"/>
        <v>BSUNTINI</v>
      </c>
      <c r="O46" t="str">
        <f t="shared" si="10"/>
        <v>MATHTINI</v>
      </c>
      <c r="P46" t="str">
        <f t="shared" si="10"/>
        <v>BINGTINI</v>
      </c>
      <c r="Q46" t="str">
        <f t="shared" si="5"/>
        <v>INFRTINI</v>
      </c>
      <c r="R46" t="str">
        <f t="shared" si="5"/>
        <v>IPASTINI</v>
      </c>
      <c r="U46" t="str">
        <f t="shared" si="5"/>
        <v>AKDTINI</v>
      </c>
      <c r="V46" t="str">
        <f t="shared" si="6"/>
        <v>TDPTINI</v>
      </c>
      <c r="W46" t="str">
        <f t="shared" si="6"/>
        <v>AKFTINI</v>
      </c>
      <c r="Y46" t="str">
        <f t="shared" si="11"/>
        <v>PABPTINIX AK 1</v>
      </c>
      <c r="Z46" t="str">
        <f t="shared" si="11"/>
        <v>PABPTINIX AK 2</v>
      </c>
      <c r="AA46" t="str">
        <f t="shared" si="11"/>
        <v>PABPTINIX AK 3</v>
      </c>
      <c r="AB46" t="str">
        <f t="shared" si="11"/>
        <v>PABPTINIX AK 4</v>
      </c>
      <c r="AC46" t="str">
        <f t="shared" si="11"/>
        <v>PABPTINIX AK 5</v>
      </c>
      <c r="AD46" t="str">
        <f t="shared" si="11"/>
        <v>PABPTINIX AK 6</v>
      </c>
    </row>
    <row r="47" spans="1:30" ht="15" x14ac:dyDescent="0.25">
      <c r="A47" s="12">
        <f>'MASTER GURU HARIAN'!A49</f>
        <v>46</v>
      </c>
      <c r="B47" s="13" t="str">
        <f>'MASTER GURU HARIAN'!B49</f>
        <v>R. PRIYO HADISURYO, S.ST</v>
      </c>
      <c r="C47" s="13" t="str">
        <f>'MASTER GURU HARIAN'!C49</f>
        <v>G46</v>
      </c>
      <c r="D47" s="13" t="str">
        <f>'MASTER GURU HARIAN'!D49</f>
        <v>PRIYO</v>
      </c>
      <c r="F47" t="str">
        <f t="shared" si="12"/>
        <v>PABPPRIYO</v>
      </c>
      <c r="G47" t="str">
        <f t="shared" si="12"/>
        <v>PPANPRIYO</v>
      </c>
      <c r="H47" t="str">
        <f t="shared" si="10"/>
        <v>BINDPRIYO</v>
      </c>
      <c r="I47" t="str">
        <f t="shared" si="10"/>
        <v>PJOKPRIYO</v>
      </c>
      <c r="J47" t="str">
        <f t="shared" si="10"/>
        <v>SJRHPRIYO</v>
      </c>
      <c r="K47" t="str">
        <f t="shared" si="10"/>
        <v>SBDYPRIYO</v>
      </c>
      <c r="L47" t="str">
        <f t="shared" si="10"/>
        <v>BSUNPRIYO</v>
      </c>
      <c r="O47" t="str">
        <f t="shared" si="10"/>
        <v>MATHPRIYO</v>
      </c>
      <c r="P47" t="str">
        <f t="shared" si="10"/>
        <v>BINGPRIYO</v>
      </c>
      <c r="Q47" t="str">
        <f t="shared" si="5"/>
        <v>INFRPRIYO</v>
      </c>
      <c r="R47" t="str">
        <f t="shared" si="5"/>
        <v>IPASPRIYO</v>
      </c>
      <c r="U47" t="str">
        <f t="shared" si="5"/>
        <v>AKDPRIYO</v>
      </c>
      <c r="V47" t="str">
        <f t="shared" si="6"/>
        <v>TDPPRIYO</v>
      </c>
      <c r="W47" t="str">
        <f t="shared" si="6"/>
        <v>AKFPRIYO</v>
      </c>
      <c r="Y47" t="str">
        <f t="shared" si="11"/>
        <v>PABPPRIYOX AK 1</v>
      </c>
      <c r="Z47" t="str">
        <f t="shared" si="11"/>
        <v>PABPPRIYOX AK 2</v>
      </c>
      <c r="AA47" t="str">
        <f t="shared" si="11"/>
        <v>PABPPRIYOX AK 3</v>
      </c>
      <c r="AB47" t="str">
        <f t="shared" si="11"/>
        <v>PABPPRIYOX AK 4</v>
      </c>
      <c r="AC47" t="str">
        <f t="shared" si="11"/>
        <v>PABPPRIYOX AK 5</v>
      </c>
      <c r="AD47" t="str">
        <f t="shared" si="11"/>
        <v>PABPPRIYOX AK 6</v>
      </c>
    </row>
    <row r="48" spans="1:30" ht="15" x14ac:dyDescent="0.25">
      <c r="A48" s="12">
        <f>'MASTER GURU HARIAN'!A50</f>
        <v>47</v>
      </c>
      <c r="B48" s="13" t="str">
        <f>'MASTER GURU HARIAN'!B50</f>
        <v>NOGI MUHARAM, S.Kom.</v>
      </c>
      <c r="C48" s="13" t="str">
        <f>'MASTER GURU HARIAN'!C50</f>
        <v>G47</v>
      </c>
      <c r="D48" s="13" t="str">
        <f>'MASTER GURU HARIAN'!D50</f>
        <v>NOGI</v>
      </c>
      <c r="F48" t="str">
        <f t="shared" si="12"/>
        <v>PABPNOGI</v>
      </c>
      <c r="G48" t="str">
        <f t="shared" si="12"/>
        <v>PPANNOGI</v>
      </c>
      <c r="H48" t="str">
        <f t="shared" si="10"/>
        <v>BINDNOGI</v>
      </c>
      <c r="I48" t="str">
        <f t="shared" si="10"/>
        <v>PJOKNOGI</v>
      </c>
      <c r="J48" t="str">
        <f t="shared" si="10"/>
        <v>SJRHNOGI</v>
      </c>
      <c r="K48" t="str">
        <f t="shared" si="10"/>
        <v>SBDYNOGI</v>
      </c>
      <c r="L48" t="str">
        <f t="shared" si="10"/>
        <v>BSUNNOGI</v>
      </c>
      <c r="O48" t="str">
        <f t="shared" si="10"/>
        <v>MATHNOGI</v>
      </c>
      <c r="P48" t="str">
        <f t="shared" si="10"/>
        <v>BINGNOGI</v>
      </c>
      <c r="Q48" t="str">
        <f t="shared" si="5"/>
        <v>INFRNOGI</v>
      </c>
      <c r="R48" t="str">
        <f t="shared" si="5"/>
        <v>IPASNOGI</v>
      </c>
      <c r="U48" t="str">
        <f t="shared" si="5"/>
        <v>AKDNOGI</v>
      </c>
      <c r="V48" t="str">
        <f t="shared" si="6"/>
        <v>TDPNOGI</v>
      </c>
      <c r="W48" t="str">
        <f t="shared" si="6"/>
        <v>AKFNOGI</v>
      </c>
      <c r="Y48" t="str">
        <f t="shared" si="11"/>
        <v>PABPNOGIX AK 1</v>
      </c>
      <c r="Z48" t="str">
        <f t="shared" si="11"/>
        <v>PABPNOGIX AK 2</v>
      </c>
      <c r="AA48" t="str">
        <f t="shared" si="11"/>
        <v>PABPNOGIX AK 3</v>
      </c>
      <c r="AB48" t="str">
        <f t="shared" si="11"/>
        <v>PABPNOGIX AK 4</v>
      </c>
      <c r="AC48" t="str">
        <f t="shared" si="11"/>
        <v>PABPNOGIX AK 5</v>
      </c>
      <c r="AD48" t="str">
        <f t="shared" si="11"/>
        <v>PABPNOGIX AK 6</v>
      </c>
    </row>
    <row r="49" spans="1:30" ht="15" x14ac:dyDescent="0.25">
      <c r="A49" s="12">
        <f>'MASTER GURU HARIAN'!A51</f>
        <v>48</v>
      </c>
      <c r="B49" s="13" t="str">
        <f>'MASTER GURU HARIAN'!B51</f>
        <v>EVA ZULVA, S.Kom,i</v>
      </c>
      <c r="C49" s="13" t="str">
        <f>'MASTER GURU HARIAN'!C51</f>
        <v>G48</v>
      </c>
      <c r="D49" s="13" t="str">
        <f>'MASTER GURU HARIAN'!D51</f>
        <v>EVA</v>
      </c>
      <c r="F49" t="str">
        <f t="shared" si="12"/>
        <v>PABPEVA</v>
      </c>
      <c r="G49" t="str">
        <f t="shared" si="12"/>
        <v>PPANEVA</v>
      </c>
      <c r="H49" t="str">
        <f t="shared" si="10"/>
        <v>BINDEVA</v>
      </c>
      <c r="I49" t="str">
        <f t="shared" si="10"/>
        <v>PJOKEVA</v>
      </c>
      <c r="J49" t="str">
        <f t="shared" si="10"/>
        <v>SJRHEVA</v>
      </c>
      <c r="K49" t="str">
        <f t="shared" si="10"/>
        <v>SBDYEVA</v>
      </c>
      <c r="L49" t="str">
        <f t="shared" si="10"/>
        <v>BSUNEVA</v>
      </c>
      <c r="O49" t="str">
        <f t="shared" si="10"/>
        <v>MATHEVA</v>
      </c>
      <c r="P49" t="str">
        <f t="shared" si="10"/>
        <v>BINGEVA</v>
      </c>
      <c r="Q49" t="str">
        <f t="shared" si="5"/>
        <v>INFREVA</v>
      </c>
      <c r="R49" t="str">
        <f t="shared" si="5"/>
        <v>IPASEVA</v>
      </c>
      <c r="U49" t="str">
        <f t="shared" si="5"/>
        <v>AKDEVA</v>
      </c>
      <c r="V49" t="str">
        <f t="shared" si="6"/>
        <v>TDPEVA</v>
      </c>
      <c r="W49" t="str">
        <f t="shared" si="6"/>
        <v>AKFEVA</v>
      </c>
      <c r="Y49" t="str">
        <f t="shared" si="11"/>
        <v>PABPEVAX AK 1</v>
      </c>
      <c r="Z49" t="str">
        <f t="shared" si="11"/>
        <v>PABPEVAX AK 2</v>
      </c>
      <c r="AA49" t="str">
        <f t="shared" si="11"/>
        <v>PABPEVAX AK 3</v>
      </c>
      <c r="AB49" t="str">
        <f t="shared" si="11"/>
        <v>PABPEVAX AK 4</v>
      </c>
      <c r="AC49" t="str">
        <f t="shared" si="11"/>
        <v>PABPEVAX AK 5</v>
      </c>
      <c r="AD49" t="str">
        <f t="shared" si="11"/>
        <v>PABPEVAX AK 6</v>
      </c>
    </row>
    <row r="50" spans="1:30" ht="15" x14ac:dyDescent="0.25">
      <c r="A50" s="12">
        <f>'MASTER GURU HARIAN'!A52</f>
        <v>49</v>
      </c>
      <c r="B50" s="13" t="str">
        <f>'MASTER GURU HARIAN'!B52</f>
        <v>NENENG SUHARTINI, S.Si</v>
      </c>
      <c r="C50" s="13" t="str">
        <f>'MASTER GURU HARIAN'!C52</f>
        <v>G49</v>
      </c>
      <c r="D50" s="13" t="str">
        <f>'MASTER GURU HARIAN'!D52</f>
        <v>NENENG</v>
      </c>
      <c r="F50" t="str">
        <f t="shared" si="12"/>
        <v>PABPNENENG</v>
      </c>
      <c r="G50" t="str">
        <f t="shared" si="12"/>
        <v>PPANNENENG</v>
      </c>
      <c r="H50" t="str">
        <f t="shared" ref="H50:R65" si="13">H$1&amp;$D50</f>
        <v>BINDNENENG</v>
      </c>
      <c r="I50" t="str">
        <f t="shared" si="13"/>
        <v>PJOKNENENG</v>
      </c>
      <c r="J50" t="str">
        <f t="shared" si="13"/>
        <v>SJRHNENENG</v>
      </c>
      <c r="K50" t="str">
        <f t="shared" si="13"/>
        <v>SBDYNENENG</v>
      </c>
      <c r="L50" t="str">
        <f t="shared" si="13"/>
        <v>BSUNNENENG</v>
      </c>
      <c r="O50" t="str">
        <f t="shared" si="13"/>
        <v>MATHNENENG</v>
      </c>
      <c r="P50" t="str">
        <f t="shared" si="13"/>
        <v>BINGNENENG</v>
      </c>
      <c r="Q50" t="str">
        <f t="shared" si="5"/>
        <v>INFRNENENG</v>
      </c>
      <c r="R50" t="str">
        <f t="shared" si="5"/>
        <v>IPASNENENG</v>
      </c>
      <c r="U50" t="str">
        <f t="shared" si="5"/>
        <v>AKDNENENG</v>
      </c>
      <c r="V50" t="str">
        <f t="shared" si="6"/>
        <v>TDPNENENG</v>
      </c>
      <c r="W50" t="str">
        <f t="shared" si="6"/>
        <v>AKFNENENG</v>
      </c>
      <c r="Y50" t="str">
        <f t="shared" si="11"/>
        <v>PABPNENENGX AK 1</v>
      </c>
      <c r="Z50" t="str">
        <f t="shared" si="11"/>
        <v>PABPNENENGX AK 2</v>
      </c>
      <c r="AA50" t="str">
        <f t="shared" si="11"/>
        <v>PABPNENENGX AK 3</v>
      </c>
      <c r="AB50" t="str">
        <f t="shared" si="11"/>
        <v>PABPNENENGX AK 4</v>
      </c>
      <c r="AC50" t="str">
        <f t="shared" si="11"/>
        <v>PABPNENENGX AK 5</v>
      </c>
      <c r="AD50" t="str">
        <f t="shared" si="11"/>
        <v>PABPNENENGX AK 6</v>
      </c>
    </row>
    <row r="51" spans="1:30" ht="15" x14ac:dyDescent="0.25">
      <c r="A51" s="12">
        <f>'MASTER GURU HARIAN'!A53</f>
        <v>50</v>
      </c>
      <c r="B51" s="13" t="str">
        <f>'MASTER GURU HARIAN'!B53</f>
        <v>HALIDA FARHANI,S.Psi</v>
      </c>
      <c r="C51" s="13" t="str">
        <f>'MASTER GURU HARIAN'!C53</f>
        <v>G50</v>
      </c>
      <c r="D51" s="13" t="str">
        <f>'MASTER GURU HARIAN'!D53</f>
        <v>HALIDA</v>
      </c>
      <c r="F51" t="str">
        <f t="shared" si="12"/>
        <v>PABPHALIDA</v>
      </c>
      <c r="G51" t="str">
        <f t="shared" si="12"/>
        <v>PPANHALIDA</v>
      </c>
      <c r="H51" t="str">
        <f t="shared" si="13"/>
        <v>BINDHALIDA</v>
      </c>
      <c r="I51" t="str">
        <f t="shared" si="13"/>
        <v>PJOKHALIDA</v>
      </c>
      <c r="J51" t="str">
        <f t="shared" si="13"/>
        <v>SJRHHALIDA</v>
      </c>
      <c r="K51" t="str">
        <f t="shared" si="13"/>
        <v>SBDYHALIDA</v>
      </c>
      <c r="L51" t="str">
        <f t="shared" si="13"/>
        <v>BSUNHALIDA</v>
      </c>
      <c r="O51" t="str">
        <f t="shared" si="13"/>
        <v>MATHHALIDA</v>
      </c>
      <c r="P51" t="str">
        <f t="shared" si="13"/>
        <v>BINGHALIDA</v>
      </c>
      <c r="Q51" t="str">
        <f t="shared" si="5"/>
        <v>INFRHALIDA</v>
      </c>
      <c r="R51" t="str">
        <f t="shared" si="5"/>
        <v>IPASHALIDA</v>
      </c>
      <c r="U51" t="str">
        <f t="shared" si="5"/>
        <v>AKDHALIDA</v>
      </c>
      <c r="V51" t="str">
        <f t="shared" si="6"/>
        <v>TDPHALIDA</v>
      </c>
      <c r="W51" t="str">
        <f t="shared" si="6"/>
        <v>AKFHALIDA</v>
      </c>
      <c r="Y51" t="str">
        <f t="shared" si="11"/>
        <v>PABPHALIDAX AK 1</v>
      </c>
      <c r="Z51" t="str">
        <f t="shared" si="11"/>
        <v>PABPHALIDAX AK 2</v>
      </c>
      <c r="AA51" t="str">
        <f t="shared" si="11"/>
        <v>PABPHALIDAX AK 3</v>
      </c>
      <c r="AB51" t="str">
        <f t="shared" si="11"/>
        <v>PABPHALIDAX AK 4</v>
      </c>
      <c r="AC51" t="str">
        <f t="shared" si="11"/>
        <v>PABPHALIDAX AK 5</v>
      </c>
      <c r="AD51" t="str">
        <f t="shared" si="11"/>
        <v>PABPHALIDAX AK 6</v>
      </c>
    </row>
    <row r="52" spans="1:30" ht="15" x14ac:dyDescent="0.25">
      <c r="A52" s="12">
        <f>'MASTER GURU HARIAN'!A54</f>
        <v>51</v>
      </c>
      <c r="B52" s="13" t="str">
        <f>'MASTER GURU HARIAN'!B54</f>
        <v>NUR FAUZIYAH RAHMAWATI,S.Pd</v>
      </c>
      <c r="C52" s="13" t="str">
        <f>'MASTER GURU HARIAN'!C54</f>
        <v>G51</v>
      </c>
      <c r="D52" s="13" t="str">
        <f>'MASTER GURU HARIAN'!D54</f>
        <v>NUR</v>
      </c>
      <c r="F52" t="str">
        <f t="shared" si="12"/>
        <v>PABPNUR</v>
      </c>
      <c r="G52" t="str">
        <f t="shared" si="12"/>
        <v>PPANNUR</v>
      </c>
      <c r="H52" t="str">
        <f t="shared" si="13"/>
        <v>BINDNUR</v>
      </c>
      <c r="I52" t="str">
        <f t="shared" si="13"/>
        <v>PJOKNUR</v>
      </c>
      <c r="J52" t="str">
        <f t="shared" si="13"/>
        <v>SJRHNUR</v>
      </c>
      <c r="K52" t="str">
        <f t="shared" si="13"/>
        <v>SBDYNUR</v>
      </c>
      <c r="L52" t="str">
        <f t="shared" si="13"/>
        <v>BSUNNUR</v>
      </c>
      <c r="O52" t="str">
        <f t="shared" si="13"/>
        <v>MATHNUR</v>
      </c>
      <c r="P52" t="str">
        <f t="shared" si="13"/>
        <v>BINGNUR</v>
      </c>
      <c r="Q52" t="str">
        <f t="shared" si="5"/>
        <v>INFRNUR</v>
      </c>
      <c r="R52" t="str">
        <f t="shared" si="5"/>
        <v>IPASNUR</v>
      </c>
      <c r="U52" t="str">
        <f t="shared" si="5"/>
        <v>AKDNUR</v>
      </c>
      <c r="V52" t="str">
        <f t="shared" si="6"/>
        <v>TDPNUR</v>
      </c>
      <c r="W52" t="str">
        <f t="shared" si="6"/>
        <v>AKFNUR</v>
      </c>
      <c r="Y52" t="str">
        <f t="shared" si="11"/>
        <v>PABPNURX AK 1</v>
      </c>
      <c r="Z52" t="str">
        <f t="shared" si="11"/>
        <v>PABPNURX AK 2</v>
      </c>
      <c r="AA52" t="str">
        <f t="shared" si="11"/>
        <v>PABPNURX AK 3</v>
      </c>
      <c r="AB52" t="str">
        <f t="shared" si="11"/>
        <v>PABPNURX AK 4</v>
      </c>
      <c r="AC52" t="str">
        <f t="shared" si="11"/>
        <v>PABPNURX AK 5</v>
      </c>
      <c r="AD52" t="str">
        <f t="shared" si="11"/>
        <v>PABPNURX AK 6</v>
      </c>
    </row>
    <row r="53" spans="1:30" ht="30" x14ac:dyDescent="0.25">
      <c r="A53" s="12">
        <f>'MASTER GURU HARIAN'!A55</f>
        <v>52</v>
      </c>
      <c r="B53" s="13" t="str">
        <f>'MASTER GURU HARIAN'!B55</f>
        <v>MUCHAMAD HARRY ISMAIL, S.Tr.Kom</v>
      </c>
      <c r="C53" s="13" t="str">
        <f>'MASTER GURU HARIAN'!C55</f>
        <v>G52</v>
      </c>
      <c r="D53" s="13" t="str">
        <f>'MASTER GURU HARIAN'!D55</f>
        <v>HARRY</v>
      </c>
      <c r="F53" t="str">
        <f t="shared" si="12"/>
        <v>PABPHARRY</v>
      </c>
      <c r="G53" t="str">
        <f t="shared" si="12"/>
        <v>PPANHARRY</v>
      </c>
      <c r="H53" t="str">
        <f t="shared" si="13"/>
        <v>BINDHARRY</v>
      </c>
      <c r="I53" t="str">
        <f t="shared" si="13"/>
        <v>PJOKHARRY</v>
      </c>
      <c r="J53" t="str">
        <f t="shared" si="13"/>
        <v>SJRHHARRY</v>
      </c>
      <c r="K53" t="str">
        <f t="shared" si="13"/>
        <v>SBDYHARRY</v>
      </c>
      <c r="L53" t="str">
        <f t="shared" si="13"/>
        <v>BSUNHARRY</v>
      </c>
      <c r="O53" t="str">
        <f t="shared" si="13"/>
        <v>MATHHARRY</v>
      </c>
      <c r="P53" t="str">
        <f t="shared" si="13"/>
        <v>BINGHARRY</v>
      </c>
      <c r="Q53" t="str">
        <f t="shared" si="5"/>
        <v>INFRHARRY</v>
      </c>
      <c r="R53" t="str">
        <f t="shared" si="5"/>
        <v>IPASHARRY</v>
      </c>
      <c r="U53" t="str">
        <f t="shared" si="5"/>
        <v>AKDHARRY</v>
      </c>
      <c r="V53" t="str">
        <f t="shared" si="6"/>
        <v>TDPHARRY</v>
      </c>
      <c r="W53" t="str">
        <f t="shared" si="6"/>
        <v>AKFHARRY</v>
      </c>
      <c r="Y53" t="str">
        <f t="shared" si="11"/>
        <v>PABPHARRYX AK 1</v>
      </c>
      <c r="Z53" t="str">
        <f t="shared" si="11"/>
        <v>PABPHARRYX AK 2</v>
      </c>
      <c r="AA53" t="str">
        <f t="shared" si="11"/>
        <v>PABPHARRYX AK 3</v>
      </c>
      <c r="AB53" t="str">
        <f t="shared" si="11"/>
        <v>PABPHARRYX AK 4</v>
      </c>
      <c r="AC53" t="str">
        <f t="shared" si="11"/>
        <v>PABPHARRYX AK 5</v>
      </c>
      <c r="AD53" t="str">
        <f t="shared" si="11"/>
        <v>PABPHARRYX AK 6</v>
      </c>
    </row>
    <row r="54" spans="1:30" ht="15" x14ac:dyDescent="0.25">
      <c r="A54" s="12">
        <f>'MASTER GURU HARIAN'!A56</f>
        <v>53</v>
      </c>
      <c r="B54" s="13" t="str">
        <f>'MASTER GURU HARIAN'!B56</f>
        <v>ERMAWATI, S.Kom</v>
      </c>
      <c r="C54" s="13" t="str">
        <f>'MASTER GURU HARIAN'!C56</f>
        <v>G53</v>
      </c>
      <c r="D54" s="13" t="str">
        <f>'MASTER GURU HARIAN'!D56</f>
        <v>ERMA</v>
      </c>
      <c r="F54" t="str">
        <f t="shared" si="12"/>
        <v>PABPERMA</v>
      </c>
      <c r="G54" t="str">
        <f t="shared" si="12"/>
        <v>PPANERMA</v>
      </c>
      <c r="H54" t="str">
        <f t="shared" si="13"/>
        <v>BINDERMA</v>
      </c>
      <c r="I54" t="str">
        <f t="shared" si="13"/>
        <v>PJOKERMA</v>
      </c>
      <c r="J54" t="str">
        <f t="shared" si="13"/>
        <v>SJRHERMA</v>
      </c>
      <c r="K54" t="str">
        <f t="shared" si="13"/>
        <v>SBDYERMA</v>
      </c>
      <c r="L54" t="str">
        <f t="shared" si="13"/>
        <v>BSUNERMA</v>
      </c>
      <c r="O54" t="str">
        <f t="shared" si="13"/>
        <v>MATHERMA</v>
      </c>
      <c r="P54" t="str">
        <f t="shared" si="13"/>
        <v>BINGERMA</v>
      </c>
      <c r="Q54" t="str">
        <f t="shared" si="5"/>
        <v>INFRERMA</v>
      </c>
      <c r="R54" t="str">
        <f t="shared" si="5"/>
        <v>IPASERMA</v>
      </c>
      <c r="U54" t="str">
        <f t="shared" si="5"/>
        <v>AKDERMA</v>
      </c>
      <c r="V54" t="str">
        <f t="shared" si="6"/>
        <v>TDPERMA</v>
      </c>
      <c r="W54" t="str">
        <f t="shared" si="6"/>
        <v>AKFERMA</v>
      </c>
      <c r="Y54" t="str">
        <f t="shared" si="11"/>
        <v>PABPERMAX AK 1</v>
      </c>
      <c r="Z54" t="str">
        <f t="shared" si="11"/>
        <v>PABPERMAX AK 2</v>
      </c>
      <c r="AA54" t="str">
        <f t="shared" si="11"/>
        <v>PABPERMAX AK 3</v>
      </c>
      <c r="AB54" t="str">
        <f t="shared" si="11"/>
        <v>PABPERMAX AK 4</v>
      </c>
      <c r="AC54" t="str">
        <f t="shared" si="11"/>
        <v>PABPERMAX AK 5</v>
      </c>
      <c r="AD54" t="str">
        <f t="shared" si="11"/>
        <v>PABPERMAX AK 6</v>
      </c>
    </row>
    <row r="55" spans="1:30" ht="15" x14ac:dyDescent="0.25">
      <c r="A55" s="12">
        <f>'MASTER GURU HARIAN'!A57</f>
        <v>54</v>
      </c>
      <c r="B55" s="13" t="str">
        <f>'MASTER GURU HARIAN'!B57</f>
        <v>KIKI AIMA MU'MINA, S.Pd</v>
      </c>
      <c r="C55" s="13" t="str">
        <f>'MASTER GURU HARIAN'!C57</f>
        <v>G54</v>
      </c>
      <c r="D55" s="13" t="str">
        <f>'MASTER GURU HARIAN'!D57</f>
        <v>KIKI</v>
      </c>
      <c r="F55" t="str">
        <f t="shared" si="12"/>
        <v>PABPKIKI</v>
      </c>
      <c r="G55" t="str">
        <f t="shared" si="12"/>
        <v>PPANKIKI</v>
      </c>
      <c r="H55" t="str">
        <f t="shared" si="13"/>
        <v>BINDKIKI</v>
      </c>
      <c r="I55" t="str">
        <f t="shared" si="13"/>
        <v>PJOKKIKI</v>
      </c>
      <c r="J55" t="str">
        <f t="shared" si="13"/>
        <v>SJRHKIKI</v>
      </c>
      <c r="K55" t="str">
        <f t="shared" si="13"/>
        <v>SBDYKIKI</v>
      </c>
      <c r="L55" t="str">
        <f t="shared" si="13"/>
        <v>BSUNKIKI</v>
      </c>
      <c r="O55" t="str">
        <f t="shared" si="13"/>
        <v>MATHKIKI</v>
      </c>
      <c r="P55" t="str">
        <f t="shared" si="13"/>
        <v>BINGKIKI</v>
      </c>
      <c r="Q55" t="str">
        <f t="shared" si="13"/>
        <v>INFRKIKI</v>
      </c>
      <c r="R55" t="str">
        <f t="shared" si="13"/>
        <v>IPASKIKI</v>
      </c>
      <c r="U55" t="str">
        <f t="shared" ref="U55:U65" si="14">U$1&amp;$D55</f>
        <v>AKDKIKI</v>
      </c>
      <c r="V55" t="str">
        <f t="shared" si="6"/>
        <v>TDPKIKI</v>
      </c>
      <c r="W55" t="str">
        <f t="shared" si="6"/>
        <v>AKFKIKI</v>
      </c>
      <c r="Y55" t="str">
        <f t="shared" si="11"/>
        <v>PABPKIKIX AK 1</v>
      </c>
      <c r="Z55" t="str">
        <f t="shared" si="11"/>
        <v>PABPKIKIX AK 2</v>
      </c>
      <c r="AA55" t="str">
        <f t="shared" si="11"/>
        <v>PABPKIKIX AK 3</v>
      </c>
      <c r="AB55" t="str">
        <f t="shared" si="11"/>
        <v>PABPKIKIX AK 4</v>
      </c>
      <c r="AC55" t="str">
        <f t="shared" si="11"/>
        <v>PABPKIKIX AK 5</v>
      </c>
      <c r="AD55" t="str">
        <f t="shared" si="11"/>
        <v>PABPKIKIX AK 6</v>
      </c>
    </row>
    <row r="56" spans="1:30" ht="15" x14ac:dyDescent="0.25">
      <c r="A56" s="12">
        <f>'MASTER GURU HARIAN'!A58</f>
        <v>55</v>
      </c>
      <c r="B56" s="13" t="str">
        <f>'MASTER GURU HARIAN'!B58</f>
        <v>SAMSUDIN S.Ag.</v>
      </c>
      <c r="C56" s="13" t="str">
        <f>'MASTER GURU HARIAN'!C58</f>
        <v>G55</v>
      </c>
      <c r="D56" s="13" t="str">
        <f>'MASTER GURU HARIAN'!D58</f>
        <v>SAMSU</v>
      </c>
      <c r="F56" t="str">
        <f t="shared" si="12"/>
        <v>PABPSAMSU</v>
      </c>
      <c r="G56" t="str">
        <f t="shared" si="12"/>
        <v>PPANSAMSU</v>
      </c>
      <c r="H56" t="str">
        <f t="shared" si="13"/>
        <v>BINDSAMSU</v>
      </c>
      <c r="I56" t="str">
        <f t="shared" si="13"/>
        <v>PJOKSAMSU</v>
      </c>
      <c r="J56" t="str">
        <f t="shared" si="13"/>
        <v>SJRHSAMSU</v>
      </c>
      <c r="K56" t="str">
        <f t="shared" si="13"/>
        <v>SBDYSAMSU</v>
      </c>
      <c r="L56" t="str">
        <f t="shared" si="13"/>
        <v>BSUNSAMSU</v>
      </c>
      <c r="O56" t="str">
        <f t="shared" si="13"/>
        <v>MATHSAMSU</v>
      </c>
      <c r="P56" t="str">
        <f t="shared" si="13"/>
        <v>BINGSAMSU</v>
      </c>
      <c r="Q56" t="str">
        <f t="shared" si="13"/>
        <v>INFRSAMSU</v>
      </c>
      <c r="R56" t="str">
        <f t="shared" si="13"/>
        <v>IPASSAMSU</v>
      </c>
      <c r="U56" t="str">
        <f t="shared" si="14"/>
        <v>AKDSAMSU</v>
      </c>
      <c r="V56" t="str">
        <f t="shared" si="6"/>
        <v>TDPSAMSU</v>
      </c>
      <c r="W56" t="str">
        <f t="shared" si="6"/>
        <v>AKFSAMSU</v>
      </c>
      <c r="Y56" t="str">
        <f t="shared" si="11"/>
        <v>PABPSAMSUX AK 1</v>
      </c>
      <c r="Z56" t="str">
        <f t="shared" si="11"/>
        <v>PABPSAMSUX AK 2</v>
      </c>
      <c r="AA56" t="str">
        <f t="shared" si="11"/>
        <v>PABPSAMSUX AK 3</v>
      </c>
      <c r="AB56" t="str">
        <f t="shared" si="11"/>
        <v>PABPSAMSUX AK 4</v>
      </c>
      <c r="AC56" t="str">
        <f t="shared" si="11"/>
        <v>PABPSAMSUX AK 5</v>
      </c>
      <c r="AD56" t="str">
        <f t="shared" si="11"/>
        <v>PABPSAMSUX AK 6</v>
      </c>
    </row>
    <row r="57" spans="1:30" ht="15" x14ac:dyDescent="0.25">
      <c r="A57" s="12">
        <f>'MASTER GURU HARIAN'!A59</f>
        <v>56</v>
      </c>
      <c r="B57" s="13" t="str">
        <f>'MASTER GURU HARIAN'!B59</f>
        <v>YENI MEILINA, S.Pd.</v>
      </c>
      <c r="C57" s="13" t="str">
        <f>'MASTER GURU HARIAN'!C59</f>
        <v>G56</v>
      </c>
      <c r="D57" s="13" t="str">
        <f>'MASTER GURU HARIAN'!D59</f>
        <v>YENI</v>
      </c>
      <c r="F57" t="str">
        <f t="shared" si="12"/>
        <v>PABPYENI</v>
      </c>
      <c r="G57" t="str">
        <f t="shared" si="12"/>
        <v>PPANYENI</v>
      </c>
      <c r="H57" t="str">
        <f t="shared" si="13"/>
        <v>BINDYENI</v>
      </c>
      <c r="I57" t="str">
        <f t="shared" si="13"/>
        <v>PJOKYENI</v>
      </c>
      <c r="J57" t="str">
        <f t="shared" si="13"/>
        <v>SJRHYENI</v>
      </c>
      <c r="K57" t="str">
        <f t="shared" si="13"/>
        <v>SBDYYENI</v>
      </c>
      <c r="L57" t="str">
        <f t="shared" si="13"/>
        <v>BSUNYENI</v>
      </c>
      <c r="O57" t="str">
        <f t="shared" si="13"/>
        <v>MATHYENI</v>
      </c>
      <c r="P57" t="str">
        <f t="shared" si="13"/>
        <v>BINGYENI</v>
      </c>
      <c r="Q57" t="str">
        <f t="shared" si="13"/>
        <v>INFRYENI</v>
      </c>
      <c r="R57" t="str">
        <f t="shared" si="13"/>
        <v>IPASYENI</v>
      </c>
      <c r="U57" t="str">
        <f t="shared" si="14"/>
        <v>AKDYENI</v>
      </c>
      <c r="V57" t="str">
        <f t="shared" si="6"/>
        <v>TDPYENI</v>
      </c>
      <c r="W57" t="str">
        <f t="shared" si="6"/>
        <v>AKFYENI</v>
      </c>
      <c r="Y57" t="str">
        <f t="shared" si="11"/>
        <v>PABPYENIX AK 1</v>
      </c>
      <c r="Z57" t="str">
        <f t="shared" si="11"/>
        <v>PABPYENIX AK 2</v>
      </c>
      <c r="AA57" t="str">
        <f t="shared" si="11"/>
        <v>PABPYENIX AK 3</v>
      </c>
      <c r="AB57" t="str">
        <f t="shared" si="11"/>
        <v>PABPYENIX AK 4</v>
      </c>
      <c r="AC57" t="str">
        <f t="shared" si="11"/>
        <v>PABPYENIX AK 5</v>
      </c>
      <c r="AD57" t="str">
        <f t="shared" si="11"/>
        <v>PABPYENIX AK 6</v>
      </c>
    </row>
    <row r="58" spans="1:30" ht="15" x14ac:dyDescent="0.25">
      <c r="A58" s="12">
        <f>'MASTER GURU HARIAN'!A60</f>
        <v>57</v>
      </c>
      <c r="B58" s="13" t="str">
        <f>'MASTER GURU HARIAN'!B60</f>
        <v>KANIA DEWI WALUYA,S.ST</v>
      </c>
      <c r="C58" s="13" t="str">
        <f>'MASTER GURU HARIAN'!C60</f>
        <v>G57</v>
      </c>
      <c r="D58" s="13" t="str">
        <f>'MASTER GURU HARIAN'!D60</f>
        <v>KANIA</v>
      </c>
      <c r="F58" t="str">
        <f t="shared" si="12"/>
        <v>PABPKANIA</v>
      </c>
      <c r="G58" t="str">
        <f t="shared" si="12"/>
        <v>PPANKANIA</v>
      </c>
      <c r="H58" t="str">
        <f t="shared" si="13"/>
        <v>BINDKANIA</v>
      </c>
      <c r="I58" t="str">
        <f t="shared" si="13"/>
        <v>PJOKKANIA</v>
      </c>
      <c r="J58" t="str">
        <f t="shared" si="13"/>
        <v>SJRHKANIA</v>
      </c>
      <c r="K58" t="str">
        <f t="shared" si="13"/>
        <v>SBDYKANIA</v>
      </c>
      <c r="L58" t="str">
        <f t="shared" si="13"/>
        <v>BSUNKANIA</v>
      </c>
      <c r="O58" t="str">
        <f t="shared" si="13"/>
        <v>MATHKANIA</v>
      </c>
      <c r="P58" t="str">
        <f t="shared" si="13"/>
        <v>BINGKANIA</v>
      </c>
      <c r="Q58" t="str">
        <f t="shared" si="13"/>
        <v>INFRKANIA</v>
      </c>
      <c r="R58" t="str">
        <f t="shared" si="13"/>
        <v>IPASKANIA</v>
      </c>
      <c r="U58" t="str">
        <f t="shared" si="14"/>
        <v>AKDKANIA</v>
      </c>
      <c r="V58" t="str">
        <f t="shared" si="6"/>
        <v>TDPKANIA</v>
      </c>
      <c r="W58" t="str">
        <f t="shared" si="6"/>
        <v>AKFKANIA</v>
      </c>
      <c r="Y58" t="str">
        <f t="shared" si="11"/>
        <v>PABPKANIAX AK 1</v>
      </c>
      <c r="Z58" t="str">
        <f t="shared" si="11"/>
        <v>PABPKANIAX AK 2</v>
      </c>
      <c r="AA58" t="str">
        <f t="shared" si="11"/>
        <v>PABPKANIAX AK 3</v>
      </c>
      <c r="AB58" t="str">
        <f t="shared" si="11"/>
        <v>PABPKANIAX AK 4</v>
      </c>
      <c r="AC58" t="str">
        <f t="shared" si="11"/>
        <v>PABPKANIAX AK 5</v>
      </c>
      <c r="AD58" t="str">
        <f t="shared" si="11"/>
        <v>PABPKANIAX AK 6</v>
      </c>
    </row>
    <row r="59" spans="1:30" ht="15" x14ac:dyDescent="0.25">
      <c r="A59" s="12">
        <f>'MASTER GURU HARIAN'!A61</f>
        <v>58</v>
      </c>
      <c r="B59" s="13" t="str">
        <f>'MASTER GURU HARIAN'!B61</f>
        <v>IMANNUDIN AKBAR,S.TP. M.Kom</v>
      </c>
      <c r="C59" s="13" t="str">
        <f>'MASTER GURU HARIAN'!C61</f>
        <v>G58</v>
      </c>
      <c r="D59" s="13" t="str">
        <f>'MASTER GURU HARIAN'!D61</f>
        <v>IMAN</v>
      </c>
      <c r="F59" t="str">
        <f t="shared" si="12"/>
        <v>PABPIMAN</v>
      </c>
      <c r="G59" t="str">
        <f t="shared" si="12"/>
        <v>PPANIMAN</v>
      </c>
      <c r="H59" t="str">
        <f t="shared" si="13"/>
        <v>BINDIMAN</v>
      </c>
      <c r="I59" t="str">
        <f t="shared" si="13"/>
        <v>PJOKIMAN</v>
      </c>
      <c r="J59" t="str">
        <f t="shared" si="13"/>
        <v>SJRHIMAN</v>
      </c>
      <c r="K59" t="str">
        <f t="shared" si="13"/>
        <v>SBDYIMAN</v>
      </c>
      <c r="L59" t="str">
        <f t="shared" si="13"/>
        <v>BSUNIMAN</v>
      </c>
      <c r="O59" t="str">
        <f t="shared" si="13"/>
        <v>MATHIMAN</v>
      </c>
      <c r="P59" t="str">
        <f t="shared" si="13"/>
        <v>BINGIMAN</v>
      </c>
      <c r="Q59" t="str">
        <f t="shared" si="13"/>
        <v>INFRIMAN</v>
      </c>
      <c r="R59" t="str">
        <f t="shared" si="13"/>
        <v>IPASIMAN</v>
      </c>
      <c r="U59" t="str">
        <f t="shared" si="14"/>
        <v>AKDIMAN</v>
      </c>
      <c r="V59" t="str">
        <f t="shared" si="6"/>
        <v>TDPIMAN</v>
      </c>
      <c r="W59" t="str">
        <f t="shared" si="6"/>
        <v>AKFIMAN</v>
      </c>
      <c r="Y59" t="str">
        <f t="shared" si="11"/>
        <v>PABPIMANX AK 1</v>
      </c>
      <c r="Z59" t="str">
        <f t="shared" si="11"/>
        <v>PABPIMANX AK 2</v>
      </c>
      <c r="AA59" t="str">
        <f t="shared" si="11"/>
        <v>PABPIMANX AK 3</v>
      </c>
      <c r="AB59" t="str">
        <f t="shared" si="11"/>
        <v>PABPIMANX AK 4</v>
      </c>
      <c r="AC59" t="str">
        <f t="shared" si="11"/>
        <v>PABPIMANX AK 5</v>
      </c>
      <c r="AD59" t="str">
        <f t="shared" si="11"/>
        <v>PABPIMANX AK 6</v>
      </c>
    </row>
    <row r="60" spans="1:30" ht="15" x14ac:dyDescent="0.25">
      <c r="A60" s="12">
        <f>'MASTER GURU HARIAN'!A62</f>
        <v>59</v>
      </c>
      <c r="B60" s="13" t="str">
        <f>'MASTER GURU HARIAN'!B62</f>
        <v>RINI DWI WAHYUNI,S.Pd</v>
      </c>
      <c r="C60" s="13" t="str">
        <f>'MASTER GURU HARIAN'!C62</f>
        <v>G59</v>
      </c>
      <c r="D60" s="13" t="str">
        <f>'MASTER GURU HARIAN'!D62</f>
        <v>RINI</v>
      </c>
      <c r="F60" t="str">
        <f t="shared" si="12"/>
        <v>PABPRINI</v>
      </c>
      <c r="G60" t="str">
        <f t="shared" si="12"/>
        <v>PPANRINI</v>
      </c>
      <c r="H60" t="str">
        <f t="shared" si="13"/>
        <v>BINDRINI</v>
      </c>
      <c r="I60" t="str">
        <f t="shared" si="13"/>
        <v>PJOKRINI</v>
      </c>
      <c r="J60" t="str">
        <f t="shared" si="13"/>
        <v>SJRHRINI</v>
      </c>
      <c r="K60" t="str">
        <f t="shared" si="13"/>
        <v>SBDYRINI</v>
      </c>
      <c r="L60" t="str">
        <f t="shared" si="13"/>
        <v>BSUNRINI</v>
      </c>
      <c r="O60" t="str">
        <f t="shared" si="13"/>
        <v>MATHRINI</v>
      </c>
      <c r="P60" t="str">
        <f t="shared" si="13"/>
        <v>BINGRINI</v>
      </c>
      <c r="Q60" t="str">
        <f t="shared" si="13"/>
        <v>INFRRINI</v>
      </c>
      <c r="R60" t="str">
        <f t="shared" si="13"/>
        <v>IPASRINI</v>
      </c>
      <c r="U60" t="str">
        <f t="shared" si="14"/>
        <v>AKDRINI</v>
      </c>
      <c r="V60" t="str">
        <f t="shared" si="6"/>
        <v>TDPRINI</v>
      </c>
      <c r="W60" t="str">
        <f t="shared" si="6"/>
        <v>AKFRINI</v>
      </c>
      <c r="Y60" t="str">
        <f t="shared" si="11"/>
        <v>PABPRINIX AK 1</v>
      </c>
      <c r="Z60" t="str">
        <f t="shared" si="11"/>
        <v>PABPRINIX AK 2</v>
      </c>
      <c r="AA60" t="str">
        <f t="shared" si="11"/>
        <v>PABPRINIX AK 3</v>
      </c>
      <c r="AB60" t="str">
        <f t="shared" si="11"/>
        <v>PABPRINIX AK 4</v>
      </c>
      <c r="AC60" t="str">
        <f t="shared" si="11"/>
        <v>PABPRINIX AK 5</v>
      </c>
      <c r="AD60" t="str">
        <f t="shared" si="11"/>
        <v>PABPRINIX AK 6</v>
      </c>
    </row>
    <row r="61" spans="1:30" ht="15" x14ac:dyDescent="0.25">
      <c r="A61" s="12">
        <f>'MASTER GURU HARIAN'!A63</f>
        <v>60</v>
      </c>
      <c r="B61" s="13" t="str">
        <f>'MASTER GURU HARIAN'!B63</f>
        <v>RUKMANA,S.Pd.I</v>
      </c>
      <c r="C61" s="13" t="str">
        <f>'MASTER GURU HARIAN'!C63</f>
        <v>G60</v>
      </c>
      <c r="D61" s="13" t="str">
        <f>'MASTER GURU HARIAN'!D63</f>
        <v>RUKMANA</v>
      </c>
      <c r="F61" t="str">
        <f t="shared" si="12"/>
        <v>PABPRUKMANA</v>
      </c>
      <c r="G61" t="str">
        <f t="shared" si="12"/>
        <v>PPANRUKMANA</v>
      </c>
      <c r="H61" t="str">
        <f t="shared" si="13"/>
        <v>BINDRUKMANA</v>
      </c>
      <c r="I61" t="str">
        <f t="shared" si="13"/>
        <v>PJOKRUKMANA</v>
      </c>
      <c r="J61" t="str">
        <f t="shared" si="13"/>
        <v>SJRHRUKMANA</v>
      </c>
      <c r="K61" t="str">
        <f t="shared" si="13"/>
        <v>SBDYRUKMANA</v>
      </c>
      <c r="L61" t="str">
        <f t="shared" si="13"/>
        <v>BSUNRUKMANA</v>
      </c>
      <c r="O61" t="str">
        <f t="shared" si="13"/>
        <v>MATHRUKMANA</v>
      </c>
      <c r="P61" t="str">
        <f t="shared" si="13"/>
        <v>BINGRUKMANA</v>
      </c>
      <c r="Q61" t="str">
        <f t="shared" si="13"/>
        <v>INFRRUKMANA</v>
      </c>
      <c r="R61" t="str">
        <f t="shared" si="13"/>
        <v>IPASRUKMANA</v>
      </c>
      <c r="U61" t="str">
        <f t="shared" si="14"/>
        <v>AKDRUKMANA</v>
      </c>
      <c r="V61" t="str">
        <f t="shared" si="6"/>
        <v>TDPRUKMANA</v>
      </c>
      <c r="W61" t="str">
        <f t="shared" si="6"/>
        <v>AKFRUKMANA</v>
      </c>
      <c r="Y61" t="str">
        <f t="shared" si="11"/>
        <v>PABPRUKMANAX AK 1</v>
      </c>
      <c r="Z61" t="str">
        <f t="shared" si="11"/>
        <v>PABPRUKMANAX AK 2</v>
      </c>
      <c r="AA61" t="str">
        <f t="shared" si="11"/>
        <v>PABPRUKMANAX AK 3</v>
      </c>
      <c r="AB61" t="str">
        <f t="shared" si="11"/>
        <v>PABPRUKMANAX AK 4</v>
      </c>
      <c r="AC61" t="str">
        <f t="shared" si="11"/>
        <v>PABPRUKMANAX AK 5</v>
      </c>
      <c r="AD61" t="str">
        <f t="shared" si="11"/>
        <v>PABPRUKMANAX AK 6</v>
      </c>
    </row>
    <row r="62" spans="1:30" ht="15" x14ac:dyDescent="0.25">
      <c r="A62" s="12">
        <f>'MASTER GURU HARIAN'!A64</f>
        <v>61</v>
      </c>
      <c r="B62" s="13" t="str">
        <f>'MASTER GURU HARIAN'!B64</f>
        <v>DESTA MULYANTI,S.Sn</v>
      </c>
      <c r="C62" s="13" t="str">
        <f>'MASTER GURU HARIAN'!C64</f>
        <v>G61</v>
      </c>
      <c r="D62" s="13" t="str">
        <f>'MASTER GURU HARIAN'!D64</f>
        <v>DESTA</v>
      </c>
      <c r="F62" t="str">
        <f t="shared" si="12"/>
        <v>PABPDESTA</v>
      </c>
      <c r="G62" t="str">
        <f t="shared" si="12"/>
        <v>PPANDESTA</v>
      </c>
      <c r="H62" t="str">
        <f t="shared" si="13"/>
        <v>BINDDESTA</v>
      </c>
      <c r="I62" t="str">
        <f t="shared" si="13"/>
        <v>PJOKDESTA</v>
      </c>
      <c r="J62" t="str">
        <f t="shared" si="13"/>
        <v>SJRHDESTA</v>
      </c>
      <c r="K62" t="str">
        <f t="shared" si="13"/>
        <v>SBDYDESTA</v>
      </c>
      <c r="L62" t="str">
        <f t="shared" si="13"/>
        <v>BSUNDESTA</v>
      </c>
      <c r="O62" t="str">
        <f t="shared" si="13"/>
        <v>MATHDESTA</v>
      </c>
      <c r="P62" t="str">
        <f t="shared" si="13"/>
        <v>BINGDESTA</v>
      </c>
      <c r="Q62" t="str">
        <f t="shared" si="13"/>
        <v>INFRDESTA</v>
      </c>
      <c r="R62" t="str">
        <f t="shared" si="13"/>
        <v>IPASDESTA</v>
      </c>
      <c r="U62" t="str">
        <f t="shared" si="14"/>
        <v>AKDDESTA</v>
      </c>
      <c r="V62" t="str">
        <f t="shared" si="6"/>
        <v>TDPDESTA</v>
      </c>
      <c r="W62" t="str">
        <f t="shared" si="6"/>
        <v>AKFDESTA</v>
      </c>
      <c r="Y62" t="str">
        <f t="shared" si="11"/>
        <v>PABPDESTAX AK 1</v>
      </c>
      <c r="Z62" t="str">
        <f t="shared" si="11"/>
        <v>PABPDESTAX AK 2</v>
      </c>
      <c r="AA62" t="str">
        <f t="shared" si="11"/>
        <v>PABPDESTAX AK 3</v>
      </c>
      <c r="AB62" t="str">
        <f t="shared" si="11"/>
        <v>PABPDESTAX AK 4</v>
      </c>
      <c r="AC62" t="str">
        <f t="shared" si="11"/>
        <v>PABPDESTAX AK 5</v>
      </c>
      <c r="AD62" t="str">
        <f t="shared" si="11"/>
        <v>PABPDESTAX AK 6</v>
      </c>
    </row>
    <row r="63" spans="1:30" ht="15" x14ac:dyDescent="0.25">
      <c r="A63" s="12">
        <f>'MASTER GURU HARIAN'!A65</f>
        <v>62</v>
      </c>
      <c r="B63" s="13" t="str">
        <f>'MASTER GURU HARIAN'!B65</f>
        <v>INDIRA SARI PAPUTUNGAN, M.Ed</v>
      </c>
      <c r="C63" s="13" t="str">
        <f>'MASTER GURU HARIAN'!C65</f>
        <v>G62</v>
      </c>
      <c r="D63" s="13" t="str">
        <f>'MASTER GURU HARIAN'!D65</f>
        <v>INDIRA</v>
      </c>
      <c r="F63" t="str">
        <f t="shared" si="12"/>
        <v>PABPINDIRA</v>
      </c>
      <c r="G63" t="str">
        <f t="shared" si="12"/>
        <v>PPANINDIRA</v>
      </c>
      <c r="H63" t="str">
        <f t="shared" si="13"/>
        <v>BINDINDIRA</v>
      </c>
      <c r="I63" t="str">
        <f t="shared" si="13"/>
        <v>PJOKINDIRA</v>
      </c>
      <c r="J63" t="str">
        <f t="shared" si="13"/>
        <v>SJRHINDIRA</v>
      </c>
      <c r="K63" t="str">
        <f t="shared" si="13"/>
        <v>SBDYINDIRA</v>
      </c>
      <c r="L63" t="str">
        <f t="shared" si="13"/>
        <v>BSUNINDIRA</v>
      </c>
      <c r="O63" t="str">
        <f t="shared" si="13"/>
        <v>MATHINDIRA</v>
      </c>
      <c r="P63" t="str">
        <f t="shared" si="13"/>
        <v>BINGINDIRA</v>
      </c>
      <c r="Q63" t="str">
        <f t="shared" si="13"/>
        <v>INFRINDIRA</v>
      </c>
      <c r="R63" t="str">
        <f t="shared" si="13"/>
        <v>IPASINDIRA</v>
      </c>
      <c r="U63" t="str">
        <f t="shared" si="14"/>
        <v>AKDINDIRA</v>
      </c>
      <c r="V63" t="str">
        <f t="shared" si="6"/>
        <v>TDPINDIRA</v>
      </c>
      <c r="W63" t="str">
        <f t="shared" si="6"/>
        <v>AKFINDIRA</v>
      </c>
      <c r="Y63" t="str">
        <f t="shared" si="11"/>
        <v>PABPINDIRAX AK 1</v>
      </c>
      <c r="Z63" t="str">
        <f t="shared" si="11"/>
        <v>PABPINDIRAX AK 2</v>
      </c>
      <c r="AA63" t="str">
        <f t="shared" si="11"/>
        <v>PABPINDIRAX AK 3</v>
      </c>
      <c r="AB63" t="str">
        <f t="shared" si="11"/>
        <v>PABPINDIRAX AK 4</v>
      </c>
      <c r="AC63" t="str">
        <f t="shared" si="11"/>
        <v>PABPINDIRAX AK 5</v>
      </c>
      <c r="AD63" t="str">
        <f t="shared" si="11"/>
        <v>PABPINDIRAX AK 6</v>
      </c>
    </row>
    <row r="64" spans="1:30" ht="15" x14ac:dyDescent="0.25">
      <c r="A64" s="12">
        <f>'MASTER GURU HARIAN'!A66</f>
        <v>63</v>
      </c>
      <c r="B64" s="13" t="str">
        <f>'MASTER GURU HARIAN'!B66</f>
        <v>ANGGITA SEPTIANI, S.T.P, M.Pd</v>
      </c>
      <c r="C64" s="13" t="str">
        <f>'MASTER GURU HARIAN'!C66</f>
        <v>G63</v>
      </c>
      <c r="D64" s="13" t="str">
        <f>'MASTER GURU HARIAN'!D66</f>
        <v>ANGGITA</v>
      </c>
      <c r="F64" t="str">
        <f t="shared" si="12"/>
        <v>PABPANGGITA</v>
      </c>
      <c r="G64" t="str">
        <f t="shared" si="12"/>
        <v>PPANANGGITA</v>
      </c>
      <c r="H64" t="str">
        <f t="shared" si="13"/>
        <v>BINDANGGITA</v>
      </c>
      <c r="I64" t="str">
        <f t="shared" si="13"/>
        <v>PJOKANGGITA</v>
      </c>
      <c r="J64" t="str">
        <f t="shared" si="13"/>
        <v>SJRHANGGITA</v>
      </c>
      <c r="K64" t="str">
        <f t="shared" si="13"/>
        <v>SBDYANGGITA</v>
      </c>
      <c r="L64" t="str">
        <f t="shared" si="13"/>
        <v>BSUNANGGITA</v>
      </c>
      <c r="O64" t="str">
        <f t="shared" si="13"/>
        <v>MATHANGGITA</v>
      </c>
      <c r="P64" t="str">
        <f t="shared" si="13"/>
        <v>BINGANGGITA</v>
      </c>
      <c r="Q64" t="str">
        <f t="shared" si="13"/>
        <v>INFRANGGITA</v>
      </c>
      <c r="R64" t="str">
        <f t="shared" si="13"/>
        <v>IPASANGGITA</v>
      </c>
      <c r="U64" t="str">
        <f t="shared" si="14"/>
        <v>AKDANGGITA</v>
      </c>
      <c r="V64" t="str">
        <f t="shared" si="6"/>
        <v>TDPANGGITA</v>
      </c>
      <c r="W64" t="str">
        <f t="shared" si="6"/>
        <v>AKFANGGITA</v>
      </c>
      <c r="Y64" t="str">
        <f t="shared" si="11"/>
        <v>PABPANGGITAX AK 1</v>
      </c>
      <c r="Z64" t="str">
        <f t="shared" si="11"/>
        <v>PABPANGGITAX AK 2</v>
      </c>
      <c r="AA64" t="str">
        <f t="shared" si="11"/>
        <v>PABPANGGITAX AK 3</v>
      </c>
      <c r="AB64" t="str">
        <f t="shared" si="11"/>
        <v>PABPANGGITAX AK 4</v>
      </c>
      <c r="AC64" t="str">
        <f t="shared" si="11"/>
        <v>PABPANGGITAX AK 5</v>
      </c>
      <c r="AD64" t="str">
        <f t="shared" si="11"/>
        <v>PABPANGGITAX AK 6</v>
      </c>
    </row>
    <row r="65" spans="1:30" ht="15" x14ac:dyDescent="0.25">
      <c r="A65" s="12">
        <f>'MASTER GURU HARIAN'!A67</f>
        <v>64</v>
      </c>
      <c r="B65" s="13" t="str">
        <f>'MASTER GURU HARIAN'!B67</f>
        <v>WINDAWATI AISAH, S.Si, S.Pd</v>
      </c>
      <c r="C65" s="13" t="str">
        <f>'MASTER GURU HARIAN'!C67</f>
        <v>G64</v>
      </c>
      <c r="D65" s="13" t="str">
        <f>'MASTER GURU HARIAN'!D67</f>
        <v>WINDA</v>
      </c>
      <c r="F65" t="str">
        <f t="shared" si="12"/>
        <v>PABPWINDA</v>
      </c>
      <c r="G65" t="str">
        <f t="shared" si="12"/>
        <v>PPANWINDA</v>
      </c>
      <c r="H65" t="str">
        <f t="shared" si="13"/>
        <v>BINDWINDA</v>
      </c>
      <c r="I65" t="str">
        <f t="shared" si="13"/>
        <v>PJOKWINDA</v>
      </c>
      <c r="J65" t="str">
        <f t="shared" si="13"/>
        <v>SJRHWINDA</v>
      </c>
      <c r="K65" t="str">
        <f t="shared" si="13"/>
        <v>SBDYWINDA</v>
      </c>
      <c r="L65" t="str">
        <f t="shared" si="13"/>
        <v>BSUNWINDA</v>
      </c>
      <c r="O65" t="str">
        <f t="shared" si="13"/>
        <v>MATHWINDA</v>
      </c>
      <c r="P65" t="str">
        <f t="shared" si="13"/>
        <v>BINGWINDA</v>
      </c>
      <c r="Q65" t="str">
        <f t="shared" si="13"/>
        <v>INFRWINDA</v>
      </c>
      <c r="R65" t="str">
        <f t="shared" si="13"/>
        <v>IPASWINDA</v>
      </c>
      <c r="U65" t="str">
        <f t="shared" si="14"/>
        <v>AKDWINDA</v>
      </c>
      <c r="V65" t="str">
        <f t="shared" si="6"/>
        <v>TDPWINDA</v>
      </c>
      <c r="W65" t="str">
        <f t="shared" si="6"/>
        <v>AKFWINDA</v>
      </c>
      <c r="Y65" t="str">
        <f t="shared" si="11"/>
        <v>PABPWINDAX AK 1</v>
      </c>
      <c r="Z65" t="str">
        <f t="shared" si="11"/>
        <v>PABPWINDAX AK 2</v>
      </c>
      <c r="AA65" t="str">
        <f t="shared" si="11"/>
        <v>PABPWINDAX AK 3</v>
      </c>
      <c r="AB65" t="str">
        <f t="shared" si="11"/>
        <v>PABPWINDAX AK 4</v>
      </c>
      <c r="AC65" t="str">
        <f t="shared" si="11"/>
        <v>PABPWINDAX AK 5</v>
      </c>
      <c r="AD65" t="str">
        <f t="shared" si="11"/>
        <v>PABPWINDAX AK 6</v>
      </c>
    </row>
    <row r="66" spans="1:30" ht="15" x14ac:dyDescent="0.25">
      <c r="A66" s="12">
        <f>'MASTER GURU HARIAN'!A68</f>
        <v>65</v>
      </c>
      <c r="B66" s="13" t="str">
        <f>'MASTER GURU HARIAN'!B68</f>
        <v>NADIA AFRILIANI, S.Pd</v>
      </c>
      <c r="C66" s="13" t="str">
        <f>'MASTER GURU HARIAN'!C68</f>
        <v>G65</v>
      </c>
      <c r="D66" s="13" t="str">
        <f>'MASTER GURU HARIAN'!D68</f>
        <v>NADIA</v>
      </c>
      <c r="F66" t="str">
        <f t="shared" si="12"/>
        <v>PABPNADIA</v>
      </c>
      <c r="G66" t="str">
        <f t="shared" si="12"/>
        <v>PPANNADIA</v>
      </c>
      <c r="H66" t="str">
        <f t="shared" ref="H66:U67" si="15">H$1&amp;$D66</f>
        <v>BINDNADIA</v>
      </c>
      <c r="I66" t="str">
        <f t="shared" si="15"/>
        <v>PJOKNADIA</v>
      </c>
      <c r="J66" t="str">
        <f t="shared" si="15"/>
        <v>SJRHNADIA</v>
      </c>
      <c r="K66" t="str">
        <f t="shared" si="15"/>
        <v>SBDYNADIA</v>
      </c>
      <c r="L66" t="str">
        <f t="shared" si="15"/>
        <v>BSUNNADIA</v>
      </c>
      <c r="O66" t="str">
        <f t="shared" si="15"/>
        <v>MATHNADIA</v>
      </c>
      <c r="P66" t="str">
        <f t="shared" si="15"/>
        <v>BINGNADIA</v>
      </c>
      <c r="Q66" t="str">
        <f t="shared" si="15"/>
        <v>INFRNADIA</v>
      </c>
      <c r="R66" t="str">
        <f t="shared" si="15"/>
        <v>IPASNADIA</v>
      </c>
      <c r="U66" t="str">
        <f t="shared" si="15"/>
        <v>AKDNADIA</v>
      </c>
      <c r="V66" t="str">
        <f t="shared" si="6"/>
        <v>TDPNADIA</v>
      </c>
      <c r="W66" t="str">
        <f t="shared" si="6"/>
        <v>AKFNADIA</v>
      </c>
      <c r="Y66" t="str">
        <f t="shared" si="11"/>
        <v>PABPNADIAX AK 1</v>
      </c>
      <c r="Z66" t="str">
        <f t="shared" si="11"/>
        <v>PABPNADIAX AK 2</v>
      </c>
      <c r="AA66" t="str">
        <f t="shared" si="11"/>
        <v>PABPNADIAX AK 3</v>
      </c>
      <c r="AB66" t="str">
        <f t="shared" si="11"/>
        <v>PABPNADIAX AK 4</v>
      </c>
      <c r="AC66" t="str">
        <f t="shared" si="11"/>
        <v>PABPNADIAX AK 5</v>
      </c>
      <c r="AD66" t="str">
        <f t="shared" si="11"/>
        <v>PABPNADIAX AK 6</v>
      </c>
    </row>
    <row r="67" spans="1:30" ht="15" x14ac:dyDescent="0.25">
      <c r="A67" s="12">
        <f>'MASTER GURU HARIAN'!A69</f>
        <v>66</v>
      </c>
      <c r="B67" s="13" t="str">
        <f>'MASTER GURU HARIAN'!B69</f>
        <v>SABILA FAUZIYYA, S.Kom</v>
      </c>
      <c r="C67" s="13" t="str">
        <f>'MASTER GURU HARIAN'!C69</f>
        <v>G66</v>
      </c>
      <c r="D67" s="13" t="str">
        <f>'MASTER GURU HARIAN'!D69</f>
        <v>SABILA</v>
      </c>
      <c r="F67" t="str">
        <f t="shared" si="12"/>
        <v>PABPSABILA</v>
      </c>
      <c r="G67" t="str">
        <f t="shared" si="12"/>
        <v>PPANSABILA</v>
      </c>
      <c r="H67" t="str">
        <f t="shared" si="15"/>
        <v>BINDSABILA</v>
      </c>
      <c r="I67" t="str">
        <f t="shared" si="15"/>
        <v>PJOKSABILA</v>
      </c>
      <c r="J67" t="str">
        <f t="shared" si="15"/>
        <v>SJRHSABILA</v>
      </c>
      <c r="K67" t="str">
        <f t="shared" si="15"/>
        <v>SBDYSABILA</v>
      </c>
      <c r="L67" t="str">
        <f t="shared" si="15"/>
        <v>BSUNSABILA</v>
      </c>
      <c r="O67" t="str">
        <f t="shared" si="15"/>
        <v>MATHSABILA</v>
      </c>
      <c r="P67" t="str">
        <f t="shared" si="15"/>
        <v>BINGSABILA</v>
      </c>
      <c r="Q67" t="str">
        <f t="shared" si="15"/>
        <v>INFRSABILA</v>
      </c>
      <c r="R67" t="str">
        <f t="shared" si="15"/>
        <v>IPASSABILA</v>
      </c>
      <c r="U67" t="str">
        <f t="shared" si="15"/>
        <v>AKDSABILA</v>
      </c>
      <c r="V67" t="str">
        <f t="shared" si="6"/>
        <v>TDPSABILA</v>
      </c>
      <c r="W67" t="str">
        <f t="shared" si="6"/>
        <v>AKFSABILA</v>
      </c>
      <c r="Y67" t="str">
        <f t="shared" si="11"/>
        <v>PABPSABILAX AK 1</v>
      </c>
      <c r="Z67" t="str">
        <f t="shared" si="11"/>
        <v>PABPSABILAX AK 2</v>
      </c>
      <c r="AA67" t="str">
        <f t="shared" si="11"/>
        <v>PABPSABILAX AK 3</v>
      </c>
      <c r="AB67" t="str">
        <f t="shared" si="11"/>
        <v>PABPSABILAX AK 4</v>
      </c>
      <c r="AC67" t="str">
        <f t="shared" si="11"/>
        <v>PABPSABILAX AK 5</v>
      </c>
      <c r="AD67" t="str">
        <f t="shared" si="11"/>
        <v>PABPSABILAX AK 6</v>
      </c>
    </row>
    <row r="68" spans="1:30" ht="15" x14ac:dyDescent="0.25">
      <c r="A68" s="12">
        <f>'MASTER GURU HARIAN'!A70</f>
        <v>67</v>
      </c>
      <c r="B68" s="13" t="str">
        <f>'MASTER GURU HARIAN'!B70</f>
        <v>JAYA SUMPENA, S.ST, M.Kom</v>
      </c>
      <c r="C68" s="13" t="str">
        <f>'MASTER GURU HARIAN'!C70</f>
        <v>G67</v>
      </c>
      <c r="D68" s="13" t="str">
        <f>'MASTER GURU HARIAN'!D70</f>
        <v>JAYA</v>
      </c>
      <c r="F68" t="str">
        <f t="shared" ref="F68:U81" si="16">F$1&amp;$D68</f>
        <v>PABPJAYA</v>
      </c>
      <c r="G68" t="str">
        <f t="shared" si="16"/>
        <v>PPANJAYA</v>
      </c>
      <c r="H68" t="str">
        <f t="shared" si="16"/>
        <v>BINDJAYA</v>
      </c>
      <c r="I68" t="str">
        <f t="shared" si="16"/>
        <v>PJOKJAYA</v>
      </c>
      <c r="J68" t="str">
        <f t="shared" si="16"/>
        <v>SJRHJAYA</v>
      </c>
      <c r="K68" t="str">
        <f t="shared" si="16"/>
        <v>SBDYJAYA</v>
      </c>
      <c r="L68" t="str">
        <f t="shared" si="16"/>
        <v>BSUNJAYA</v>
      </c>
      <c r="O68" t="str">
        <f t="shared" si="16"/>
        <v>MATHJAYA</v>
      </c>
      <c r="P68" t="str">
        <f t="shared" si="16"/>
        <v>BINGJAYA</v>
      </c>
      <c r="Q68" t="str">
        <f t="shared" si="16"/>
        <v>INFRJAYA</v>
      </c>
      <c r="R68" t="str">
        <f t="shared" si="16"/>
        <v>IPASJAYA</v>
      </c>
      <c r="U68" t="str">
        <f t="shared" si="16"/>
        <v>AKDJAYA</v>
      </c>
      <c r="V68" t="str">
        <f t="shared" ref="V68:W81" si="17">V$1&amp;$D68</f>
        <v>TDPJAYA</v>
      </c>
      <c r="W68" t="str">
        <f t="shared" si="17"/>
        <v>AKFJAYA</v>
      </c>
      <c r="Y68" t="str">
        <f t="shared" si="11"/>
        <v>PABPJAYAX AK 1</v>
      </c>
      <c r="Z68" t="str">
        <f t="shared" si="11"/>
        <v>PABPJAYAX AK 2</v>
      </c>
      <c r="AA68" t="str">
        <f t="shared" si="11"/>
        <v>PABPJAYAX AK 3</v>
      </c>
      <c r="AB68" t="str">
        <f t="shared" si="11"/>
        <v>PABPJAYAX AK 4</v>
      </c>
      <c r="AC68" t="str">
        <f t="shared" si="11"/>
        <v>PABPJAYAX AK 5</v>
      </c>
      <c r="AD68" t="str">
        <f t="shared" si="11"/>
        <v>PABPJAYAX AK 6</v>
      </c>
    </row>
    <row r="69" spans="1:30" ht="15" x14ac:dyDescent="0.25">
      <c r="A69" s="12">
        <f>'MASTER GURU HARIAN'!A71</f>
        <v>68</v>
      </c>
      <c r="B69" s="13" t="str">
        <f>'MASTER GURU HARIAN'!B71</f>
        <v>TUBAGUS SAPUTRA, S.Pd</v>
      </c>
      <c r="C69" s="13" t="str">
        <f>'MASTER GURU HARIAN'!C71</f>
        <v>G68</v>
      </c>
      <c r="D69" s="13" t="str">
        <f>'MASTER GURU HARIAN'!D71</f>
        <v>TUBAGUS</v>
      </c>
      <c r="F69" t="str">
        <f t="shared" si="16"/>
        <v>PABPTUBAGUS</v>
      </c>
      <c r="G69" t="str">
        <f t="shared" si="16"/>
        <v>PPANTUBAGUS</v>
      </c>
      <c r="H69" t="str">
        <f t="shared" si="16"/>
        <v>BINDTUBAGUS</v>
      </c>
      <c r="I69" t="str">
        <f t="shared" si="16"/>
        <v>PJOKTUBAGUS</v>
      </c>
      <c r="J69" t="str">
        <f t="shared" si="16"/>
        <v>SJRHTUBAGUS</v>
      </c>
      <c r="K69" t="str">
        <f t="shared" si="16"/>
        <v>SBDYTUBAGUS</v>
      </c>
      <c r="L69" t="str">
        <f t="shared" si="16"/>
        <v>BSUNTUBAGUS</v>
      </c>
      <c r="O69" t="str">
        <f t="shared" si="16"/>
        <v>MATHTUBAGUS</v>
      </c>
      <c r="P69" t="str">
        <f t="shared" si="16"/>
        <v>BINGTUBAGUS</v>
      </c>
      <c r="Q69" t="str">
        <f t="shared" si="16"/>
        <v>INFRTUBAGUS</v>
      </c>
      <c r="R69" t="str">
        <f t="shared" si="16"/>
        <v>IPASTUBAGUS</v>
      </c>
      <c r="U69" t="str">
        <f t="shared" si="16"/>
        <v>AKDTUBAGUS</v>
      </c>
      <c r="V69" t="str">
        <f t="shared" si="17"/>
        <v>TDPTUBAGUS</v>
      </c>
      <c r="W69" t="str">
        <f t="shared" si="17"/>
        <v>AKFTUBAGUS</v>
      </c>
      <c r="Y69" t="str">
        <f t="shared" si="11"/>
        <v>PABPTUBAGUSX AK 1</v>
      </c>
      <c r="Z69" t="str">
        <f t="shared" si="11"/>
        <v>PABPTUBAGUSX AK 2</v>
      </c>
      <c r="AA69" t="str">
        <f t="shared" si="11"/>
        <v>PABPTUBAGUSX AK 3</v>
      </c>
      <c r="AB69" t="str">
        <f t="shared" si="11"/>
        <v>PABPTUBAGUSX AK 4</v>
      </c>
      <c r="AC69" t="str">
        <f t="shared" si="11"/>
        <v>PABPTUBAGUSX AK 5</v>
      </c>
      <c r="AD69" t="str">
        <f t="shared" si="11"/>
        <v>PABPTUBAGUSX AK 6</v>
      </c>
    </row>
    <row r="70" spans="1:30" ht="15" x14ac:dyDescent="0.25">
      <c r="A70" s="12">
        <f>'MASTER GURU HARIAN'!A72</f>
        <v>69</v>
      </c>
      <c r="B70" s="13" t="str">
        <f>'MASTER GURU HARIAN'!B72</f>
        <v>DENA HANDRIANA, M.Pd</v>
      </c>
      <c r="C70" s="13" t="str">
        <f>'MASTER GURU HARIAN'!C72</f>
        <v>G69</v>
      </c>
      <c r="D70" s="13" t="str">
        <f>'MASTER GURU HARIAN'!D72</f>
        <v>DENA</v>
      </c>
      <c r="F70" t="str">
        <f t="shared" si="16"/>
        <v>PABPDENA</v>
      </c>
      <c r="G70" t="str">
        <f t="shared" si="16"/>
        <v>PPANDENA</v>
      </c>
      <c r="H70" t="str">
        <f t="shared" si="16"/>
        <v>BINDDENA</v>
      </c>
      <c r="I70" t="str">
        <f t="shared" si="16"/>
        <v>PJOKDENA</v>
      </c>
      <c r="J70" t="str">
        <f t="shared" si="16"/>
        <v>SJRHDENA</v>
      </c>
      <c r="K70" t="str">
        <f t="shared" si="16"/>
        <v>SBDYDENA</v>
      </c>
      <c r="L70" t="str">
        <f t="shared" si="16"/>
        <v>BSUNDENA</v>
      </c>
      <c r="O70" t="str">
        <f t="shared" si="16"/>
        <v>MATHDENA</v>
      </c>
      <c r="P70" t="str">
        <f t="shared" si="16"/>
        <v>BINGDENA</v>
      </c>
      <c r="Q70" t="str">
        <f t="shared" si="16"/>
        <v>INFRDENA</v>
      </c>
      <c r="R70" t="str">
        <f t="shared" si="16"/>
        <v>IPASDENA</v>
      </c>
      <c r="U70" t="str">
        <f t="shared" si="16"/>
        <v>AKDDENA</v>
      </c>
      <c r="V70" t="str">
        <f t="shared" si="17"/>
        <v>TDPDENA</v>
      </c>
      <c r="W70" t="str">
        <f t="shared" si="17"/>
        <v>AKFDENA</v>
      </c>
      <c r="Y70" t="str">
        <f t="shared" si="11"/>
        <v>PABPDENAX AK 1</v>
      </c>
      <c r="Z70" t="str">
        <f t="shared" si="11"/>
        <v>PABPDENAX AK 2</v>
      </c>
      <c r="AA70" t="str">
        <f t="shared" si="11"/>
        <v>PABPDENAX AK 3</v>
      </c>
      <c r="AB70" t="str">
        <f t="shared" si="11"/>
        <v>PABPDENAX AK 4</v>
      </c>
      <c r="AC70" t="str">
        <f t="shared" si="11"/>
        <v>PABPDENAX AK 5</v>
      </c>
      <c r="AD70" t="str">
        <f t="shared" si="11"/>
        <v>PABPDENAX AK 6</v>
      </c>
    </row>
    <row r="71" spans="1:30" ht="15" x14ac:dyDescent="0.25">
      <c r="A71" s="12">
        <f>'MASTER GURU HARIAN'!A73</f>
        <v>70</v>
      </c>
      <c r="B71" s="13" t="str">
        <f>'MASTER GURU HARIAN'!B73</f>
        <v>WINDY NOVIA ANGGRAENI, S.Si</v>
      </c>
      <c r="C71" s="13" t="str">
        <f>'MASTER GURU HARIAN'!C73</f>
        <v>G70</v>
      </c>
      <c r="D71" s="13" t="str">
        <f>'MASTER GURU HARIAN'!D73</f>
        <v>WINDY</v>
      </c>
      <c r="F71" t="str">
        <f t="shared" si="16"/>
        <v>PABPWINDY</v>
      </c>
      <c r="G71" t="str">
        <f t="shared" si="16"/>
        <v>PPANWINDY</v>
      </c>
      <c r="H71" t="str">
        <f t="shared" si="16"/>
        <v>BINDWINDY</v>
      </c>
      <c r="I71" t="str">
        <f t="shared" si="16"/>
        <v>PJOKWINDY</v>
      </c>
      <c r="J71" t="str">
        <f t="shared" si="16"/>
        <v>SJRHWINDY</v>
      </c>
      <c r="K71" t="str">
        <f t="shared" si="16"/>
        <v>SBDYWINDY</v>
      </c>
      <c r="L71" t="str">
        <f t="shared" si="16"/>
        <v>BSUNWINDY</v>
      </c>
      <c r="O71" t="str">
        <f t="shared" si="16"/>
        <v>MATHWINDY</v>
      </c>
      <c r="P71" t="str">
        <f t="shared" si="16"/>
        <v>BINGWINDY</v>
      </c>
      <c r="Q71" t="str">
        <f t="shared" si="16"/>
        <v>INFRWINDY</v>
      </c>
      <c r="R71" t="str">
        <f t="shared" si="16"/>
        <v>IPASWINDY</v>
      </c>
      <c r="U71" t="str">
        <f t="shared" si="16"/>
        <v>AKDWINDY</v>
      </c>
      <c r="V71" t="str">
        <f t="shared" si="17"/>
        <v>TDPWINDY</v>
      </c>
      <c r="W71" t="str">
        <f t="shared" si="17"/>
        <v>AKFWINDY</v>
      </c>
      <c r="Y71" t="str">
        <f t="shared" si="11"/>
        <v>PABPWINDYX AK 1</v>
      </c>
      <c r="Z71" t="str">
        <f t="shared" si="11"/>
        <v>PABPWINDYX AK 2</v>
      </c>
      <c r="AA71" t="str">
        <f t="shared" si="11"/>
        <v>PABPWINDYX AK 3</v>
      </c>
      <c r="AB71" t="str">
        <f t="shared" si="11"/>
        <v>PABPWINDYX AK 4</v>
      </c>
      <c r="AC71" t="str">
        <f t="shared" si="11"/>
        <v>PABPWINDYX AK 5</v>
      </c>
      <c r="AD71" t="str">
        <f t="shared" si="11"/>
        <v>PABPWINDYX AK 6</v>
      </c>
    </row>
    <row r="72" spans="1:30" ht="15" x14ac:dyDescent="0.25">
      <c r="A72" s="12">
        <f>'MASTER GURU HARIAN'!A74</f>
        <v>71</v>
      </c>
      <c r="B72" s="13" t="str">
        <f>'MASTER GURU HARIAN'!B74</f>
        <v>DEDI EPENDI, S.Kom</v>
      </c>
      <c r="C72" s="13" t="str">
        <f>'MASTER GURU HARIAN'!C74</f>
        <v>G71</v>
      </c>
      <c r="D72" s="13" t="str">
        <f>'MASTER GURU HARIAN'!D74</f>
        <v>DEDI</v>
      </c>
      <c r="F72" t="str">
        <f t="shared" si="16"/>
        <v>PABPDEDI</v>
      </c>
      <c r="G72" t="str">
        <f t="shared" si="16"/>
        <v>PPANDEDI</v>
      </c>
      <c r="H72" t="str">
        <f t="shared" si="16"/>
        <v>BINDDEDI</v>
      </c>
      <c r="I72" t="str">
        <f t="shared" si="16"/>
        <v>PJOKDEDI</v>
      </c>
      <c r="J72" t="str">
        <f t="shared" si="16"/>
        <v>SJRHDEDI</v>
      </c>
      <c r="K72" t="str">
        <f t="shared" si="16"/>
        <v>SBDYDEDI</v>
      </c>
      <c r="L72" t="str">
        <f t="shared" si="16"/>
        <v>BSUNDEDI</v>
      </c>
      <c r="O72" t="str">
        <f t="shared" si="16"/>
        <v>MATHDEDI</v>
      </c>
      <c r="P72" t="str">
        <f t="shared" si="16"/>
        <v>BINGDEDI</v>
      </c>
      <c r="Q72" t="str">
        <f t="shared" si="16"/>
        <v>INFRDEDI</v>
      </c>
      <c r="R72" t="str">
        <f t="shared" si="16"/>
        <v>IPASDEDI</v>
      </c>
      <c r="U72" t="str">
        <f t="shared" si="16"/>
        <v>AKDDEDI</v>
      </c>
      <c r="V72" t="str">
        <f t="shared" si="17"/>
        <v>TDPDEDI</v>
      </c>
      <c r="W72" t="str">
        <f t="shared" si="17"/>
        <v>AKFDEDI</v>
      </c>
      <c r="Y72" t="str">
        <f t="shared" si="11"/>
        <v>PABPDEDIX AK 1</v>
      </c>
      <c r="Z72" t="str">
        <f t="shared" si="11"/>
        <v>PABPDEDIX AK 2</v>
      </c>
      <c r="AA72" t="str">
        <f t="shared" si="11"/>
        <v>PABPDEDIX AK 3</v>
      </c>
      <c r="AB72" t="str">
        <f t="shared" si="11"/>
        <v>PABPDEDIX AK 4</v>
      </c>
      <c r="AC72" t="str">
        <f t="shared" si="11"/>
        <v>PABPDEDIX AK 5</v>
      </c>
      <c r="AD72" t="str">
        <f t="shared" si="11"/>
        <v>PABPDEDIX AK 6</v>
      </c>
    </row>
    <row r="73" spans="1:30" ht="15" x14ac:dyDescent="0.25">
      <c r="A73" s="12">
        <f>'MASTER GURU HARIAN'!A75</f>
        <v>72</v>
      </c>
      <c r="B73" s="13" t="str">
        <f>'MASTER GURU HARIAN'!B75</f>
        <v>REGINA FITRIE, S.Pd</v>
      </c>
      <c r="C73" s="13" t="str">
        <f>'MASTER GURU HARIAN'!C75</f>
        <v>G72</v>
      </c>
      <c r="D73" s="13" t="str">
        <f>'MASTER GURU HARIAN'!D75</f>
        <v>REGINA</v>
      </c>
      <c r="F73" t="str">
        <f t="shared" si="16"/>
        <v>PABPREGINA</v>
      </c>
      <c r="G73" t="str">
        <f t="shared" si="16"/>
        <v>PPANREGINA</v>
      </c>
      <c r="H73" t="str">
        <f t="shared" si="16"/>
        <v>BINDREGINA</v>
      </c>
      <c r="I73" t="str">
        <f t="shared" si="16"/>
        <v>PJOKREGINA</v>
      </c>
      <c r="J73" t="str">
        <f t="shared" si="16"/>
        <v>SJRHREGINA</v>
      </c>
      <c r="K73" t="str">
        <f t="shared" si="16"/>
        <v>SBDYREGINA</v>
      </c>
      <c r="L73" t="str">
        <f t="shared" si="16"/>
        <v>BSUNREGINA</v>
      </c>
      <c r="O73" t="str">
        <f t="shared" si="16"/>
        <v>MATHREGINA</v>
      </c>
      <c r="P73" t="str">
        <f t="shared" si="16"/>
        <v>BINGREGINA</v>
      </c>
      <c r="Q73" t="str">
        <f t="shared" si="16"/>
        <v>INFRREGINA</v>
      </c>
      <c r="R73" t="str">
        <f t="shared" si="16"/>
        <v>IPASREGINA</v>
      </c>
      <c r="U73" t="str">
        <f t="shared" si="16"/>
        <v>AKDREGINA</v>
      </c>
      <c r="V73" t="str">
        <f t="shared" si="17"/>
        <v>TDPREGINA</v>
      </c>
      <c r="W73" t="str">
        <f t="shared" si="17"/>
        <v>AKFREGINA</v>
      </c>
      <c r="Y73" t="str">
        <f t="shared" si="11"/>
        <v>PABPREGINAX AK 1</v>
      </c>
      <c r="Z73" t="str">
        <f t="shared" si="11"/>
        <v>PABPREGINAX AK 2</v>
      </c>
      <c r="AA73" t="str">
        <f t="shared" si="11"/>
        <v>PABPREGINAX AK 3</v>
      </c>
      <c r="AB73" t="str">
        <f t="shared" si="11"/>
        <v>PABPREGINAX AK 4</v>
      </c>
      <c r="AC73" t="str">
        <f t="shared" si="11"/>
        <v>PABPREGINAX AK 5</v>
      </c>
      <c r="AD73" t="str">
        <f t="shared" si="11"/>
        <v>PABPREGINAX AK 6</v>
      </c>
    </row>
    <row r="74" spans="1:30" ht="15" x14ac:dyDescent="0.25">
      <c r="A74" s="12">
        <f>'MASTER GURU HARIAN'!A76</f>
        <v>73</v>
      </c>
      <c r="B74" s="13" t="str">
        <f>'MASTER GURU HARIAN'!B76</f>
        <v>ARIANTONIUS SAGALA, S.Kom</v>
      </c>
      <c r="C74" s="13" t="str">
        <f>'MASTER GURU HARIAN'!C76</f>
        <v>G73</v>
      </c>
      <c r="D74" s="13" t="str">
        <f>'MASTER GURU HARIAN'!D76</f>
        <v>ARI</v>
      </c>
      <c r="F74" t="str">
        <f t="shared" si="16"/>
        <v>PABPARI</v>
      </c>
      <c r="G74" t="str">
        <f t="shared" si="16"/>
        <v>PPANARI</v>
      </c>
      <c r="H74" t="str">
        <f t="shared" si="16"/>
        <v>BINDARI</v>
      </c>
      <c r="I74" t="str">
        <f t="shared" si="16"/>
        <v>PJOKARI</v>
      </c>
      <c r="J74" t="str">
        <f t="shared" si="16"/>
        <v>SJRHARI</v>
      </c>
      <c r="K74" t="str">
        <f t="shared" si="16"/>
        <v>SBDYARI</v>
      </c>
      <c r="L74" t="str">
        <f t="shared" si="16"/>
        <v>BSUNARI</v>
      </c>
      <c r="O74" t="str">
        <f t="shared" si="16"/>
        <v>MATHARI</v>
      </c>
      <c r="P74" t="str">
        <f t="shared" si="16"/>
        <v>BINGARI</v>
      </c>
      <c r="Q74" t="str">
        <f t="shared" si="16"/>
        <v>INFRARI</v>
      </c>
      <c r="R74" t="str">
        <f t="shared" si="16"/>
        <v>IPASARI</v>
      </c>
      <c r="U74" t="str">
        <f t="shared" si="16"/>
        <v>AKDARI</v>
      </c>
      <c r="V74" t="str">
        <f t="shared" si="17"/>
        <v>TDPARI</v>
      </c>
      <c r="W74" t="str">
        <f t="shared" si="17"/>
        <v>AKFARI</v>
      </c>
      <c r="Y74" t="str">
        <f t="shared" si="11"/>
        <v>PABPARIX AK 1</v>
      </c>
      <c r="Z74" t="str">
        <f t="shared" si="11"/>
        <v>PABPARIX AK 2</v>
      </c>
      <c r="AA74" t="str">
        <f t="shared" si="11"/>
        <v>PABPARIX AK 3</v>
      </c>
      <c r="AB74" t="str">
        <f t="shared" si="11"/>
        <v>PABPARIX AK 4</v>
      </c>
      <c r="AC74" t="str">
        <f t="shared" si="11"/>
        <v>PABPARIX AK 5</v>
      </c>
      <c r="AD74" t="str">
        <f t="shared" si="11"/>
        <v>PABPARIX AK 6</v>
      </c>
    </row>
    <row r="75" spans="1:30" ht="15" x14ac:dyDescent="0.25">
      <c r="A75" s="12">
        <f>'MASTER GURU HARIAN'!A77</f>
        <v>74</v>
      </c>
      <c r="B75" s="13" t="str">
        <f>'MASTER GURU HARIAN'!B77</f>
        <v>PRATIWI, S.Si</v>
      </c>
      <c r="C75" s="13" t="str">
        <f>'MASTER GURU HARIAN'!C77</f>
        <v>G74</v>
      </c>
      <c r="D75" s="13" t="str">
        <f>'MASTER GURU HARIAN'!D77</f>
        <v>PRATIWI</v>
      </c>
      <c r="F75" t="str">
        <f t="shared" si="16"/>
        <v>PABPPRATIWI</v>
      </c>
      <c r="G75" t="str">
        <f t="shared" si="16"/>
        <v>PPANPRATIWI</v>
      </c>
      <c r="H75" t="str">
        <f t="shared" si="16"/>
        <v>BINDPRATIWI</v>
      </c>
      <c r="I75" t="str">
        <f t="shared" si="16"/>
        <v>PJOKPRATIWI</v>
      </c>
      <c r="J75" t="str">
        <f t="shared" si="16"/>
        <v>SJRHPRATIWI</v>
      </c>
      <c r="K75" t="str">
        <f t="shared" si="16"/>
        <v>SBDYPRATIWI</v>
      </c>
      <c r="L75" t="str">
        <f t="shared" si="16"/>
        <v>BSUNPRATIWI</v>
      </c>
      <c r="O75" t="str">
        <f t="shared" si="16"/>
        <v>MATHPRATIWI</v>
      </c>
      <c r="P75" t="str">
        <f t="shared" si="16"/>
        <v>BINGPRATIWI</v>
      </c>
      <c r="Q75" t="str">
        <f t="shared" si="16"/>
        <v>INFRPRATIWI</v>
      </c>
      <c r="R75" t="str">
        <f t="shared" si="16"/>
        <v>IPASPRATIWI</v>
      </c>
      <c r="U75" t="str">
        <f t="shared" si="16"/>
        <v>AKDPRATIWI</v>
      </c>
      <c r="V75" t="str">
        <f t="shared" si="17"/>
        <v>TDPPRATIWI</v>
      </c>
      <c r="W75" t="str">
        <f t="shared" si="17"/>
        <v>AKFPRATIWI</v>
      </c>
      <c r="Y75" t="str">
        <f t="shared" si="11"/>
        <v>PABPPRATIWIX AK 1</v>
      </c>
      <c r="Z75" t="str">
        <f t="shared" si="11"/>
        <v>PABPPRATIWIX AK 2</v>
      </c>
      <c r="AA75" t="str">
        <f t="shared" si="11"/>
        <v>PABPPRATIWIX AK 3</v>
      </c>
      <c r="AB75" t="str">
        <f t="shared" si="11"/>
        <v>PABPPRATIWIX AK 4</v>
      </c>
      <c r="AC75" t="str">
        <f t="shared" si="11"/>
        <v>PABPPRATIWIX AK 5</v>
      </c>
      <c r="AD75" t="str">
        <f t="shared" si="11"/>
        <v>PABPPRATIWIX AK 6</v>
      </c>
    </row>
    <row r="76" spans="1:30" ht="15" x14ac:dyDescent="0.25">
      <c r="A76" s="12">
        <f>'MASTER GURU HARIAN'!A78</f>
        <v>75</v>
      </c>
      <c r="B76" s="13" t="str">
        <f>'MASTER GURU HARIAN'!B78</f>
        <v>NURUL DININGSIH, S.Hum</v>
      </c>
      <c r="C76" s="13" t="str">
        <f>'MASTER GURU HARIAN'!C78</f>
        <v>G75</v>
      </c>
      <c r="D76" s="13" t="str">
        <f>'MASTER GURU HARIAN'!D78</f>
        <v>NURUL</v>
      </c>
      <c r="F76" t="str">
        <f t="shared" si="16"/>
        <v>PABPNURUL</v>
      </c>
      <c r="G76" t="str">
        <f t="shared" si="16"/>
        <v>PPANNURUL</v>
      </c>
      <c r="H76" t="str">
        <f t="shared" si="16"/>
        <v>BINDNURUL</v>
      </c>
      <c r="I76" t="str">
        <f t="shared" si="16"/>
        <v>PJOKNURUL</v>
      </c>
      <c r="J76" t="str">
        <f t="shared" si="16"/>
        <v>SJRHNURUL</v>
      </c>
      <c r="K76" t="str">
        <f t="shared" si="16"/>
        <v>SBDYNURUL</v>
      </c>
      <c r="L76" t="str">
        <f t="shared" si="16"/>
        <v>BSUNNURUL</v>
      </c>
      <c r="O76" t="str">
        <f t="shared" si="16"/>
        <v>MATHNURUL</v>
      </c>
      <c r="P76" t="str">
        <f t="shared" si="16"/>
        <v>BINGNURUL</v>
      </c>
      <c r="Q76" t="str">
        <f t="shared" si="16"/>
        <v>INFRNURUL</v>
      </c>
      <c r="R76" t="str">
        <f t="shared" si="16"/>
        <v>IPASNURUL</v>
      </c>
      <c r="U76" t="str">
        <f t="shared" si="16"/>
        <v>AKDNURUL</v>
      </c>
      <c r="V76" t="str">
        <f t="shared" si="17"/>
        <v>TDPNURUL</v>
      </c>
      <c r="W76" t="str">
        <f t="shared" si="17"/>
        <v>AKFNURUL</v>
      </c>
      <c r="Y76" t="str">
        <f t="shared" si="11"/>
        <v>PABPNURULX AK 1</v>
      </c>
      <c r="Z76" t="str">
        <f t="shared" si="11"/>
        <v>PABPNURULX AK 2</v>
      </c>
      <c r="AA76" t="str">
        <f t="shared" si="11"/>
        <v>PABPNURULX AK 3</v>
      </c>
      <c r="AB76" t="str">
        <f t="shared" si="11"/>
        <v>PABPNURULX AK 4</v>
      </c>
      <c r="AC76" t="str">
        <f t="shared" si="11"/>
        <v>PABPNURULX AK 5</v>
      </c>
      <c r="AD76" t="str">
        <f t="shared" si="11"/>
        <v>PABPNURULX AK 6</v>
      </c>
    </row>
    <row r="77" spans="1:30" ht="15" x14ac:dyDescent="0.25">
      <c r="A77" s="12">
        <f>'MASTER GURU HARIAN'!A79</f>
        <v>76</v>
      </c>
      <c r="B77" s="13" t="str">
        <f>'MASTER GURU HARIAN'!B79</f>
        <v>ETI  ARIESANTI,S.Pd</v>
      </c>
      <c r="C77" s="13" t="str">
        <f>'MASTER GURU HARIAN'!C79</f>
        <v>G76</v>
      </c>
      <c r="D77" s="13" t="str">
        <f>'MASTER GURU HARIAN'!D79</f>
        <v>ETI</v>
      </c>
      <c r="F77" t="str">
        <f t="shared" si="16"/>
        <v>PABPETI</v>
      </c>
      <c r="G77" t="str">
        <f t="shared" si="16"/>
        <v>PPANETI</v>
      </c>
      <c r="H77" t="str">
        <f t="shared" si="16"/>
        <v>BINDETI</v>
      </c>
      <c r="I77" t="str">
        <f t="shared" si="16"/>
        <v>PJOKETI</v>
      </c>
      <c r="J77" t="str">
        <f t="shared" si="16"/>
        <v>SJRHETI</v>
      </c>
      <c r="K77" t="str">
        <f t="shared" si="16"/>
        <v>SBDYETI</v>
      </c>
      <c r="L77" t="str">
        <f t="shared" si="16"/>
        <v>BSUNETI</v>
      </c>
      <c r="O77" t="str">
        <f t="shared" si="16"/>
        <v>MATHETI</v>
      </c>
      <c r="P77" t="str">
        <f t="shared" si="16"/>
        <v>BINGETI</v>
      </c>
      <c r="Q77" t="str">
        <f t="shared" si="16"/>
        <v>INFRETI</v>
      </c>
      <c r="R77" t="str">
        <f t="shared" si="16"/>
        <v>IPASETI</v>
      </c>
      <c r="U77" t="str">
        <f t="shared" si="16"/>
        <v>AKDETI</v>
      </c>
      <c r="V77" t="str">
        <f t="shared" si="17"/>
        <v>TDPETI</v>
      </c>
      <c r="W77" t="str">
        <f t="shared" si="17"/>
        <v>AKFETI</v>
      </c>
      <c r="Y77" t="str">
        <f t="shared" si="11"/>
        <v>PABPETIX AK 1</v>
      </c>
      <c r="Z77" t="str">
        <f t="shared" si="11"/>
        <v>PABPETIX AK 2</v>
      </c>
      <c r="AA77" t="str">
        <f t="shared" si="11"/>
        <v>PABPETIX AK 3</v>
      </c>
      <c r="AB77" t="str">
        <f t="shared" si="11"/>
        <v>PABPETIX AK 4</v>
      </c>
      <c r="AC77" t="str">
        <f t="shared" si="11"/>
        <v>PABPETIX AK 5</v>
      </c>
      <c r="AD77" t="str">
        <f t="shared" si="11"/>
        <v>PABPETIX AK 6</v>
      </c>
    </row>
    <row r="78" spans="1:30" ht="15" x14ac:dyDescent="0.25">
      <c r="A78" s="12">
        <f>'MASTER GURU HARIAN'!A82</f>
        <v>79</v>
      </c>
      <c r="B78" s="13">
        <f>'MASTER GURU HARIAN'!B82</f>
        <v>0</v>
      </c>
      <c r="C78" s="13" t="str">
        <f>'MASTER GURU HARIAN'!C82</f>
        <v>G79</v>
      </c>
      <c r="D78" s="13">
        <f>'MASTER GURU HARIAN'!D82</f>
        <v>0</v>
      </c>
      <c r="F78" t="str">
        <f t="shared" si="16"/>
        <v>PABP0</v>
      </c>
      <c r="G78" t="str">
        <f t="shared" si="16"/>
        <v>PPAN0</v>
      </c>
      <c r="H78" t="str">
        <f t="shared" si="16"/>
        <v>BIND0</v>
      </c>
      <c r="I78" t="str">
        <f t="shared" si="16"/>
        <v>PJOK0</v>
      </c>
      <c r="J78" t="str">
        <f t="shared" si="16"/>
        <v>SJRH0</v>
      </c>
      <c r="K78" t="str">
        <f t="shared" si="16"/>
        <v>SBDY0</v>
      </c>
      <c r="L78" t="str">
        <f t="shared" si="16"/>
        <v>BSUN0</v>
      </c>
      <c r="O78" t="str">
        <f t="shared" si="16"/>
        <v>MATH0</v>
      </c>
      <c r="P78" t="str">
        <f t="shared" si="16"/>
        <v>BING0</v>
      </c>
      <c r="Q78" t="str">
        <f t="shared" si="16"/>
        <v>INFR0</v>
      </c>
      <c r="R78" t="str">
        <f t="shared" si="16"/>
        <v>IPAS0</v>
      </c>
      <c r="U78" t="str">
        <f t="shared" si="16"/>
        <v>AKD0</v>
      </c>
      <c r="V78" t="str">
        <f t="shared" si="17"/>
        <v>TDP0</v>
      </c>
      <c r="W78" t="str">
        <f t="shared" si="17"/>
        <v>AKF0</v>
      </c>
      <c r="Y78" t="str">
        <f t="shared" si="11"/>
        <v>PABP0X AK 1</v>
      </c>
      <c r="Z78" t="str">
        <f t="shared" si="11"/>
        <v>PABP0X AK 2</v>
      </c>
      <c r="AA78" t="str">
        <f t="shared" si="11"/>
        <v>PABP0X AK 3</v>
      </c>
      <c r="AB78" t="str">
        <f t="shared" si="11"/>
        <v>PABP0X AK 4</v>
      </c>
      <c r="AC78" t="str">
        <f t="shared" si="11"/>
        <v>PABP0X AK 5</v>
      </c>
      <c r="AD78" t="str">
        <f t="shared" si="11"/>
        <v>PABP0X AK 6</v>
      </c>
    </row>
    <row r="79" spans="1:30" ht="15" x14ac:dyDescent="0.25">
      <c r="A79" s="12">
        <f>'MASTER GURU HARIAN'!A83</f>
        <v>0</v>
      </c>
      <c r="B79" s="13">
        <f>'MASTER GURU HARIAN'!B83</f>
        <v>0</v>
      </c>
      <c r="C79" s="13">
        <f>'MASTER GURU HARIAN'!C83</f>
        <v>0</v>
      </c>
      <c r="D79" s="13">
        <f>'MASTER GURU HARIAN'!D83</f>
        <v>0</v>
      </c>
      <c r="F79" t="str">
        <f t="shared" si="16"/>
        <v>PABP0</v>
      </c>
      <c r="G79" t="str">
        <f t="shared" si="16"/>
        <v>PPAN0</v>
      </c>
      <c r="H79" t="str">
        <f t="shared" si="16"/>
        <v>BIND0</v>
      </c>
      <c r="I79" t="str">
        <f t="shared" si="16"/>
        <v>PJOK0</v>
      </c>
      <c r="J79" t="str">
        <f t="shared" si="16"/>
        <v>SJRH0</v>
      </c>
      <c r="K79" t="str">
        <f t="shared" si="16"/>
        <v>SBDY0</v>
      </c>
      <c r="L79" t="str">
        <f t="shared" si="16"/>
        <v>BSUN0</v>
      </c>
      <c r="O79" t="str">
        <f t="shared" si="16"/>
        <v>MATH0</v>
      </c>
      <c r="P79" t="str">
        <f t="shared" si="16"/>
        <v>BING0</v>
      </c>
      <c r="Q79" t="str">
        <f t="shared" si="16"/>
        <v>INFR0</v>
      </c>
      <c r="R79" t="str">
        <f t="shared" si="16"/>
        <v>IPAS0</v>
      </c>
      <c r="U79" t="str">
        <f t="shared" si="16"/>
        <v>AKD0</v>
      </c>
      <c r="V79" t="str">
        <f t="shared" si="17"/>
        <v>TDP0</v>
      </c>
      <c r="W79" t="str">
        <f t="shared" si="17"/>
        <v>AKF0</v>
      </c>
      <c r="Y79" t="str">
        <f t="shared" si="11"/>
        <v>PABP0X AK 1</v>
      </c>
      <c r="Z79" t="str">
        <f t="shared" si="11"/>
        <v>PABP0X AK 2</v>
      </c>
      <c r="AA79" t="str">
        <f t="shared" si="11"/>
        <v>PABP0X AK 3</v>
      </c>
      <c r="AB79" t="str">
        <f t="shared" ref="Z79:AD81" si="18">$F79&amp;AB$1</f>
        <v>PABP0X AK 4</v>
      </c>
      <c r="AC79" t="str">
        <f t="shared" si="18"/>
        <v>PABP0X AK 5</v>
      </c>
      <c r="AD79" t="str">
        <f t="shared" si="18"/>
        <v>PABP0X AK 6</v>
      </c>
    </row>
    <row r="80" spans="1:30" ht="15" x14ac:dyDescent="0.25">
      <c r="A80" s="12">
        <f>'MASTER GURU HARIAN'!A84</f>
        <v>0</v>
      </c>
      <c r="B80" s="13">
        <f>'MASTER GURU HARIAN'!B84</f>
        <v>0</v>
      </c>
      <c r="C80" s="13">
        <f>'MASTER GURU HARIAN'!C84</f>
        <v>0</v>
      </c>
      <c r="D80" s="13">
        <f>'MASTER GURU HARIAN'!D84</f>
        <v>0</v>
      </c>
      <c r="F80" t="str">
        <f t="shared" si="16"/>
        <v>PABP0</v>
      </c>
      <c r="G80" t="str">
        <f t="shared" si="16"/>
        <v>PPAN0</v>
      </c>
      <c r="H80" t="str">
        <f t="shared" si="16"/>
        <v>BIND0</v>
      </c>
      <c r="I80" t="str">
        <f t="shared" si="16"/>
        <v>PJOK0</v>
      </c>
      <c r="J80" t="str">
        <f t="shared" si="16"/>
        <v>SJRH0</v>
      </c>
      <c r="K80" t="str">
        <f t="shared" si="16"/>
        <v>SBDY0</v>
      </c>
      <c r="L80" t="str">
        <f t="shared" si="16"/>
        <v>BSUN0</v>
      </c>
      <c r="O80" t="str">
        <f t="shared" si="16"/>
        <v>MATH0</v>
      </c>
      <c r="P80" t="str">
        <f t="shared" si="16"/>
        <v>BING0</v>
      </c>
      <c r="Q80" t="str">
        <f t="shared" si="16"/>
        <v>INFR0</v>
      </c>
      <c r="R80" t="str">
        <f t="shared" si="16"/>
        <v>IPAS0</v>
      </c>
      <c r="U80" t="str">
        <f t="shared" si="16"/>
        <v>AKD0</v>
      </c>
      <c r="V80" t="str">
        <f t="shared" si="17"/>
        <v>TDP0</v>
      </c>
      <c r="W80" t="str">
        <f t="shared" si="17"/>
        <v>AKF0</v>
      </c>
      <c r="Y80" t="str">
        <f>$F80&amp;Y$1</f>
        <v>PABP0X AK 1</v>
      </c>
      <c r="Z80" t="str">
        <f t="shared" si="18"/>
        <v>PABP0X AK 2</v>
      </c>
      <c r="AA80" t="str">
        <f t="shared" si="18"/>
        <v>PABP0X AK 3</v>
      </c>
      <c r="AB80" t="str">
        <f t="shared" si="18"/>
        <v>PABP0X AK 4</v>
      </c>
      <c r="AC80" t="str">
        <f t="shared" si="18"/>
        <v>PABP0X AK 5</v>
      </c>
      <c r="AD80" t="str">
        <f t="shared" si="18"/>
        <v>PABP0X AK 6</v>
      </c>
    </row>
    <row r="81" spans="1:30" ht="15" x14ac:dyDescent="0.25">
      <c r="A81" s="12">
        <f>'MASTER GURU HARIAN'!A85</f>
        <v>0</v>
      </c>
      <c r="B81" s="13">
        <f>'MASTER GURU HARIAN'!B85</f>
        <v>0</v>
      </c>
      <c r="C81" s="13">
        <f>'MASTER GURU HARIAN'!C85</f>
        <v>0</v>
      </c>
      <c r="D81" s="13">
        <f>'MASTER GURU HARIAN'!D85</f>
        <v>0</v>
      </c>
      <c r="F81" t="str">
        <f t="shared" si="16"/>
        <v>PABP0</v>
      </c>
      <c r="G81" t="str">
        <f t="shared" si="16"/>
        <v>PPAN0</v>
      </c>
      <c r="H81" t="str">
        <f t="shared" si="16"/>
        <v>BIND0</v>
      </c>
      <c r="I81" t="str">
        <f t="shared" si="16"/>
        <v>PJOK0</v>
      </c>
      <c r="J81" t="str">
        <f t="shared" si="16"/>
        <v>SJRH0</v>
      </c>
      <c r="K81" t="str">
        <f t="shared" si="16"/>
        <v>SBDY0</v>
      </c>
      <c r="L81" t="str">
        <f t="shared" si="16"/>
        <v>BSUN0</v>
      </c>
      <c r="O81" t="str">
        <f t="shared" si="16"/>
        <v>MATH0</v>
      </c>
      <c r="P81" t="str">
        <f t="shared" si="16"/>
        <v>BING0</v>
      </c>
      <c r="Q81" t="str">
        <f t="shared" si="16"/>
        <v>INFR0</v>
      </c>
      <c r="R81" t="str">
        <f t="shared" si="16"/>
        <v>IPAS0</v>
      </c>
      <c r="U81" t="str">
        <f t="shared" si="16"/>
        <v>AKD0</v>
      </c>
      <c r="V81" t="str">
        <f t="shared" si="17"/>
        <v>TDP0</v>
      </c>
      <c r="W81" t="str">
        <f t="shared" si="17"/>
        <v>AKF0</v>
      </c>
      <c r="Y81" t="str">
        <f>$F81&amp;Y$1</f>
        <v>PABP0X AK 1</v>
      </c>
      <c r="Z81" t="str">
        <f t="shared" si="18"/>
        <v>PABP0X AK 2</v>
      </c>
      <c r="AA81" t="str">
        <f t="shared" si="18"/>
        <v>PABP0X AK 3</v>
      </c>
      <c r="AB81" t="str">
        <f t="shared" si="18"/>
        <v>PABP0X AK 4</v>
      </c>
      <c r="AC81" t="str">
        <f t="shared" si="18"/>
        <v>PABP0X AK 5</v>
      </c>
      <c r="AD81" t="str">
        <f t="shared" si="18"/>
        <v>PABP0X AK 6</v>
      </c>
    </row>
    <row r="82" spans="1:30" x14ac:dyDescent="0.3">
      <c r="B82" s="14"/>
      <c r="C82" s="14"/>
      <c r="D82" s="15"/>
    </row>
    <row r="83" spans="1:30" x14ac:dyDescent="0.3">
      <c r="A83" s="16" t="s">
        <v>398</v>
      </c>
      <c r="B83" s="16"/>
      <c r="C83" s="17"/>
      <c r="D83" s="17"/>
    </row>
    <row r="84" spans="1:30" x14ac:dyDescent="0.3">
      <c r="A84" s="18" t="s">
        <v>399</v>
      </c>
      <c r="B84" s="18"/>
      <c r="C84" s="19"/>
      <c r="D84" s="19"/>
    </row>
    <row r="85" spans="1:30" x14ac:dyDescent="0.3">
      <c r="A85" s="20"/>
      <c r="B85" s="20"/>
      <c r="C85" s="21"/>
      <c r="D85" s="21"/>
    </row>
    <row r="86" spans="1:30" x14ac:dyDescent="0.3">
      <c r="B86" s="5"/>
      <c r="C86" s="5"/>
      <c r="D86" s="6"/>
    </row>
    <row r="87" spans="1:30" x14ac:dyDescent="0.3">
      <c r="B87" s="5"/>
      <c r="C87" s="5"/>
      <c r="D87" s="6"/>
    </row>
    <row r="88" spans="1:30" x14ac:dyDescent="0.3">
      <c r="B88" s="5"/>
      <c r="C88" s="5"/>
      <c r="D88" s="6"/>
    </row>
    <row r="89" spans="1:30" x14ac:dyDescent="0.3">
      <c r="B89" s="5"/>
      <c r="C89" s="5"/>
      <c r="D89" s="6"/>
    </row>
    <row r="90" spans="1:30" x14ac:dyDescent="0.3">
      <c r="B90" s="5"/>
      <c r="C90" s="5"/>
      <c r="D90" s="6"/>
    </row>
    <row r="91" spans="1:30" x14ac:dyDescent="0.3">
      <c r="B91" s="5"/>
      <c r="C91" s="5"/>
      <c r="D91" s="6"/>
    </row>
    <row r="92" spans="1:30" x14ac:dyDescent="0.3">
      <c r="B92" s="5"/>
      <c r="C92" s="5"/>
      <c r="D92" s="6"/>
    </row>
    <row r="93" spans="1:30" x14ac:dyDescent="0.3">
      <c r="B93" s="5"/>
      <c r="C93" s="5"/>
      <c r="D93" s="6"/>
    </row>
    <row r="94" spans="1:30" x14ac:dyDescent="0.3">
      <c r="B94" s="5"/>
      <c r="C94" s="5"/>
      <c r="D94" s="6"/>
    </row>
    <row r="95" spans="1:30" x14ac:dyDescent="0.3">
      <c r="B95" s="5"/>
      <c r="C95" s="5"/>
      <c r="D95" s="6"/>
    </row>
    <row r="96" spans="1:30" x14ac:dyDescent="0.3">
      <c r="B96" s="5"/>
      <c r="C96" s="5"/>
      <c r="D96" s="6"/>
    </row>
    <row r="97" spans="2:4" x14ac:dyDescent="0.3">
      <c r="B97" s="5"/>
      <c r="C97" s="5"/>
      <c r="D97" s="6"/>
    </row>
    <row r="98" spans="2:4" x14ac:dyDescent="0.3">
      <c r="B98" s="5"/>
      <c r="C98" s="5"/>
      <c r="D98" s="6"/>
    </row>
    <row r="99" spans="2:4" x14ac:dyDescent="0.3">
      <c r="B99" s="5"/>
      <c r="C99" s="5"/>
      <c r="D99" s="6"/>
    </row>
    <row r="100" spans="2:4" x14ac:dyDescent="0.3">
      <c r="B100" s="5"/>
      <c r="C100" s="5"/>
      <c r="D100" s="6"/>
    </row>
    <row r="101" spans="2:4" x14ac:dyDescent="0.3">
      <c r="B101" s="5"/>
      <c r="C101" s="5"/>
      <c r="D101" s="6"/>
    </row>
    <row r="102" spans="2:4" x14ac:dyDescent="0.3">
      <c r="B102" s="5"/>
      <c r="C102" s="5"/>
      <c r="D102" s="6"/>
    </row>
    <row r="103" spans="2:4" x14ac:dyDescent="0.3">
      <c r="B103" s="5"/>
      <c r="C103" s="5"/>
      <c r="D103" s="6"/>
    </row>
    <row r="104" spans="2:4" x14ac:dyDescent="0.3">
      <c r="B104" s="5"/>
      <c r="C104" s="5"/>
      <c r="D104" s="6"/>
    </row>
    <row r="105" spans="2:4" x14ac:dyDescent="0.3">
      <c r="B105" s="5"/>
      <c r="C105" s="5"/>
      <c r="D105" s="6"/>
    </row>
    <row r="106" spans="2:4" x14ac:dyDescent="0.3">
      <c r="B106" s="5"/>
      <c r="C106" s="5"/>
      <c r="D106" s="6"/>
    </row>
    <row r="107" spans="2:4" x14ac:dyDescent="0.3">
      <c r="B107" s="5"/>
      <c r="C107" s="5"/>
      <c r="D107" s="6"/>
    </row>
    <row r="108" spans="2:4" x14ac:dyDescent="0.3">
      <c r="B108" s="5"/>
      <c r="C108" s="5"/>
      <c r="D108" s="6"/>
    </row>
    <row r="109" spans="2:4" x14ac:dyDescent="0.3">
      <c r="B109" s="5"/>
      <c r="C109" s="5"/>
      <c r="D109" s="6"/>
    </row>
    <row r="110" spans="2:4" x14ac:dyDescent="0.3">
      <c r="B110" s="5"/>
      <c r="C110" s="5"/>
      <c r="D110" s="6"/>
    </row>
    <row r="111" spans="2:4" x14ac:dyDescent="0.3">
      <c r="B111" s="5"/>
      <c r="C111" s="5"/>
      <c r="D111" s="6"/>
    </row>
    <row r="112" spans="2:4" x14ac:dyDescent="0.3">
      <c r="B112" s="5"/>
      <c r="C112" s="5"/>
      <c r="D112" s="6"/>
    </row>
    <row r="113" spans="2:4" x14ac:dyDescent="0.3">
      <c r="B113" s="5"/>
      <c r="C113" s="5"/>
      <c r="D113" s="6"/>
    </row>
    <row r="114" spans="2:4" x14ac:dyDescent="0.3">
      <c r="B114" s="5"/>
      <c r="C114" s="5"/>
      <c r="D114" s="6"/>
    </row>
    <row r="115" spans="2:4" x14ac:dyDescent="0.3">
      <c r="B115" s="5"/>
      <c r="C115" s="5"/>
      <c r="D115" s="6"/>
    </row>
    <row r="116" spans="2:4" x14ac:dyDescent="0.3">
      <c r="B116" s="5"/>
      <c r="C116" s="5"/>
      <c r="D116" s="6"/>
    </row>
    <row r="117" spans="2:4" x14ac:dyDescent="0.3">
      <c r="B117" s="5"/>
      <c r="C117" s="5"/>
      <c r="D117" s="6"/>
    </row>
    <row r="118" spans="2:4" x14ac:dyDescent="0.3">
      <c r="B118" s="5"/>
      <c r="C118" s="5"/>
      <c r="D118" s="6"/>
    </row>
    <row r="119" spans="2:4" x14ac:dyDescent="0.3">
      <c r="B119" s="5"/>
      <c r="C119" s="5"/>
      <c r="D119" s="6"/>
    </row>
    <row r="120" spans="2:4" x14ac:dyDescent="0.3">
      <c r="B120" s="5"/>
      <c r="C120" s="5"/>
      <c r="D120" s="6"/>
    </row>
    <row r="121" spans="2:4" x14ac:dyDescent="0.3">
      <c r="B121" s="5"/>
      <c r="C121" s="5"/>
      <c r="D121" s="6"/>
    </row>
    <row r="122" spans="2:4" x14ac:dyDescent="0.3">
      <c r="B122" s="5"/>
      <c r="C122" s="5"/>
      <c r="D122" s="6"/>
    </row>
    <row r="123" spans="2:4" x14ac:dyDescent="0.3">
      <c r="B123" s="5"/>
      <c r="C123" s="5"/>
      <c r="D123" s="6"/>
    </row>
    <row r="124" spans="2:4" x14ac:dyDescent="0.3">
      <c r="B124" s="5"/>
      <c r="C124" s="5"/>
      <c r="D124" s="6"/>
    </row>
    <row r="125" spans="2:4" x14ac:dyDescent="0.3">
      <c r="B125" s="5"/>
      <c r="C125" s="5"/>
      <c r="D125" s="6"/>
    </row>
    <row r="126" spans="2:4" x14ac:dyDescent="0.3">
      <c r="B126" s="5"/>
      <c r="C126" s="5"/>
      <c r="D126" s="6"/>
    </row>
    <row r="127" spans="2:4" x14ac:dyDescent="0.3">
      <c r="B127" s="5"/>
      <c r="C127" s="5"/>
      <c r="D127" s="6"/>
    </row>
    <row r="128" spans="2:4" x14ac:dyDescent="0.3">
      <c r="B128" s="5"/>
      <c r="C128" s="5"/>
      <c r="D128" s="6"/>
    </row>
    <row r="129" spans="2:4" x14ac:dyDescent="0.3">
      <c r="B129" s="5"/>
      <c r="C129" s="5"/>
      <c r="D129" s="6"/>
    </row>
    <row r="130" spans="2:4" x14ac:dyDescent="0.3">
      <c r="B130" s="5"/>
      <c r="C130" s="5"/>
      <c r="D130" s="6"/>
    </row>
    <row r="131" spans="2:4" x14ac:dyDescent="0.3">
      <c r="B131" s="5"/>
      <c r="C131" s="5"/>
      <c r="D131" s="6"/>
    </row>
    <row r="132" spans="2:4" x14ac:dyDescent="0.3">
      <c r="B132" s="5"/>
      <c r="C132" s="5"/>
      <c r="D132" s="6"/>
    </row>
    <row r="133" spans="2:4" x14ac:dyDescent="0.3">
      <c r="B133" s="5"/>
      <c r="C133" s="5"/>
      <c r="D133" s="6"/>
    </row>
    <row r="134" spans="2:4" x14ac:dyDescent="0.3">
      <c r="B134" s="5"/>
      <c r="C134" s="5"/>
      <c r="D134" s="6"/>
    </row>
    <row r="135" spans="2:4" x14ac:dyDescent="0.3">
      <c r="B135" s="5"/>
      <c r="C135" s="5"/>
      <c r="D135" s="6"/>
    </row>
    <row r="136" spans="2:4" x14ac:dyDescent="0.3">
      <c r="B136" s="5"/>
      <c r="C136" s="5"/>
      <c r="D136" s="6"/>
    </row>
    <row r="137" spans="2:4" x14ac:dyDescent="0.3">
      <c r="B137" s="5"/>
      <c r="C137" s="5"/>
      <c r="D137" s="6"/>
    </row>
    <row r="138" spans="2:4" x14ac:dyDescent="0.3">
      <c r="B138" s="5"/>
      <c r="C138" s="5"/>
      <c r="D138" s="6"/>
    </row>
    <row r="139" spans="2:4" x14ac:dyDescent="0.3">
      <c r="B139" s="5"/>
      <c r="C139" s="5"/>
      <c r="D139" s="6"/>
    </row>
    <row r="140" spans="2:4" x14ac:dyDescent="0.3">
      <c r="B140" s="5"/>
      <c r="C140" s="5"/>
      <c r="D140" s="6"/>
    </row>
    <row r="141" spans="2:4" x14ac:dyDescent="0.3">
      <c r="B141" s="5"/>
      <c r="C141" s="5"/>
      <c r="D141" s="6"/>
    </row>
    <row r="142" spans="2:4" x14ac:dyDescent="0.3">
      <c r="B142" s="5"/>
      <c r="C142" s="5"/>
      <c r="D142" s="6"/>
    </row>
    <row r="143" spans="2:4" x14ac:dyDescent="0.3">
      <c r="B143" s="5"/>
      <c r="C143" s="5"/>
      <c r="D143" s="6"/>
    </row>
    <row r="144" spans="2:4" x14ac:dyDescent="0.3">
      <c r="B144" s="5"/>
      <c r="C144" s="5"/>
      <c r="D144" s="6"/>
    </row>
    <row r="145" spans="2:4" x14ac:dyDescent="0.3">
      <c r="B145" s="5"/>
      <c r="C145" s="5"/>
      <c r="D145" s="6"/>
    </row>
    <row r="146" spans="2:4" x14ac:dyDescent="0.3">
      <c r="B146" s="5"/>
      <c r="C146" s="5"/>
      <c r="D146" s="6"/>
    </row>
    <row r="147" spans="2:4" x14ac:dyDescent="0.3">
      <c r="B147" s="5"/>
      <c r="C147" s="5"/>
      <c r="D147" s="6"/>
    </row>
    <row r="148" spans="2:4" x14ac:dyDescent="0.3">
      <c r="B148" s="5"/>
      <c r="C148" s="5"/>
      <c r="D148" s="6"/>
    </row>
    <row r="149" spans="2:4" x14ac:dyDescent="0.3">
      <c r="B149" s="5"/>
      <c r="C149" s="5"/>
      <c r="D149" s="6"/>
    </row>
    <row r="150" spans="2:4" x14ac:dyDescent="0.3">
      <c r="B150" s="5"/>
      <c r="C150" s="5"/>
      <c r="D150" s="6"/>
    </row>
    <row r="151" spans="2:4" x14ac:dyDescent="0.3">
      <c r="B151" s="5"/>
      <c r="C151" s="5"/>
      <c r="D151" s="6"/>
    </row>
    <row r="152" spans="2:4" x14ac:dyDescent="0.3">
      <c r="B152" s="5"/>
      <c r="C152" s="5"/>
      <c r="D152" s="6"/>
    </row>
    <row r="153" spans="2:4" x14ac:dyDescent="0.3">
      <c r="B153" s="5"/>
      <c r="C153" s="5"/>
      <c r="D153" s="6"/>
    </row>
    <row r="154" spans="2:4" x14ac:dyDescent="0.3">
      <c r="B154" s="5"/>
      <c r="C154" s="5"/>
      <c r="D154" s="6"/>
    </row>
    <row r="155" spans="2:4" x14ac:dyDescent="0.3">
      <c r="B155" s="5"/>
      <c r="C155" s="5"/>
      <c r="D155" s="6"/>
    </row>
    <row r="156" spans="2:4" x14ac:dyDescent="0.3">
      <c r="B156" s="5"/>
      <c r="C156" s="5"/>
      <c r="D156" s="6"/>
    </row>
    <row r="157" spans="2:4" x14ac:dyDescent="0.3">
      <c r="B157" s="5"/>
      <c r="C157" s="5"/>
      <c r="D157" s="6"/>
    </row>
    <row r="158" spans="2:4" x14ac:dyDescent="0.3">
      <c r="B158" s="5"/>
      <c r="C158" s="5"/>
      <c r="D158" s="6"/>
    </row>
    <row r="159" spans="2:4" x14ac:dyDescent="0.3">
      <c r="B159" s="5"/>
      <c r="C159" s="5"/>
      <c r="D159" s="6"/>
    </row>
    <row r="160" spans="2:4" x14ac:dyDescent="0.3">
      <c r="B160" s="5"/>
      <c r="C160" s="5"/>
      <c r="D160" s="6"/>
    </row>
    <row r="161" spans="2:4" x14ac:dyDescent="0.3">
      <c r="B161" s="5"/>
      <c r="C161" s="5"/>
      <c r="D161" s="6"/>
    </row>
    <row r="162" spans="2:4" x14ac:dyDescent="0.3">
      <c r="B162" s="5"/>
      <c r="C162" s="5"/>
      <c r="D162" s="6"/>
    </row>
    <row r="163" spans="2:4" x14ac:dyDescent="0.3">
      <c r="B163" s="5"/>
      <c r="C163" s="5"/>
      <c r="D163" s="6"/>
    </row>
    <row r="164" spans="2:4" x14ac:dyDescent="0.3">
      <c r="B164" s="5"/>
      <c r="C164" s="5"/>
      <c r="D164" s="6"/>
    </row>
    <row r="165" spans="2:4" x14ac:dyDescent="0.3">
      <c r="B165" s="5"/>
      <c r="C165" s="5"/>
      <c r="D165" s="6"/>
    </row>
    <row r="166" spans="2:4" x14ac:dyDescent="0.3">
      <c r="B166" s="5"/>
      <c r="C166" s="5"/>
      <c r="D166" s="6"/>
    </row>
    <row r="167" spans="2:4" x14ac:dyDescent="0.3">
      <c r="B167" s="5"/>
      <c r="C167" s="5"/>
      <c r="D167" s="6"/>
    </row>
    <row r="168" spans="2:4" x14ac:dyDescent="0.3">
      <c r="B168" s="5"/>
      <c r="C168" s="5"/>
      <c r="D168" s="6"/>
    </row>
    <row r="169" spans="2:4" x14ac:dyDescent="0.3">
      <c r="B169" s="5"/>
      <c r="C169" s="5"/>
      <c r="D169" s="6"/>
    </row>
    <row r="170" spans="2:4" x14ac:dyDescent="0.3">
      <c r="B170" s="5"/>
      <c r="C170" s="5"/>
      <c r="D170" s="6"/>
    </row>
    <row r="171" spans="2:4" x14ac:dyDescent="0.3">
      <c r="B171" s="5"/>
      <c r="C171" s="5"/>
      <c r="D171" s="6"/>
    </row>
    <row r="172" spans="2:4" x14ac:dyDescent="0.3">
      <c r="B172" s="5"/>
      <c r="C172" s="5"/>
      <c r="D172" s="6"/>
    </row>
    <row r="173" spans="2:4" x14ac:dyDescent="0.3">
      <c r="B173" s="5"/>
      <c r="C173" s="5"/>
      <c r="D173" s="6"/>
    </row>
    <row r="174" spans="2:4" x14ac:dyDescent="0.3">
      <c r="B174" s="5"/>
      <c r="C174" s="5"/>
      <c r="D174" s="6"/>
    </row>
    <row r="175" spans="2:4" x14ac:dyDescent="0.3">
      <c r="B175" s="5"/>
      <c r="C175" s="5"/>
      <c r="D175" s="6"/>
    </row>
    <row r="176" spans="2:4" x14ac:dyDescent="0.3">
      <c r="B176" s="5"/>
      <c r="C176" s="5"/>
      <c r="D176" s="6"/>
    </row>
    <row r="177" spans="2:4" x14ac:dyDescent="0.3">
      <c r="B177" s="5"/>
      <c r="C177" s="5"/>
      <c r="D177" s="6"/>
    </row>
    <row r="178" spans="2:4" x14ac:dyDescent="0.3">
      <c r="B178" s="5"/>
      <c r="C178" s="5"/>
      <c r="D178" s="6"/>
    </row>
    <row r="179" spans="2:4" x14ac:dyDescent="0.3">
      <c r="B179" s="5"/>
      <c r="C179" s="5"/>
      <c r="D179" s="6"/>
    </row>
    <row r="180" spans="2:4" x14ac:dyDescent="0.3">
      <c r="B180" s="5"/>
      <c r="C180" s="5"/>
      <c r="D180" s="6"/>
    </row>
    <row r="181" spans="2:4" x14ac:dyDescent="0.3">
      <c r="B181" s="5"/>
      <c r="C181" s="5"/>
      <c r="D181" s="6"/>
    </row>
    <row r="182" spans="2:4" x14ac:dyDescent="0.3">
      <c r="B182" s="5"/>
      <c r="C182" s="5"/>
      <c r="D182" s="6"/>
    </row>
    <row r="183" spans="2:4" x14ac:dyDescent="0.3">
      <c r="B183" s="5"/>
      <c r="C183" s="5"/>
      <c r="D183" s="6"/>
    </row>
    <row r="184" spans="2:4" x14ac:dyDescent="0.3">
      <c r="B184" s="5"/>
      <c r="C184" s="5"/>
      <c r="D184" s="6"/>
    </row>
    <row r="185" spans="2:4" x14ac:dyDescent="0.3">
      <c r="B185" s="5"/>
      <c r="C185" s="5"/>
      <c r="D185" s="6"/>
    </row>
    <row r="186" spans="2:4" x14ac:dyDescent="0.3">
      <c r="B186" s="5"/>
      <c r="C186" s="5"/>
      <c r="D186" s="6"/>
    </row>
    <row r="187" spans="2:4" x14ac:dyDescent="0.3">
      <c r="B187" s="5"/>
      <c r="C187" s="5"/>
      <c r="D187" s="6"/>
    </row>
    <row r="188" spans="2:4" x14ac:dyDescent="0.3">
      <c r="B188" s="5"/>
      <c r="C188" s="5"/>
      <c r="D188" s="6"/>
    </row>
    <row r="189" spans="2:4" x14ac:dyDescent="0.3">
      <c r="B189" s="5"/>
      <c r="C189" s="5"/>
      <c r="D189" s="6"/>
    </row>
    <row r="190" spans="2:4" x14ac:dyDescent="0.3">
      <c r="B190" s="5"/>
      <c r="C190" s="5"/>
      <c r="D190" s="6"/>
    </row>
    <row r="191" spans="2:4" x14ac:dyDescent="0.3">
      <c r="B191" s="5"/>
      <c r="C191" s="5"/>
      <c r="D191" s="6"/>
    </row>
  </sheetData>
  <mergeCells count="1">
    <mergeCell ref="C2:D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D7B30"/>
  </sheetPr>
  <dimension ref="A1:BA184"/>
  <sheetViews>
    <sheetView workbookViewId="0">
      <pane xSplit="4" ySplit="2" topLeftCell="L58" activePane="bottomRight" state="frozen"/>
      <selection pane="topRight"/>
      <selection pane="bottomLeft"/>
      <selection pane="bottomRight" activeCell="S60" sqref="S60"/>
    </sheetView>
  </sheetViews>
  <sheetFormatPr defaultColWidth="10" defaultRowHeight="15" x14ac:dyDescent="0.3"/>
  <cols>
    <col min="1" max="1" width="3.85546875" style="1" bestFit="1" customWidth="1"/>
    <col min="2" max="2" width="38" style="1" bestFit="1" customWidth="1"/>
    <col min="3" max="3" width="4.7109375" style="1" bestFit="1" customWidth="1"/>
    <col min="4" max="4" width="13" style="2" customWidth="1"/>
    <col min="5" max="10" width="4.5703125" style="141" customWidth="1"/>
    <col min="11" max="11" width="4.5703125" style="142" customWidth="1"/>
    <col min="12" max="17" width="4.5703125" style="141" customWidth="1"/>
    <col min="18" max="18" width="4.5703125" style="142" customWidth="1"/>
    <col min="19" max="24" width="4.5703125" style="141" customWidth="1"/>
    <col min="25" max="25" width="4.5703125" style="142" customWidth="1"/>
    <col min="26" max="31" width="4.5703125" style="141" customWidth="1"/>
    <col min="32" max="32" width="4.5703125" style="142" customWidth="1"/>
    <col min="33" max="35" width="4.5703125" style="141" customWidth="1"/>
    <col min="36" max="36" width="4.5703125" style="142" customWidth="1"/>
    <col min="37" max="39" width="4.5703125" style="141" customWidth="1"/>
    <col min="40" max="40" width="4.5703125" style="142" customWidth="1"/>
    <col min="41" max="43" width="4.5703125" style="141" customWidth="1"/>
    <col min="44" max="44" width="4.5703125" style="142" customWidth="1"/>
    <col min="45" max="46" width="4.5703125" style="141" customWidth="1"/>
    <col min="47" max="47" width="4.5703125" style="142" customWidth="1"/>
    <col min="48" max="49" width="4.5703125" style="141" customWidth="1"/>
    <col min="50" max="50" width="4.5703125" style="142" customWidth="1"/>
    <col min="51" max="52" width="4.5703125" style="141" customWidth="1"/>
    <col min="53" max="53" width="4.5703125" style="142" customWidth="1"/>
  </cols>
  <sheetData>
    <row r="1" spans="1:53" ht="45" x14ac:dyDescent="0.25">
      <c r="A1" s="365" t="s">
        <v>402</v>
      </c>
      <c r="B1" s="365"/>
      <c r="C1" s="365"/>
      <c r="D1" s="365"/>
      <c r="E1" s="141" t="s">
        <v>125</v>
      </c>
      <c r="F1" s="141" t="s">
        <v>146</v>
      </c>
      <c r="G1" s="141" t="s">
        <v>155</v>
      </c>
      <c r="H1" s="141" t="s">
        <v>162</v>
      </c>
      <c r="I1" s="141" t="s">
        <v>165</v>
      </c>
      <c r="J1" s="141" t="s">
        <v>169</v>
      </c>
      <c r="K1" s="142" t="s">
        <v>400</v>
      </c>
      <c r="L1" s="141" t="s">
        <v>172</v>
      </c>
      <c r="M1" s="141" t="s">
        <v>173</v>
      </c>
      <c r="N1" s="141" t="s">
        <v>174</v>
      </c>
      <c r="O1" s="141" t="s">
        <v>175</v>
      </c>
      <c r="P1" s="141" t="s">
        <v>176</v>
      </c>
      <c r="Q1" s="141" t="s">
        <v>177</v>
      </c>
      <c r="R1" s="142" t="s">
        <v>400</v>
      </c>
      <c r="S1" s="141" t="s">
        <v>178</v>
      </c>
      <c r="T1" s="141" t="s">
        <v>181</v>
      </c>
      <c r="U1" s="141" t="s">
        <v>182</v>
      </c>
      <c r="V1" s="141" t="s">
        <v>183</v>
      </c>
      <c r="W1" s="141" t="s">
        <v>184</v>
      </c>
      <c r="X1" s="141" t="s">
        <v>185</v>
      </c>
      <c r="Y1" s="142" t="s">
        <v>400</v>
      </c>
      <c r="Z1" s="141" t="s">
        <v>186</v>
      </c>
      <c r="AA1" s="141" t="s">
        <v>187</v>
      </c>
      <c r="AB1" s="141" t="s">
        <v>188</v>
      </c>
      <c r="AC1" s="141" t="s">
        <v>189</v>
      </c>
      <c r="AD1" s="141" t="s">
        <v>190</v>
      </c>
      <c r="AE1" s="141" t="s">
        <v>191</v>
      </c>
      <c r="AF1" s="142" t="s">
        <v>400</v>
      </c>
      <c r="AG1" s="141" t="s">
        <v>192</v>
      </c>
      <c r="AH1" s="141" t="s">
        <v>197</v>
      </c>
      <c r="AI1" s="141" t="s">
        <v>198</v>
      </c>
      <c r="AJ1" s="142" t="s">
        <v>400</v>
      </c>
      <c r="AK1" s="141" t="s">
        <v>199</v>
      </c>
      <c r="AL1" s="141" t="s">
        <v>204</v>
      </c>
      <c r="AM1" s="141" t="s">
        <v>205</v>
      </c>
      <c r="AN1" s="142" t="s">
        <v>400</v>
      </c>
      <c r="AO1" s="141" t="s">
        <v>206</v>
      </c>
      <c r="AP1" s="141" t="s">
        <v>207</v>
      </c>
      <c r="AQ1" s="141" t="s">
        <v>208</v>
      </c>
      <c r="AR1" s="142" t="s">
        <v>400</v>
      </c>
      <c r="AS1" s="141" t="s">
        <v>209</v>
      </c>
      <c r="AT1" s="141" t="s">
        <v>210</v>
      </c>
      <c r="AU1" s="142" t="s">
        <v>400</v>
      </c>
      <c r="AV1" s="141" t="s">
        <v>211</v>
      </c>
      <c r="AW1" s="141" t="s">
        <v>212</v>
      </c>
      <c r="AX1" s="142" t="s">
        <v>400</v>
      </c>
      <c r="AY1" s="141" t="s">
        <v>213</v>
      </c>
      <c r="AZ1" s="141" t="s">
        <v>214</v>
      </c>
      <c r="BA1" s="142" t="s">
        <v>400</v>
      </c>
    </row>
    <row r="2" spans="1:53" s="143" customFormat="1" ht="15.75" x14ac:dyDescent="0.25">
      <c r="A2" s="144" t="s">
        <v>239</v>
      </c>
      <c r="B2" s="144" t="s">
        <v>240</v>
      </c>
      <c r="C2" s="364" t="s">
        <v>7</v>
      </c>
      <c r="D2" s="364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</row>
    <row r="3" spans="1:53" x14ac:dyDescent="0.25">
      <c r="A3" s="12">
        <f>'MASTER GURU HARIAN'!A5</f>
        <v>2</v>
      </c>
      <c r="B3" s="146" t="str">
        <f>'MASTER GURU HARIAN'!B5</f>
        <v>Drs. AJEN ZAENAL HAYAT, M.Pd</v>
      </c>
      <c r="C3" s="12" t="str">
        <f>'MASTER GURU HARIAN'!C5</f>
        <v>G2</v>
      </c>
      <c r="D3" s="146" t="str">
        <f>'MASTER GURU HARIAN'!D5</f>
        <v>AJEN</v>
      </c>
      <c r="E3" s="147">
        <f>COUNTIF(HITJAMGUR!$B$2:$CC$18,SEBGUR!E$1&amp;SEBGUR!$D3)</f>
        <v>0</v>
      </c>
      <c r="F3" s="147">
        <f>COUNTIF(HITJAMGUR!$B$2:$CC$18,SEBGUR!F$1&amp;SEBGUR!$D3)</f>
        <v>0</v>
      </c>
      <c r="G3" s="147">
        <f>COUNTIF(HITJAMGUR!$B$2:$CC$18,SEBGUR!G$1&amp;SEBGUR!$D3)</f>
        <v>0</v>
      </c>
      <c r="H3" s="147">
        <f>COUNTIF(HITJAMGUR!$B$2:$CC$18,SEBGUR!H$1&amp;SEBGUR!$D3)</f>
        <v>0</v>
      </c>
      <c r="I3" s="147">
        <f>COUNTIF(HITJAMGUR!$B$2:$CC$18,SEBGUR!I$1&amp;SEBGUR!$D3)</f>
        <v>0</v>
      </c>
      <c r="J3" s="147">
        <f>COUNTIF(HITJAMGUR!$B$2:$CC$18,SEBGUR!J$1&amp;SEBGUR!$D3)</f>
        <v>0</v>
      </c>
      <c r="K3" s="148">
        <f>SUM(E3:J3)</f>
        <v>0</v>
      </c>
      <c r="L3" s="147">
        <f>COUNTIF(HITJAMGUR!$B$22:$CC$38,SEBGUR!L$1&amp;SEBGUR!$D3)</f>
        <v>0</v>
      </c>
      <c r="M3" s="147">
        <f>COUNTIF(HITJAMGUR!$B$22:$CC$38,SEBGUR!M$1&amp;SEBGUR!$D3)</f>
        <v>0</v>
      </c>
      <c r="N3" s="147">
        <f>COUNTIF(HITJAMGUR!$B$22:$CC$38,SEBGUR!N$1&amp;SEBGUR!$D3)</f>
        <v>0</v>
      </c>
      <c r="O3" s="147">
        <f>COUNTIF(HITJAMGUR!$B$22:$CC$38,SEBGUR!O$1&amp;SEBGUR!$D3)</f>
        <v>0</v>
      </c>
      <c r="P3" s="147">
        <f>COUNTIF(HITJAMGUR!$B$22:$CC$38,SEBGUR!P$1&amp;SEBGUR!$D3)</f>
        <v>7</v>
      </c>
      <c r="Q3" s="147">
        <f>COUNTIF(HITJAMGUR!$B$22:$CC$38,SEBGUR!Q$1&amp;SEBGUR!$D3)</f>
        <v>0</v>
      </c>
      <c r="R3" s="148">
        <f>SUM(L3:Q3)</f>
        <v>7</v>
      </c>
      <c r="S3" s="147">
        <f>COUNTIF(HITJAMGUR!$B$42:$CC$58,SEBGUR!S$1&amp;SEBGUR!$D3)</f>
        <v>0</v>
      </c>
      <c r="T3" s="147">
        <f>COUNTIF(HITJAMGUR!$B$42:$CC$58,SEBGUR!T$1&amp;SEBGUR!$D3)</f>
        <v>0</v>
      </c>
      <c r="U3" s="147">
        <f>COUNTIF(HITJAMGUR!$B$42:$CC$58,SEBGUR!U$1&amp;SEBGUR!$D3)</f>
        <v>0</v>
      </c>
      <c r="V3" s="147">
        <f>COUNTIF(HITJAMGUR!$B$42:$CH$58,SEBGUR!V$1&amp;SEBGUR!$D3)</f>
        <v>0</v>
      </c>
      <c r="W3" s="147">
        <f>COUNTIF(HITJAMGUR!$B$42:$CH$58,SEBGUR!W$1&amp;SEBGUR!$D3)</f>
        <v>0</v>
      </c>
      <c r="X3" s="147">
        <f>COUNTIF(HITJAMGUR!$B$42:$CH$58,SEBGUR!X$1&amp;SEBGUR!$D3)</f>
        <v>0</v>
      </c>
      <c r="Y3" s="148">
        <f>SUM(S3:X3)</f>
        <v>0</v>
      </c>
      <c r="Z3" s="147">
        <f>COUNTIF(HITJAMGUR!$B$62:$CH$78,SEBGUR!Z$1&amp;SEBGUR!$D3)</f>
        <v>0</v>
      </c>
      <c r="AA3" s="147">
        <f>COUNTIF(HITJAMGUR!$B$62:$CH$78,SEBGUR!AA$1&amp;SEBGUR!$D3)</f>
        <v>4</v>
      </c>
      <c r="AB3" s="147">
        <f>COUNTIF(HITJAMGUR!$B$62:$CH$78,SEBGUR!AB$1&amp;SEBGUR!$D3)</f>
        <v>0</v>
      </c>
      <c r="AC3" s="147">
        <f>COUNTIF(HITJAMGUR!$B$62:$CH$78,SEBGUR!AC$1&amp;SEBGUR!$D3)</f>
        <v>10</v>
      </c>
      <c r="AD3" s="147">
        <f>COUNTIF(HITJAMGUR!$B$62:$CH$78,SEBGUR!AD$1&amp;SEBGUR!$D3)</f>
        <v>4</v>
      </c>
      <c r="AE3" s="147">
        <f>COUNTIF(HITJAMGUR!$B$62:$CH$78,SEBGUR!AE$1&amp;SEBGUR!$D3)</f>
        <v>0</v>
      </c>
      <c r="AF3" s="148">
        <f>SUM(Z3:AE3)</f>
        <v>18</v>
      </c>
      <c r="AG3" s="147">
        <f>COUNTIF(HITJAMGUR!$B$82:$CH$86,SEBGUR!AG$1&amp;SEBGUR!$D3)</f>
        <v>0</v>
      </c>
      <c r="AH3" s="147">
        <f>COUNTIF(HITJAMGUR!$B$82:$CH$86,SEBGUR!AH$1&amp;SEBGUR!$D3)</f>
        <v>0</v>
      </c>
      <c r="AI3" s="147">
        <f>COUNTIF(HITJAMGUR!$B$82:$CH$86,SEBGUR!AI$1&amp;SEBGUR!$D3)</f>
        <v>0</v>
      </c>
      <c r="AJ3" s="148">
        <f>SUM(AG3:AI3)</f>
        <v>0</v>
      </c>
      <c r="AK3" s="147">
        <f>COUNTIF(HITJAMGUR!$B$90:$CH$94,SEBGUR!AK$1&amp;SEBGUR!$D3)</f>
        <v>0</v>
      </c>
      <c r="AL3" s="147">
        <f>COUNTIF(HITJAMGUR!$B$90:$CH$94,SEBGUR!AL$1&amp;SEBGUR!$D3)</f>
        <v>0</v>
      </c>
      <c r="AM3" s="147">
        <f>COUNTIF(HITJAMGUR!$B$90:$CH$94,SEBGUR!AM$1&amp;SEBGUR!$D3)</f>
        <v>0</v>
      </c>
      <c r="AN3" s="148">
        <f>SUM(AK3:AM3)</f>
        <v>0</v>
      </c>
      <c r="AO3" s="147">
        <f>COUNTIF(HITJAMGUR!$B$98:$CH$102,SEBGUR!AO$1&amp;SEBGUR!$D3)</f>
        <v>0</v>
      </c>
      <c r="AP3" s="147">
        <f>COUNTIF(HITJAMGUR!$B$98:$CH$102,SEBGUR!AP$1&amp;SEBGUR!$D3)</f>
        <v>0</v>
      </c>
      <c r="AQ3" s="147">
        <f>COUNTIF(HITJAMGUR!$B$98:$CH$102,SEBGUR!AQ$1&amp;SEBGUR!$D3)</f>
        <v>0</v>
      </c>
      <c r="AR3" s="148">
        <f>SUM(AO3:AQ3)</f>
        <v>0</v>
      </c>
      <c r="AS3" s="147">
        <f>COUNTIF(HITJAMGUR!$B$106:$CH$108,SEBGUR!AS$1&amp;SEBGUR!$D3)</f>
        <v>0</v>
      </c>
      <c r="AT3" s="147">
        <f>COUNTIF(HITJAMGUR!$B$106:$CH$108,SEBGUR!AT$1&amp;SEBGUR!$D3)</f>
        <v>0</v>
      </c>
      <c r="AU3" s="148">
        <f>SUM(AS3:AT3)</f>
        <v>0</v>
      </c>
      <c r="AV3" s="147">
        <f>COUNTIF(HITJAMGUR!$B$112:$CH$114,SEBGUR!AV$1&amp;SEBGUR!$D3)</f>
        <v>0</v>
      </c>
      <c r="AW3" s="147">
        <f>COUNTIF(HITJAMGUR!$B$112:$CH$114,SEBGUR!AW$1&amp;SEBGUR!$D3)</f>
        <v>0</v>
      </c>
      <c r="AX3" s="148">
        <f>SUM(AV3:AW3)</f>
        <v>0</v>
      </c>
      <c r="AY3" s="147">
        <f>COUNTIF(HITJAMGUR!$B$118:$CH$120,SEBGUR!AY$1&amp;SEBGUR!$D3)</f>
        <v>0</v>
      </c>
      <c r="AZ3" s="147">
        <f>COUNTIF(HITJAMGUR!$B$118:$CH$120,SEBGUR!AZ$1&amp;SEBGUR!$D3)</f>
        <v>0</v>
      </c>
      <c r="BA3" s="148">
        <f>SUM(AY3:AZ3)</f>
        <v>0</v>
      </c>
    </row>
    <row r="4" spans="1:53" x14ac:dyDescent="0.25">
      <c r="A4" s="12">
        <f>'MASTER GURU HARIAN'!A6</f>
        <v>3</v>
      </c>
      <c r="B4" s="146" t="str">
        <f>'MASTER GURU HARIAN'!B6</f>
        <v>TITIN SITI HALIMAH, S.Pd.</v>
      </c>
      <c r="C4" s="12" t="str">
        <f>'MASTER GURU HARIAN'!C6</f>
        <v>G3</v>
      </c>
      <c r="D4" s="146" t="str">
        <f>'MASTER GURU HARIAN'!D6</f>
        <v>TITIN</v>
      </c>
      <c r="E4" s="147">
        <f>COUNTIF(HITJAMGUR!$B$2:$CC$18,SEBGUR!E$1&amp;SEBGUR!$D4)</f>
        <v>0</v>
      </c>
      <c r="F4" s="147">
        <f>COUNTIF(HITJAMGUR!$B$2:$CC$18,SEBGUR!F$1&amp;SEBGUR!$D4)</f>
        <v>2</v>
      </c>
      <c r="G4" s="147">
        <f>COUNTIF(HITJAMGUR!$B$2:$CC$18,SEBGUR!G$1&amp;SEBGUR!$D4)</f>
        <v>2</v>
      </c>
      <c r="H4" s="147">
        <f>COUNTIF(HITJAMGUR!$B$2:$CC$18,SEBGUR!H$1&amp;SEBGUR!$D4)</f>
        <v>2</v>
      </c>
      <c r="I4" s="147">
        <f>COUNTIF(HITJAMGUR!$B$2:$CC$18,SEBGUR!I$1&amp;SEBGUR!$D4)</f>
        <v>2</v>
      </c>
      <c r="J4" s="147">
        <f>COUNTIF(HITJAMGUR!$B$2:$CC$18,SEBGUR!J$1&amp;SEBGUR!$D4)</f>
        <v>0</v>
      </c>
      <c r="K4" s="148">
        <f t="shared" ref="K4:K61" si="0">SUM(E4:J4)</f>
        <v>8</v>
      </c>
      <c r="L4" s="147">
        <f>COUNTIF(HITJAMGUR!$B$22:$CC$38,SEBGUR!L$1&amp;SEBGUR!$D4)</f>
        <v>7</v>
      </c>
      <c r="M4" s="147">
        <f>COUNTIF(HITJAMGUR!$B$22:$CC$38,SEBGUR!M$1&amp;SEBGUR!$D4)</f>
        <v>0</v>
      </c>
      <c r="N4" s="147">
        <f>COUNTIF(HITJAMGUR!$B$22:$CC$38,SEBGUR!N$1&amp;SEBGUR!$D4)</f>
        <v>0</v>
      </c>
      <c r="O4" s="147">
        <f>COUNTIF(HITJAMGUR!$B$22:$CC$38,SEBGUR!O$1&amp;SEBGUR!$D4)</f>
        <v>7</v>
      </c>
      <c r="P4" s="147">
        <f>COUNTIF(HITJAMGUR!$B$22:$CC$38,SEBGUR!P$1&amp;SEBGUR!$D4)</f>
        <v>0</v>
      </c>
      <c r="Q4" s="147">
        <f>COUNTIF(HITJAMGUR!$B$22:$CC$38,SEBGUR!Q$1&amp;SEBGUR!$D4)</f>
        <v>7</v>
      </c>
      <c r="R4" s="148">
        <f t="shared" ref="R4:R61" si="1">SUM(L4:Q4)</f>
        <v>21</v>
      </c>
      <c r="S4" s="147">
        <f>COUNTIF(HITJAMGUR!$B$42:$CC$58,SEBGUR!S$1&amp;SEBGUR!$D4)</f>
        <v>0</v>
      </c>
      <c r="T4" s="147">
        <f>COUNTIF(HITJAMGUR!$B$42:$CC$58,SEBGUR!T$1&amp;SEBGUR!$D4)</f>
        <v>0</v>
      </c>
      <c r="U4" s="147">
        <f>COUNTIF(HITJAMGUR!$B$42:$CC$58,SEBGUR!U$1&amp;SEBGUR!$D4)</f>
        <v>0</v>
      </c>
      <c r="V4" s="147">
        <f>COUNTIF(HITJAMGUR!$B$42:$CH$58,SEBGUR!V$1&amp;SEBGUR!$D4)</f>
        <v>0</v>
      </c>
      <c r="W4" s="147">
        <f>COUNTIF(HITJAMGUR!$B$42:$CH$58,SEBGUR!W$1&amp;SEBGUR!$D4)</f>
        <v>0</v>
      </c>
      <c r="X4" s="147">
        <f>COUNTIF(HITJAMGUR!$B$42:$CH$58,SEBGUR!X$1&amp;SEBGUR!$D4)</f>
        <v>0</v>
      </c>
      <c r="Y4" s="148">
        <f t="shared" ref="Y4:Y61" si="2">SUM(S4:X4)</f>
        <v>0</v>
      </c>
      <c r="Z4" s="147">
        <f>COUNTIF(HITJAMGUR!$B$62:$CH$78,SEBGUR!Z$1&amp;SEBGUR!$D4)</f>
        <v>0</v>
      </c>
      <c r="AA4" s="147">
        <f>COUNTIF(HITJAMGUR!$B$62:$CH$78,SEBGUR!AA$1&amp;SEBGUR!$D4)</f>
        <v>0</v>
      </c>
      <c r="AB4" s="147">
        <f>COUNTIF(HITJAMGUR!$B$62:$CH$78,SEBGUR!AB$1&amp;SEBGUR!$D4)</f>
        <v>0</v>
      </c>
      <c r="AC4" s="147">
        <f>COUNTIF(HITJAMGUR!$B$62:$CH$78,SEBGUR!AC$1&amp;SEBGUR!$D4)</f>
        <v>0</v>
      </c>
      <c r="AD4" s="147">
        <f>COUNTIF(HITJAMGUR!$B$62:$CH$78,SEBGUR!AD$1&amp;SEBGUR!$D4)</f>
        <v>0</v>
      </c>
      <c r="AE4" s="147">
        <f>COUNTIF(HITJAMGUR!$B$62:$CH$78,SEBGUR!AE$1&amp;SEBGUR!$D4)</f>
        <v>0</v>
      </c>
      <c r="AF4" s="148">
        <f t="shared" ref="AF4:AF61" si="3">SUM(Z4:AE4)</f>
        <v>0</v>
      </c>
      <c r="AG4" s="147">
        <f>COUNTIF(HITJAMGUR!$B$82:$CH$86,SEBGUR!AG$1&amp;SEBGUR!$D4)</f>
        <v>0</v>
      </c>
      <c r="AH4" s="147">
        <f>COUNTIF(HITJAMGUR!$B$82:$CH$86,SEBGUR!AH$1&amp;SEBGUR!$D4)</f>
        <v>0</v>
      </c>
      <c r="AI4" s="147">
        <f>COUNTIF(HITJAMGUR!$B$82:$CH$86,SEBGUR!AI$1&amp;SEBGUR!$D4)</f>
        <v>0</v>
      </c>
      <c r="AJ4" s="148">
        <f t="shared" ref="AJ4:AJ61" si="4">SUM(AG4:AI4)</f>
        <v>0</v>
      </c>
      <c r="AK4" s="147">
        <f>COUNTIF(HITJAMGUR!$B$90:$CH$94,SEBGUR!AK$1&amp;SEBGUR!$D4)</f>
        <v>0</v>
      </c>
      <c r="AL4" s="147">
        <f>COUNTIF(HITJAMGUR!$B$90:$CH$94,SEBGUR!AL$1&amp;SEBGUR!$D4)</f>
        <v>0</v>
      </c>
      <c r="AM4" s="147">
        <f>COUNTIF(HITJAMGUR!$B$90:$CH$94,SEBGUR!AM$1&amp;SEBGUR!$D4)</f>
        <v>0</v>
      </c>
      <c r="AN4" s="148">
        <f t="shared" ref="AN4:AN61" si="5">SUM(AK4:AM4)</f>
        <v>0</v>
      </c>
      <c r="AO4" s="147">
        <f>COUNTIF(HITJAMGUR!$B$98:$CH$102,SEBGUR!AO$1&amp;SEBGUR!$D4)</f>
        <v>0</v>
      </c>
      <c r="AP4" s="147">
        <f>COUNTIF(HITJAMGUR!$B$98:$CH$102,SEBGUR!AP$1&amp;SEBGUR!$D4)</f>
        <v>0</v>
      </c>
      <c r="AQ4" s="147">
        <f>COUNTIF(HITJAMGUR!$B$98:$CH$102,SEBGUR!AQ$1&amp;SEBGUR!$D4)</f>
        <v>0</v>
      </c>
      <c r="AR4" s="148">
        <f t="shared" ref="AR4:AR61" si="6">SUM(AO4:AQ4)</f>
        <v>0</v>
      </c>
      <c r="AS4" s="147">
        <f>COUNTIF(HITJAMGUR!$B$106:$CH$108,SEBGUR!AS$1&amp;SEBGUR!$D4)</f>
        <v>0</v>
      </c>
      <c r="AT4" s="147">
        <f>COUNTIF(HITJAMGUR!$B$106:$CH$108,SEBGUR!AT$1&amp;SEBGUR!$D4)</f>
        <v>0</v>
      </c>
      <c r="AU4" s="148">
        <f t="shared" ref="AU4:AU61" si="7">SUM(AS4:AT4)</f>
        <v>0</v>
      </c>
      <c r="AV4" s="147">
        <f>COUNTIF(HITJAMGUR!$B$112:$CH$114,SEBGUR!AV$1&amp;SEBGUR!$D4)</f>
        <v>0</v>
      </c>
      <c r="AW4" s="147">
        <f>COUNTIF(HITJAMGUR!$B$112:$CH$114,SEBGUR!AW$1&amp;SEBGUR!$D4)</f>
        <v>0</v>
      </c>
      <c r="AX4" s="148">
        <f t="shared" ref="AX4:AX61" si="8">SUM(AV4:AW4)</f>
        <v>0</v>
      </c>
      <c r="AY4" s="147">
        <f>COUNTIF(HITJAMGUR!$B$118:$CH$120,SEBGUR!AY$1&amp;SEBGUR!$D4)</f>
        <v>0</v>
      </c>
      <c r="AZ4" s="147">
        <f>COUNTIF(HITJAMGUR!$B$118:$CH$120,SEBGUR!AZ$1&amp;SEBGUR!$D4)</f>
        <v>0</v>
      </c>
      <c r="BA4" s="148">
        <f t="shared" ref="BA4:BA61" si="9">SUM(AY4:AZ4)</f>
        <v>0</v>
      </c>
    </row>
    <row r="5" spans="1:53" x14ac:dyDescent="0.25">
      <c r="A5" s="12">
        <f>'MASTER GURU HARIAN'!A7</f>
        <v>4</v>
      </c>
      <c r="B5" s="146" t="str">
        <f>'MASTER GURU HARIAN'!B7</f>
        <v>Drs. OTONG NUGRAHA, M.Si</v>
      </c>
      <c r="C5" s="12" t="str">
        <f>'MASTER GURU HARIAN'!C7</f>
        <v>G4</v>
      </c>
      <c r="D5" s="146" t="str">
        <f>'MASTER GURU HARIAN'!D7</f>
        <v>OTONG</v>
      </c>
      <c r="E5" s="147">
        <f>COUNTIF(HITJAMGUR!$B$2:$CC$18,SEBGUR!E$1&amp;SEBGUR!$D5)</f>
        <v>0</v>
      </c>
      <c r="F5" s="147">
        <f>COUNTIF(HITJAMGUR!$B$2:$CC$18,SEBGUR!F$1&amp;SEBGUR!$D5)</f>
        <v>0</v>
      </c>
      <c r="G5" s="147">
        <f>COUNTIF(HITJAMGUR!$B$2:$CC$18,SEBGUR!G$1&amp;SEBGUR!$D5)</f>
        <v>0</v>
      </c>
      <c r="H5" s="147">
        <f>COUNTIF(HITJAMGUR!$B$2:$CC$18,SEBGUR!H$1&amp;SEBGUR!$D5)</f>
        <v>0</v>
      </c>
      <c r="I5" s="147">
        <f>COUNTIF(HITJAMGUR!$B$2:$CC$18,SEBGUR!I$1&amp;SEBGUR!$D5)</f>
        <v>0</v>
      </c>
      <c r="J5" s="147">
        <f>COUNTIF(HITJAMGUR!$B$2:$CC$18,SEBGUR!J$1&amp;SEBGUR!$D5)</f>
        <v>0</v>
      </c>
      <c r="K5" s="148">
        <f t="shared" si="0"/>
        <v>0</v>
      </c>
      <c r="L5" s="147">
        <f>COUNTIF(HITJAMGUR!$B$22:$CC$38,SEBGUR!L$1&amp;SEBGUR!$D5)</f>
        <v>0</v>
      </c>
      <c r="M5" s="147">
        <f>COUNTIF(HITJAMGUR!$B$22:$CC$38,SEBGUR!M$1&amp;SEBGUR!$D5)</f>
        <v>7</v>
      </c>
      <c r="N5" s="147">
        <f>COUNTIF(HITJAMGUR!$B$22:$CC$38,SEBGUR!N$1&amp;SEBGUR!$D5)</f>
        <v>2</v>
      </c>
      <c r="O5" s="147">
        <f>COUNTIF(HITJAMGUR!$B$22:$CC$38,SEBGUR!O$1&amp;SEBGUR!$D5)</f>
        <v>2</v>
      </c>
      <c r="P5" s="147">
        <f>COUNTIF(HITJAMGUR!$B$22:$CC$38,SEBGUR!P$1&amp;SEBGUR!$D5)</f>
        <v>0</v>
      </c>
      <c r="Q5" s="147">
        <f>COUNTIF(HITJAMGUR!$B$22:$CC$38,SEBGUR!Q$1&amp;SEBGUR!$D5)</f>
        <v>0</v>
      </c>
      <c r="R5" s="148">
        <f t="shared" si="1"/>
        <v>11</v>
      </c>
      <c r="S5" s="147">
        <f>COUNTIF(HITJAMGUR!$B$42:$CC$58,SEBGUR!S$1&amp;SEBGUR!$D5)</f>
        <v>0</v>
      </c>
      <c r="T5" s="147">
        <f>COUNTIF(HITJAMGUR!$B$42:$CC$58,SEBGUR!T$1&amp;SEBGUR!$D5)</f>
        <v>0</v>
      </c>
      <c r="U5" s="147">
        <f>COUNTIF(HITJAMGUR!$B$42:$CC$58,SEBGUR!U$1&amp;SEBGUR!$D5)</f>
        <v>0</v>
      </c>
      <c r="V5" s="147">
        <f>COUNTIF(HITJAMGUR!$B$42:$CH$58,SEBGUR!V$1&amp;SEBGUR!$D5)</f>
        <v>0</v>
      </c>
      <c r="W5" s="147">
        <f>COUNTIF(HITJAMGUR!$B$42:$CH$58,SEBGUR!W$1&amp;SEBGUR!$D5)</f>
        <v>0</v>
      </c>
      <c r="X5" s="147">
        <f>COUNTIF(HITJAMGUR!$B$42:$CH$58,SEBGUR!X$1&amp;SEBGUR!$D5)</f>
        <v>4</v>
      </c>
      <c r="Y5" s="148">
        <f t="shared" si="2"/>
        <v>4</v>
      </c>
      <c r="Z5" s="147">
        <f>COUNTIF(HITJAMGUR!$B$62:$CH$78,SEBGUR!Z$1&amp;SEBGUR!$D5)</f>
        <v>6</v>
      </c>
      <c r="AA5" s="147">
        <f>COUNTIF(HITJAMGUR!$B$62:$CH$78,SEBGUR!AA$1&amp;SEBGUR!$D5)</f>
        <v>6</v>
      </c>
      <c r="AB5" s="147">
        <f>COUNTIF(HITJAMGUR!$B$62:$CH$78,SEBGUR!AB$1&amp;SEBGUR!$D5)</f>
        <v>0</v>
      </c>
      <c r="AC5" s="147">
        <f>COUNTIF(HITJAMGUR!$B$62:$CH$78,SEBGUR!AC$1&amp;SEBGUR!$D5)</f>
        <v>0</v>
      </c>
      <c r="AD5" s="147">
        <f>COUNTIF(HITJAMGUR!$B$62:$CH$78,SEBGUR!AD$1&amp;SEBGUR!$D5)</f>
        <v>0</v>
      </c>
      <c r="AE5" s="147">
        <f>COUNTIF(HITJAMGUR!$B$62:$CH$78,SEBGUR!AE$1&amp;SEBGUR!$D5)</f>
        <v>0</v>
      </c>
      <c r="AF5" s="148">
        <f t="shared" si="3"/>
        <v>12</v>
      </c>
      <c r="AG5" s="147">
        <f>COUNTIF(HITJAMGUR!$B$82:$CH$86,SEBGUR!AG$1&amp;SEBGUR!$D5)</f>
        <v>0</v>
      </c>
      <c r="AH5" s="147">
        <f>COUNTIF(HITJAMGUR!$B$82:$CH$86,SEBGUR!AH$1&amp;SEBGUR!$D5)</f>
        <v>0</v>
      </c>
      <c r="AI5" s="147">
        <f>COUNTIF(HITJAMGUR!$B$82:$CH$86,SEBGUR!AI$1&amp;SEBGUR!$D5)</f>
        <v>0</v>
      </c>
      <c r="AJ5" s="148">
        <f t="shared" si="4"/>
        <v>0</v>
      </c>
      <c r="AK5" s="147">
        <f>COUNTIF(HITJAMGUR!$B$90:$CH$94,SEBGUR!AK$1&amp;SEBGUR!$D5)</f>
        <v>0</v>
      </c>
      <c r="AL5" s="147">
        <f>COUNTIF(HITJAMGUR!$B$90:$CH$94,SEBGUR!AL$1&amp;SEBGUR!$D5)</f>
        <v>0</v>
      </c>
      <c r="AM5" s="147">
        <f>COUNTIF(HITJAMGUR!$B$90:$CH$94,SEBGUR!AM$1&amp;SEBGUR!$D5)</f>
        <v>0</v>
      </c>
      <c r="AN5" s="148">
        <f t="shared" si="5"/>
        <v>0</v>
      </c>
      <c r="AO5" s="147">
        <f>COUNTIF(HITJAMGUR!$B$98:$CH$102,SEBGUR!AO$1&amp;SEBGUR!$D5)</f>
        <v>0</v>
      </c>
      <c r="AP5" s="147">
        <f>COUNTIF(HITJAMGUR!$B$98:$CH$102,SEBGUR!AP$1&amp;SEBGUR!$D5)</f>
        <v>0</v>
      </c>
      <c r="AQ5" s="147">
        <f>COUNTIF(HITJAMGUR!$B$98:$CH$102,SEBGUR!AQ$1&amp;SEBGUR!$D5)</f>
        <v>0</v>
      </c>
      <c r="AR5" s="148">
        <f t="shared" si="6"/>
        <v>0</v>
      </c>
      <c r="AS5" s="147">
        <f>COUNTIF(HITJAMGUR!$B$106:$CH$108,SEBGUR!AS$1&amp;SEBGUR!$D5)</f>
        <v>0</v>
      </c>
      <c r="AT5" s="147">
        <f>COUNTIF(HITJAMGUR!$B$106:$CH$108,SEBGUR!AT$1&amp;SEBGUR!$D5)</f>
        <v>0</v>
      </c>
      <c r="AU5" s="148">
        <f t="shared" si="7"/>
        <v>0</v>
      </c>
      <c r="AV5" s="147">
        <f>COUNTIF(HITJAMGUR!$B$112:$CH$114,SEBGUR!AV$1&amp;SEBGUR!$D5)</f>
        <v>0</v>
      </c>
      <c r="AW5" s="147">
        <f>COUNTIF(HITJAMGUR!$B$112:$CH$114,SEBGUR!AW$1&amp;SEBGUR!$D5)</f>
        <v>0</v>
      </c>
      <c r="AX5" s="148">
        <f t="shared" si="8"/>
        <v>0</v>
      </c>
      <c r="AY5" s="147">
        <f>COUNTIF(HITJAMGUR!$B$118:$CH$120,SEBGUR!AY$1&amp;SEBGUR!$D5)</f>
        <v>0</v>
      </c>
      <c r="AZ5" s="147">
        <f>COUNTIF(HITJAMGUR!$B$118:$CH$120,SEBGUR!AZ$1&amp;SEBGUR!$D5)</f>
        <v>0</v>
      </c>
      <c r="BA5" s="148">
        <f t="shared" si="9"/>
        <v>0</v>
      </c>
    </row>
    <row r="6" spans="1:53" x14ac:dyDescent="0.25">
      <c r="A6" s="12">
        <f>'MASTER GURU HARIAN'!A8</f>
        <v>5</v>
      </c>
      <c r="B6" s="146" t="str">
        <f>'MASTER GURU HARIAN'!B8</f>
        <v>GANA DARGANA, S.Pd. M.T.</v>
      </c>
      <c r="C6" s="12" t="str">
        <f>'MASTER GURU HARIAN'!C8</f>
        <v>G5</v>
      </c>
      <c r="D6" s="146" t="str">
        <f>'MASTER GURU HARIAN'!D8</f>
        <v>GANA</v>
      </c>
      <c r="E6" s="147">
        <f>COUNTIF(HITJAMGUR!$B$2:$CC$18,SEBGUR!E$1&amp;SEBGUR!$D6)</f>
        <v>0</v>
      </c>
      <c r="F6" s="147">
        <f>COUNTIF(HITJAMGUR!$B$2:$CC$18,SEBGUR!F$1&amp;SEBGUR!$D6)</f>
        <v>0</v>
      </c>
      <c r="G6" s="147">
        <f>COUNTIF(HITJAMGUR!$B$2:$CC$18,SEBGUR!G$1&amp;SEBGUR!$D6)</f>
        <v>0</v>
      </c>
      <c r="H6" s="147">
        <f>COUNTIF(HITJAMGUR!$B$2:$CC$18,SEBGUR!H$1&amp;SEBGUR!$D6)</f>
        <v>0</v>
      </c>
      <c r="I6" s="147">
        <f>COUNTIF(HITJAMGUR!$B$2:$CC$18,SEBGUR!I$1&amp;SEBGUR!$D6)</f>
        <v>0</v>
      </c>
      <c r="J6" s="147">
        <f>COUNTIF(HITJAMGUR!$B$2:$CC$18,SEBGUR!J$1&amp;SEBGUR!$D6)</f>
        <v>0</v>
      </c>
      <c r="K6" s="148">
        <f t="shared" si="0"/>
        <v>0</v>
      </c>
      <c r="L6" s="147">
        <f>COUNTIF(HITJAMGUR!$B$22:$CC$38,SEBGUR!L$1&amp;SEBGUR!$D6)</f>
        <v>2</v>
      </c>
      <c r="M6" s="147">
        <f>COUNTIF(HITJAMGUR!$B$22:$CC$38,SEBGUR!M$1&amp;SEBGUR!$D6)</f>
        <v>0</v>
      </c>
      <c r="N6" s="147">
        <f>COUNTIF(HITJAMGUR!$B$22:$CC$38,SEBGUR!N$1&amp;SEBGUR!$D6)</f>
        <v>0</v>
      </c>
      <c r="O6" s="147">
        <f>COUNTIF(HITJAMGUR!$B$22:$CC$38,SEBGUR!O$1&amp;SEBGUR!$D6)</f>
        <v>9</v>
      </c>
      <c r="P6" s="147">
        <f>COUNTIF(HITJAMGUR!$B$22:$CC$38,SEBGUR!P$1&amp;SEBGUR!$D6)</f>
        <v>0</v>
      </c>
      <c r="Q6" s="147">
        <f>COUNTIF(HITJAMGUR!$B$22:$CC$38,SEBGUR!Q$1&amp;SEBGUR!$D6)</f>
        <v>9</v>
      </c>
      <c r="R6" s="148">
        <f t="shared" si="1"/>
        <v>20</v>
      </c>
      <c r="S6" s="147">
        <f>COUNTIF(HITJAMGUR!$B$42:$CC$58,SEBGUR!S$1&amp;SEBGUR!$D6)</f>
        <v>0</v>
      </c>
      <c r="T6" s="147">
        <f>COUNTIF(HITJAMGUR!$B$42:$CC$58,SEBGUR!T$1&amp;SEBGUR!$D6)</f>
        <v>0</v>
      </c>
      <c r="U6" s="147">
        <f>COUNTIF(HITJAMGUR!$B$42:$CC$58,SEBGUR!U$1&amp;SEBGUR!$D6)</f>
        <v>0</v>
      </c>
      <c r="V6" s="147">
        <f>COUNTIF(HITJAMGUR!$B$42:$CH$58,SEBGUR!V$1&amp;SEBGUR!$D6)</f>
        <v>0</v>
      </c>
      <c r="W6" s="147">
        <f>COUNTIF(HITJAMGUR!$B$42:$CH$58,SEBGUR!W$1&amp;SEBGUR!$D6)</f>
        <v>0</v>
      </c>
      <c r="X6" s="147">
        <f>COUNTIF(HITJAMGUR!$B$42:$CH$58,SEBGUR!X$1&amp;SEBGUR!$D6)</f>
        <v>0</v>
      </c>
      <c r="Y6" s="148">
        <f t="shared" si="2"/>
        <v>0</v>
      </c>
      <c r="Z6" s="147">
        <f>COUNTIF(HITJAMGUR!$B$62:$CH$78,SEBGUR!Z$1&amp;SEBGUR!$D6)</f>
        <v>0</v>
      </c>
      <c r="AA6" s="147">
        <f>COUNTIF(HITJAMGUR!$B$62:$CH$78,SEBGUR!AA$1&amp;SEBGUR!$D6)</f>
        <v>0</v>
      </c>
      <c r="AB6" s="147">
        <f>COUNTIF(HITJAMGUR!$B$62:$CH$78,SEBGUR!AB$1&amp;SEBGUR!$D6)</f>
        <v>2</v>
      </c>
      <c r="AC6" s="147">
        <f>COUNTIF(HITJAMGUR!$B$62:$CH$78,SEBGUR!AC$1&amp;SEBGUR!$D6)</f>
        <v>0</v>
      </c>
      <c r="AD6" s="147">
        <f>COUNTIF(HITJAMGUR!$B$62:$CH$78,SEBGUR!AD$1&amp;SEBGUR!$D6)</f>
        <v>2</v>
      </c>
      <c r="AE6" s="147">
        <f>COUNTIF(HITJAMGUR!$B$62:$CH$78,SEBGUR!AE$1&amp;SEBGUR!$D6)</f>
        <v>0</v>
      </c>
      <c r="AF6" s="148">
        <f t="shared" si="3"/>
        <v>4</v>
      </c>
      <c r="AG6" s="147">
        <f>COUNTIF(HITJAMGUR!$B$82:$CH$86,SEBGUR!AG$1&amp;SEBGUR!$D6)</f>
        <v>0</v>
      </c>
      <c r="AH6" s="147">
        <f>COUNTIF(HITJAMGUR!$B$82:$CH$86,SEBGUR!AH$1&amp;SEBGUR!$D6)</f>
        <v>0</v>
      </c>
      <c r="AI6" s="147">
        <f>COUNTIF(HITJAMGUR!$B$82:$CH$86,SEBGUR!AI$1&amp;SEBGUR!$D6)</f>
        <v>0</v>
      </c>
      <c r="AJ6" s="148">
        <f t="shared" si="4"/>
        <v>0</v>
      </c>
      <c r="AK6" s="147">
        <f>COUNTIF(HITJAMGUR!$B$90:$CH$94,SEBGUR!AK$1&amp;SEBGUR!$D6)</f>
        <v>0</v>
      </c>
      <c r="AL6" s="147">
        <f>COUNTIF(HITJAMGUR!$B$90:$CH$94,SEBGUR!AL$1&amp;SEBGUR!$D6)</f>
        <v>0</v>
      </c>
      <c r="AM6" s="147">
        <f>COUNTIF(HITJAMGUR!$B$90:$CH$94,SEBGUR!AM$1&amp;SEBGUR!$D6)</f>
        <v>0</v>
      </c>
      <c r="AN6" s="148">
        <f t="shared" si="5"/>
        <v>0</v>
      </c>
      <c r="AO6" s="147">
        <f>COUNTIF(HITJAMGUR!$B$98:$CH$102,SEBGUR!AO$1&amp;SEBGUR!$D6)</f>
        <v>0</v>
      </c>
      <c r="AP6" s="147">
        <f>COUNTIF(HITJAMGUR!$B$98:$CH$102,SEBGUR!AP$1&amp;SEBGUR!$D6)</f>
        <v>0</v>
      </c>
      <c r="AQ6" s="147">
        <f>COUNTIF(HITJAMGUR!$B$98:$CH$102,SEBGUR!AQ$1&amp;SEBGUR!$D6)</f>
        <v>0</v>
      </c>
      <c r="AR6" s="148">
        <f t="shared" si="6"/>
        <v>0</v>
      </c>
      <c r="AS6" s="147">
        <f>COUNTIF(HITJAMGUR!$B$106:$CH$108,SEBGUR!AS$1&amp;SEBGUR!$D6)</f>
        <v>0</v>
      </c>
      <c r="AT6" s="147">
        <f>COUNTIF(HITJAMGUR!$B$106:$CH$108,SEBGUR!AT$1&amp;SEBGUR!$D6)</f>
        <v>0</v>
      </c>
      <c r="AU6" s="148">
        <f t="shared" si="7"/>
        <v>0</v>
      </c>
      <c r="AV6" s="147">
        <f>COUNTIF(HITJAMGUR!$B$112:$CH$114,SEBGUR!AV$1&amp;SEBGUR!$D6)</f>
        <v>0</v>
      </c>
      <c r="AW6" s="147">
        <f>COUNTIF(HITJAMGUR!$B$112:$CH$114,SEBGUR!AW$1&amp;SEBGUR!$D6)</f>
        <v>0</v>
      </c>
      <c r="AX6" s="148">
        <f t="shared" si="8"/>
        <v>0</v>
      </c>
      <c r="AY6" s="147">
        <f>COUNTIF(HITJAMGUR!$B$118:$CH$120,SEBGUR!AY$1&amp;SEBGUR!$D6)</f>
        <v>0</v>
      </c>
      <c r="AZ6" s="147">
        <f>COUNTIF(HITJAMGUR!$B$118:$CH$120,SEBGUR!AZ$1&amp;SEBGUR!$D6)</f>
        <v>0</v>
      </c>
      <c r="BA6" s="148">
        <f t="shared" si="9"/>
        <v>0</v>
      </c>
    </row>
    <row r="7" spans="1:53" x14ac:dyDescent="0.25">
      <c r="A7" s="12">
        <f>'MASTER GURU HARIAN'!A9</f>
        <v>6</v>
      </c>
      <c r="B7" s="146" t="str">
        <f>'MASTER GURU HARIAN'!B9</f>
        <v>OMAN SOMANA, M.Pd.</v>
      </c>
      <c r="C7" s="12" t="str">
        <f>'MASTER GURU HARIAN'!C9</f>
        <v>G6</v>
      </c>
      <c r="D7" s="146" t="str">
        <f>'MASTER GURU HARIAN'!D9</f>
        <v>OMAN</v>
      </c>
      <c r="E7" s="147">
        <f>COUNTIF(HITJAMGUR!$B$2:$CC$18,SEBGUR!E$1&amp;SEBGUR!$D7)</f>
        <v>4</v>
      </c>
      <c r="F7" s="147">
        <f>COUNTIF(HITJAMGUR!$B$2:$CC$18,SEBGUR!F$1&amp;SEBGUR!$D7)</f>
        <v>4</v>
      </c>
      <c r="G7" s="147">
        <f>COUNTIF(HITJAMGUR!$B$2:$CC$18,SEBGUR!G$1&amp;SEBGUR!$D7)</f>
        <v>4</v>
      </c>
      <c r="H7" s="147">
        <f>COUNTIF(HITJAMGUR!$B$2:$CC$18,SEBGUR!H$1&amp;SEBGUR!$D7)</f>
        <v>4</v>
      </c>
      <c r="I7" s="147">
        <f>COUNTIF(HITJAMGUR!$B$2:$CC$18,SEBGUR!I$1&amp;SEBGUR!$D7)</f>
        <v>4</v>
      </c>
      <c r="J7" s="147">
        <f>COUNTIF(HITJAMGUR!$B$2:$CC$18,SEBGUR!J$1&amp;SEBGUR!$D7)</f>
        <v>4</v>
      </c>
      <c r="K7" s="148">
        <f t="shared" si="0"/>
        <v>24</v>
      </c>
      <c r="L7" s="147">
        <f>COUNTIF(HITJAMGUR!$B$22:$CC$38,SEBGUR!L$1&amp;SEBGUR!$D7)</f>
        <v>0</v>
      </c>
      <c r="M7" s="147">
        <f>COUNTIF(HITJAMGUR!$B$22:$CC$38,SEBGUR!M$1&amp;SEBGUR!$D7)</f>
        <v>0</v>
      </c>
      <c r="N7" s="147">
        <f>COUNTIF(HITJAMGUR!$B$22:$CC$38,SEBGUR!N$1&amp;SEBGUR!$D7)</f>
        <v>0</v>
      </c>
      <c r="O7" s="147">
        <f>COUNTIF(HITJAMGUR!$B$22:$CC$38,SEBGUR!O$1&amp;SEBGUR!$D7)</f>
        <v>0</v>
      </c>
      <c r="P7" s="147">
        <f>COUNTIF(HITJAMGUR!$B$22:$CC$38,SEBGUR!P$1&amp;SEBGUR!$D7)</f>
        <v>0</v>
      </c>
      <c r="Q7" s="147">
        <f>COUNTIF(HITJAMGUR!$B$22:$CC$38,SEBGUR!Q$1&amp;SEBGUR!$D7)</f>
        <v>0</v>
      </c>
      <c r="R7" s="148">
        <f t="shared" si="1"/>
        <v>0</v>
      </c>
      <c r="S7" s="147">
        <f>COUNTIF(HITJAMGUR!$B$42:$CC$58,SEBGUR!S$1&amp;SEBGUR!$D7)</f>
        <v>0</v>
      </c>
      <c r="T7" s="147">
        <f>COUNTIF(HITJAMGUR!$B$42:$CC$58,SEBGUR!T$1&amp;SEBGUR!$D7)</f>
        <v>0</v>
      </c>
      <c r="U7" s="147">
        <f>COUNTIF(HITJAMGUR!$B$42:$CC$58,SEBGUR!U$1&amp;SEBGUR!$D7)</f>
        <v>0</v>
      </c>
      <c r="V7" s="147">
        <f>COUNTIF(HITJAMGUR!$B$42:$CH$58,SEBGUR!V$1&amp;SEBGUR!$D7)</f>
        <v>0</v>
      </c>
      <c r="W7" s="147">
        <f>COUNTIF(HITJAMGUR!$B$42:$CH$58,SEBGUR!W$1&amp;SEBGUR!$D7)</f>
        <v>0</v>
      </c>
      <c r="X7" s="147">
        <f>COUNTIF(HITJAMGUR!$B$42:$CH$58,SEBGUR!X$1&amp;SEBGUR!$D7)</f>
        <v>0</v>
      </c>
      <c r="Y7" s="148">
        <f t="shared" si="2"/>
        <v>0</v>
      </c>
      <c r="Z7" s="147">
        <f>COUNTIF(HITJAMGUR!$B$62:$CH$78,SEBGUR!Z$1&amp;SEBGUR!$D7)</f>
        <v>0</v>
      </c>
      <c r="AA7" s="147">
        <f>COUNTIF(HITJAMGUR!$B$62:$CH$78,SEBGUR!AA$1&amp;SEBGUR!$D7)</f>
        <v>0</v>
      </c>
      <c r="AB7" s="147">
        <f>COUNTIF(HITJAMGUR!$B$62:$CH$78,SEBGUR!AB$1&amp;SEBGUR!$D7)</f>
        <v>0</v>
      </c>
      <c r="AC7" s="147">
        <f>COUNTIF(HITJAMGUR!$B$62:$CH$78,SEBGUR!AC$1&amp;SEBGUR!$D7)</f>
        <v>0</v>
      </c>
      <c r="AD7" s="147">
        <f>COUNTIF(HITJAMGUR!$B$62:$CH$78,SEBGUR!AD$1&amp;SEBGUR!$D7)</f>
        <v>0</v>
      </c>
      <c r="AE7" s="147">
        <f>COUNTIF(HITJAMGUR!$B$62:$CH$78,SEBGUR!AE$1&amp;SEBGUR!$D7)</f>
        <v>0</v>
      </c>
      <c r="AF7" s="148">
        <f t="shared" si="3"/>
        <v>0</v>
      </c>
      <c r="AG7" s="147">
        <f>COUNTIF(HITJAMGUR!$B$82:$CH$86,SEBGUR!AG$1&amp;SEBGUR!$D7)</f>
        <v>0</v>
      </c>
      <c r="AH7" s="147">
        <f>COUNTIF(HITJAMGUR!$B$82:$CH$86,SEBGUR!AH$1&amp;SEBGUR!$D7)</f>
        <v>0</v>
      </c>
      <c r="AI7" s="147">
        <f>COUNTIF(HITJAMGUR!$B$82:$CH$86,SEBGUR!AI$1&amp;SEBGUR!$D7)</f>
        <v>0</v>
      </c>
      <c r="AJ7" s="148">
        <f t="shared" si="4"/>
        <v>0</v>
      </c>
      <c r="AK7" s="147">
        <f>COUNTIF(HITJAMGUR!$B$90:$CH$94,SEBGUR!AK$1&amp;SEBGUR!$D7)</f>
        <v>0</v>
      </c>
      <c r="AL7" s="147">
        <f>COUNTIF(HITJAMGUR!$B$90:$CH$94,SEBGUR!AL$1&amp;SEBGUR!$D7)</f>
        <v>0</v>
      </c>
      <c r="AM7" s="147">
        <f>COUNTIF(HITJAMGUR!$B$90:$CH$94,SEBGUR!AM$1&amp;SEBGUR!$D7)</f>
        <v>0</v>
      </c>
      <c r="AN7" s="148">
        <f t="shared" si="5"/>
        <v>0</v>
      </c>
      <c r="AO7" s="147">
        <f>COUNTIF(HITJAMGUR!$B$98:$CH$102,SEBGUR!AO$1&amp;SEBGUR!$D7)</f>
        <v>0</v>
      </c>
      <c r="AP7" s="147">
        <f>COUNTIF(HITJAMGUR!$B$98:$CH$102,SEBGUR!AP$1&amp;SEBGUR!$D7)</f>
        <v>0</v>
      </c>
      <c r="AQ7" s="147">
        <f>COUNTIF(HITJAMGUR!$B$98:$CH$102,SEBGUR!AQ$1&amp;SEBGUR!$D7)</f>
        <v>0</v>
      </c>
      <c r="AR7" s="148">
        <f t="shared" si="6"/>
        <v>0</v>
      </c>
      <c r="AS7" s="147">
        <f>COUNTIF(HITJAMGUR!$B$106:$CH$108,SEBGUR!AS$1&amp;SEBGUR!$D7)</f>
        <v>0</v>
      </c>
      <c r="AT7" s="147">
        <f>COUNTIF(HITJAMGUR!$B$106:$CH$108,SEBGUR!AT$1&amp;SEBGUR!$D7)</f>
        <v>0</v>
      </c>
      <c r="AU7" s="148">
        <f t="shared" si="7"/>
        <v>0</v>
      </c>
      <c r="AV7" s="147">
        <f>COUNTIF(HITJAMGUR!$B$112:$CH$114,SEBGUR!AV$1&amp;SEBGUR!$D7)</f>
        <v>0</v>
      </c>
      <c r="AW7" s="147">
        <f>COUNTIF(HITJAMGUR!$B$112:$CH$114,SEBGUR!AW$1&amp;SEBGUR!$D7)</f>
        <v>0</v>
      </c>
      <c r="AX7" s="148">
        <f t="shared" si="8"/>
        <v>0</v>
      </c>
      <c r="AY7" s="147">
        <f>COUNTIF(HITJAMGUR!$B$118:$CH$120,SEBGUR!AY$1&amp;SEBGUR!$D7)</f>
        <v>0</v>
      </c>
      <c r="AZ7" s="147">
        <f>COUNTIF(HITJAMGUR!$B$118:$CH$120,SEBGUR!AZ$1&amp;SEBGUR!$D7)</f>
        <v>0</v>
      </c>
      <c r="BA7" s="148">
        <f t="shared" si="9"/>
        <v>0</v>
      </c>
    </row>
    <row r="8" spans="1:53" x14ac:dyDescent="0.25">
      <c r="A8" s="12">
        <f>'MASTER GURU HARIAN'!A10</f>
        <v>7</v>
      </c>
      <c r="B8" s="146" t="str">
        <f>'MASTER GURU HARIAN'!B10</f>
        <v>DADAN RUKMA DIAN DAWAN, S.Pd</v>
      </c>
      <c r="C8" s="12" t="str">
        <f>'MASTER GURU HARIAN'!C10</f>
        <v>G7</v>
      </c>
      <c r="D8" s="146" t="str">
        <f>'MASTER GURU HARIAN'!D10</f>
        <v>DADAN</v>
      </c>
      <c r="E8" s="147">
        <f>COUNTIF(HITJAMGUR!$B$2:$CC$18,SEBGUR!E$1&amp;SEBGUR!$D8)</f>
        <v>0</v>
      </c>
      <c r="F8" s="147">
        <f>COUNTIF(HITJAMGUR!$B$2:$CC$18,SEBGUR!F$1&amp;SEBGUR!$D8)</f>
        <v>0</v>
      </c>
      <c r="G8" s="147">
        <f>COUNTIF(HITJAMGUR!$B$2:$CC$18,SEBGUR!G$1&amp;SEBGUR!$D8)</f>
        <v>0</v>
      </c>
      <c r="H8" s="147">
        <f>COUNTIF(HITJAMGUR!$B$2:$CC$18,SEBGUR!H$1&amp;SEBGUR!$D8)</f>
        <v>0</v>
      </c>
      <c r="I8" s="147">
        <f>COUNTIF(HITJAMGUR!$B$2:$CC$18,SEBGUR!I$1&amp;SEBGUR!$D8)</f>
        <v>0</v>
      </c>
      <c r="J8" s="147">
        <f>COUNTIF(HITJAMGUR!$B$2:$CC$18,SEBGUR!J$1&amp;SEBGUR!$D8)</f>
        <v>0</v>
      </c>
      <c r="K8" s="148">
        <f t="shared" si="0"/>
        <v>0</v>
      </c>
      <c r="L8" s="147">
        <f>COUNTIF(HITJAMGUR!$B$22:$CC$38,SEBGUR!L$1&amp;SEBGUR!$D8)</f>
        <v>0</v>
      </c>
      <c r="M8" s="147">
        <f>COUNTIF(HITJAMGUR!$B$22:$CC$38,SEBGUR!M$1&amp;SEBGUR!$D8)</f>
        <v>0</v>
      </c>
      <c r="N8" s="147">
        <f>COUNTIF(HITJAMGUR!$B$22:$CC$38,SEBGUR!N$1&amp;SEBGUR!$D8)</f>
        <v>0</v>
      </c>
      <c r="O8" s="147">
        <f>COUNTIF(HITJAMGUR!$B$22:$CC$38,SEBGUR!O$1&amp;SEBGUR!$D8)</f>
        <v>0</v>
      </c>
      <c r="P8" s="147">
        <f>COUNTIF(HITJAMGUR!$B$22:$CC$38,SEBGUR!P$1&amp;SEBGUR!$D8)</f>
        <v>0</v>
      </c>
      <c r="Q8" s="147">
        <f>COUNTIF(HITJAMGUR!$B$22:$CC$38,SEBGUR!Q$1&amp;SEBGUR!$D8)</f>
        <v>0</v>
      </c>
      <c r="R8" s="148">
        <f t="shared" si="1"/>
        <v>0</v>
      </c>
      <c r="S8" s="147">
        <f>COUNTIF(HITJAMGUR!$B$42:$CC$58,SEBGUR!S$1&amp;SEBGUR!$D8)</f>
        <v>4</v>
      </c>
      <c r="T8" s="147">
        <f>COUNTIF(HITJAMGUR!$B$42:$CC$58,SEBGUR!T$1&amp;SEBGUR!$D8)</f>
        <v>4</v>
      </c>
      <c r="U8" s="147">
        <f>COUNTIF(HITJAMGUR!$B$42:$CC$58,SEBGUR!U$1&amp;SEBGUR!$D8)</f>
        <v>4</v>
      </c>
      <c r="V8" s="147">
        <f>COUNTIF(HITJAMGUR!$B$42:$CH$58,SEBGUR!V$1&amp;SEBGUR!$D8)</f>
        <v>4</v>
      </c>
      <c r="W8" s="147">
        <f>COUNTIF(HITJAMGUR!$B$42:$CH$58,SEBGUR!W$1&amp;SEBGUR!$D8)</f>
        <v>4</v>
      </c>
      <c r="X8" s="147">
        <f>COUNTIF(HITJAMGUR!$B$42:$CH$58,SEBGUR!X$1&amp;SEBGUR!$D8)</f>
        <v>4</v>
      </c>
      <c r="Y8" s="148">
        <f t="shared" si="2"/>
        <v>24</v>
      </c>
      <c r="Z8" s="147">
        <f>COUNTIF(HITJAMGUR!$B$62:$CH$78,SEBGUR!Z$1&amp;SEBGUR!$D8)</f>
        <v>0</v>
      </c>
      <c r="AA8" s="147">
        <f>COUNTIF(HITJAMGUR!$B$62:$CH$78,SEBGUR!AA$1&amp;SEBGUR!$D8)</f>
        <v>0</v>
      </c>
      <c r="AB8" s="147">
        <f>COUNTIF(HITJAMGUR!$B$62:$CH$78,SEBGUR!AB$1&amp;SEBGUR!$D8)</f>
        <v>0</v>
      </c>
      <c r="AC8" s="147">
        <f>COUNTIF(HITJAMGUR!$B$62:$CH$78,SEBGUR!AC$1&amp;SEBGUR!$D8)</f>
        <v>0</v>
      </c>
      <c r="AD8" s="147">
        <f>COUNTIF(HITJAMGUR!$B$62:$CH$78,SEBGUR!AD$1&amp;SEBGUR!$D8)</f>
        <v>0</v>
      </c>
      <c r="AE8" s="147">
        <f>COUNTIF(HITJAMGUR!$B$62:$CH$78,SEBGUR!AE$1&amp;SEBGUR!$D8)</f>
        <v>0</v>
      </c>
      <c r="AF8" s="148">
        <f t="shared" si="3"/>
        <v>0</v>
      </c>
      <c r="AG8" s="147">
        <f>COUNTIF(HITJAMGUR!$B$82:$CH$86,SEBGUR!AG$1&amp;SEBGUR!$D8)</f>
        <v>0</v>
      </c>
      <c r="AH8" s="147">
        <f>COUNTIF(HITJAMGUR!$B$82:$CH$86,SEBGUR!AH$1&amp;SEBGUR!$D8)</f>
        <v>0</v>
      </c>
      <c r="AI8" s="147">
        <f>COUNTIF(HITJAMGUR!$B$82:$CH$86,SEBGUR!AI$1&amp;SEBGUR!$D8)</f>
        <v>0</v>
      </c>
      <c r="AJ8" s="148">
        <f t="shared" si="4"/>
        <v>0</v>
      </c>
      <c r="AK8" s="147">
        <f>COUNTIF(HITJAMGUR!$B$90:$CH$94,SEBGUR!AK$1&amp;SEBGUR!$D8)</f>
        <v>0</v>
      </c>
      <c r="AL8" s="147">
        <f>COUNTIF(HITJAMGUR!$B$90:$CH$94,SEBGUR!AL$1&amp;SEBGUR!$D8)</f>
        <v>0</v>
      </c>
      <c r="AM8" s="147">
        <f>COUNTIF(HITJAMGUR!$B$90:$CH$94,SEBGUR!AM$1&amp;SEBGUR!$D8)</f>
        <v>0</v>
      </c>
      <c r="AN8" s="148">
        <f t="shared" si="5"/>
        <v>0</v>
      </c>
      <c r="AO8" s="147">
        <f>COUNTIF(HITJAMGUR!$B$98:$CH$102,SEBGUR!AO$1&amp;SEBGUR!$D8)</f>
        <v>0</v>
      </c>
      <c r="AP8" s="147">
        <f>COUNTIF(HITJAMGUR!$B$98:$CH$102,SEBGUR!AP$1&amp;SEBGUR!$D8)</f>
        <v>0</v>
      </c>
      <c r="AQ8" s="147">
        <f>COUNTIF(HITJAMGUR!$B$98:$CH$102,SEBGUR!AQ$1&amp;SEBGUR!$D8)</f>
        <v>0</v>
      </c>
      <c r="AR8" s="148">
        <f t="shared" si="6"/>
        <v>0</v>
      </c>
      <c r="AS8" s="147">
        <f>COUNTIF(HITJAMGUR!$B$106:$CH$108,SEBGUR!AS$1&amp;SEBGUR!$D8)</f>
        <v>0</v>
      </c>
      <c r="AT8" s="147">
        <f>COUNTIF(HITJAMGUR!$B$106:$CH$108,SEBGUR!AT$1&amp;SEBGUR!$D8)</f>
        <v>0</v>
      </c>
      <c r="AU8" s="148">
        <f t="shared" si="7"/>
        <v>0</v>
      </c>
      <c r="AV8" s="147">
        <f>COUNTIF(HITJAMGUR!$B$112:$CH$114,SEBGUR!AV$1&amp;SEBGUR!$D8)</f>
        <v>0</v>
      </c>
      <c r="AW8" s="147">
        <f>COUNTIF(HITJAMGUR!$B$112:$CH$114,SEBGUR!AW$1&amp;SEBGUR!$D8)</f>
        <v>0</v>
      </c>
      <c r="AX8" s="148">
        <f t="shared" si="8"/>
        <v>0</v>
      </c>
      <c r="AY8" s="147">
        <f>COUNTIF(HITJAMGUR!$B$118:$CH$120,SEBGUR!AY$1&amp;SEBGUR!$D8)</f>
        <v>0</v>
      </c>
      <c r="AZ8" s="147">
        <f>COUNTIF(HITJAMGUR!$B$118:$CH$120,SEBGUR!AZ$1&amp;SEBGUR!$D8)</f>
        <v>0</v>
      </c>
      <c r="BA8" s="148">
        <f t="shared" si="9"/>
        <v>0</v>
      </c>
    </row>
    <row r="9" spans="1:53" x14ac:dyDescent="0.25">
      <c r="A9" s="12">
        <f>'MASTER GURU HARIAN'!A11</f>
        <v>8</v>
      </c>
      <c r="B9" s="146" t="str">
        <f>'MASTER GURU HARIAN'!B11</f>
        <v>POPONG WARIATI, S.Pd.</v>
      </c>
      <c r="C9" s="12" t="str">
        <f>'MASTER GURU HARIAN'!C11</f>
        <v>G8</v>
      </c>
      <c r="D9" s="146" t="str">
        <f>'MASTER GURU HARIAN'!D11</f>
        <v>POPONG</v>
      </c>
      <c r="E9" s="147">
        <f>COUNTIF(HITJAMGUR!$B$2:$CC$18,SEBGUR!E$1&amp;SEBGUR!$D9)</f>
        <v>0</v>
      </c>
      <c r="F9" s="147">
        <f>COUNTIF(HITJAMGUR!$B$2:$CC$18,SEBGUR!F$1&amp;SEBGUR!$D9)</f>
        <v>0</v>
      </c>
      <c r="G9" s="147">
        <f>COUNTIF(HITJAMGUR!$B$2:$CC$18,SEBGUR!G$1&amp;SEBGUR!$D9)</f>
        <v>0</v>
      </c>
      <c r="H9" s="147">
        <f>COUNTIF(HITJAMGUR!$B$2:$CC$18,SEBGUR!H$1&amp;SEBGUR!$D9)</f>
        <v>0</v>
      </c>
      <c r="I9" s="147">
        <f>COUNTIF(HITJAMGUR!$B$2:$CC$18,SEBGUR!I$1&amp;SEBGUR!$D9)</f>
        <v>0</v>
      </c>
      <c r="J9" s="147">
        <f>COUNTIF(HITJAMGUR!$B$2:$CC$18,SEBGUR!J$1&amp;SEBGUR!$D9)</f>
        <v>0</v>
      </c>
      <c r="K9" s="148">
        <f t="shared" si="0"/>
        <v>0</v>
      </c>
      <c r="L9" s="147">
        <f>COUNTIF(HITJAMGUR!$B$22:$CC$38,SEBGUR!L$1&amp;SEBGUR!$D9)</f>
        <v>2</v>
      </c>
      <c r="M9" s="147">
        <f>COUNTIF(HITJAMGUR!$B$22:$CC$38,SEBGUR!M$1&amp;SEBGUR!$D9)</f>
        <v>0</v>
      </c>
      <c r="N9" s="147">
        <f>COUNTIF(HITJAMGUR!$B$22:$CC$38,SEBGUR!N$1&amp;SEBGUR!$D9)</f>
        <v>0</v>
      </c>
      <c r="O9" s="147">
        <f>COUNTIF(HITJAMGUR!$B$22:$CC$38,SEBGUR!O$1&amp;SEBGUR!$D9)</f>
        <v>5</v>
      </c>
      <c r="P9" s="147">
        <f>COUNTIF(HITJAMGUR!$B$22:$CC$38,SEBGUR!P$1&amp;SEBGUR!$D9)</f>
        <v>6</v>
      </c>
      <c r="Q9" s="147">
        <f>COUNTIF(HITJAMGUR!$B$22:$CC$38,SEBGUR!Q$1&amp;SEBGUR!$D9)</f>
        <v>7</v>
      </c>
      <c r="R9" s="148">
        <f t="shared" si="1"/>
        <v>20</v>
      </c>
      <c r="S9" s="147">
        <f>COUNTIF(HITJAMGUR!$B$42:$CC$58,SEBGUR!S$1&amp;SEBGUR!$D9)</f>
        <v>0</v>
      </c>
      <c r="T9" s="147">
        <f>COUNTIF(HITJAMGUR!$B$42:$CC$58,SEBGUR!T$1&amp;SEBGUR!$D9)</f>
        <v>0</v>
      </c>
      <c r="U9" s="147">
        <f>COUNTIF(HITJAMGUR!$B$42:$CC$58,SEBGUR!U$1&amp;SEBGUR!$D9)</f>
        <v>0</v>
      </c>
      <c r="V9" s="147">
        <f>COUNTIF(HITJAMGUR!$B$42:$CH$58,SEBGUR!V$1&amp;SEBGUR!$D9)</f>
        <v>0</v>
      </c>
      <c r="W9" s="147">
        <f>COUNTIF(HITJAMGUR!$B$42:$CH$58,SEBGUR!W$1&amp;SEBGUR!$D9)</f>
        <v>0</v>
      </c>
      <c r="X9" s="147">
        <f>COUNTIF(HITJAMGUR!$B$42:$CH$58,SEBGUR!X$1&amp;SEBGUR!$D9)</f>
        <v>0</v>
      </c>
      <c r="Y9" s="148">
        <f t="shared" si="2"/>
        <v>0</v>
      </c>
      <c r="Z9" s="147">
        <f>COUNTIF(HITJAMGUR!$B$62:$CH$78,SEBGUR!Z$1&amp;SEBGUR!$D9)</f>
        <v>0</v>
      </c>
      <c r="AA9" s="147">
        <f>COUNTIF(HITJAMGUR!$B$62:$CH$78,SEBGUR!AA$1&amp;SEBGUR!$D9)</f>
        <v>0</v>
      </c>
      <c r="AB9" s="147">
        <f>COUNTIF(HITJAMGUR!$B$62:$CH$78,SEBGUR!AB$1&amp;SEBGUR!$D9)</f>
        <v>0</v>
      </c>
      <c r="AC9" s="147">
        <f>COUNTIF(HITJAMGUR!$B$62:$CH$78,SEBGUR!AC$1&amp;SEBGUR!$D9)</f>
        <v>0</v>
      </c>
      <c r="AD9" s="147">
        <f>COUNTIF(HITJAMGUR!$B$62:$CH$78,SEBGUR!AD$1&amp;SEBGUR!$D9)</f>
        <v>0</v>
      </c>
      <c r="AE9" s="147">
        <f>COUNTIF(HITJAMGUR!$B$62:$CH$78,SEBGUR!AE$1&amp;SEBGUR!$D9)</f>
        <v>6</v>
      </c>
      <c r="AF9" s="148">
        <f t="shared" si="3"/>
        <v>6</v>
      </c>
      <c r="AG9" s="147">
        <f>COUNTIF(HITJAMGUR!$B$82:$CH$86,SEBGUR!AG$1&amp;SEBGUR!$D9)</f>
        <v>0</v>
      </c>
      <c r="AH9" s="147">
        <f>COUNTIF(HITJAMGUR!$B$82:$CH$86,SEBGUR!AH$1&amp;SEBGUR!$D9)</f>
        <v>0</v>
      </c>
      <c r="AI9" s="147">
        <f>COUNTIF(HITJAMGUR!$B$82:$CH$86,SEBGUR!AI$1&amp;SEBGUR!$D9)</f>
        <v>0</v>
      </c>
      <c r="AJ9" s="148">
        <f t="shared" si="4"/>
        <v>0</v>
      </c>
      <c r="AK9" s="147">
        <f>COUNTIF(HITJAMGUR!$B$90:$CH$94,SEBGUR!AK$1&amp;SEBGUR!$D9)</f>
        <v>0</v>
      </c>
      <c r="AL9" s="147">
        <f>COUNTIF(HITJAMGUR!$B$90:$CH$94,SEBGUR!AL$1&amp;SEBGUR!$D9)</f>
        <v>0</v>
      </c>
      <c r="AM9" s="147">
        <f>COUNTIF(HITJAMGUR!$B$90:$CH$94,SEBGUR!AM$1&amp;SEBGUR!$D9)</f>
        <v>0</v>
      </c>
      <c r="AN9" s="148">
        <f t="shared" si="5"/>
        <v>0</v>
      </c>
      <c r="AO9" s="147">
        <f>COUNTIF(HITJAMGUR!$B$98:$CH$102,SEBGUR!AO$1&amp;SEBGUR!$D9)</f>
        <v>0</v>
      </c>
      <c r="AP9" s="147">
        <f>COUNTIF(HITJAMGUR!$B$98:$CH$102,SEBGUR!AP$1&amp;SEBGUR!$D9)</f>
        <v>0</v>
      </c>
      <c r="AQ9" s="147">
        <f>COUNTIF(HITJAMGUR!$B$98:$CH$102,SEBGUR!AQ$1&amp;SEBGUR!$D9)</f>
        <v>0</v>
      </c>
      <c r="AR9" s="148">
        <f t="shared" si="6"/>
        <v>0</v>
      </c>
      <c r="AS9" s="147">
        <f>COUNTIF(HITJAMGUR!$B$106:$CH$108,SEBGUR!AS$1&amp;SEBGUR!$D9)</f>
        <v>0</v>
      </c>
      <c r="AT9" s="147">
        <f>COUNTIF(HITJAMGUR!$B$106:$CH$108,SEBGUR!AT$1&amp;SEBGUR!$D9)</f>
        <v>0</v>
      </c>
      <c r="AU9" s="148">
        <f t="shared" si="7"/>
        <v>0</v>
      </c>
      <c r="AV9" s="147">
        <f>COUNTIF(HITJAMGUR!$B$112:$CH$114,SEBGUR!AV$1&amp;SEBGUR!$D9)</f>
        <v>0</v>
      </c>
      <c r="AW9" s="147">
        <f>COUNTIF(HITJAMGUR!$B$112:$CH$114,SEBGUR!AW$1&amp;SEBGUR!$D9)</f>
        <v>0</v>
      </c>
      <c r="AX9" s="148">
        <f t="shared" si="8"/>
        <v>0</v>
      </c>
      <c r="AY9" s="147">
        <f>COUNTIF(HITJAMGUR!$B$118:$CH$120,SEBGUR!AY$1&amp;SEBGUR!$D9)</f>
        <v>0</v>
      </c>
      <c r="AZ9" s="147">
        <f>COUNTIF(HITJAMGUR!$B$118:$CH$120,SEBGUR!AZ$1&amp;SEBGUR!$D9)</f>
        <v>0</v>
      </c>
      <c r="BA9" s="148">
        <f t="shared" si="9"/>
        <v>0</v>
      </c>
    </row>
    <row r="10" spans="1:53" x14ac:dyDescent="0.25">
      <c r="A10" s="12">
        <f>'MASTER GURU HARIAN'!A12</f>
        <v>9</v>
      </c>
      <c r="B10" s="146" t="str">
        <f>'MASTER GURU HARIAN'!B12</f>
        <v>Drs. ERWIN SAMBAS,M.M.Pd</v>
      </c>
      <c r="C10" s="12" t="str">
        <f>'MASTER GURU HARIAN'!C12</f>
        <v>G9</v>
      </c>
      <c r="D10" s="146" t="str">
        <f>'MASTER GURU HARIAN'!D12</f>
        <v>ERWIN</v>
      </c>
      <c r="E10" s="147">
        <f>COUNTIF(HITJAMGUR!$B$2:$CC$18,SEBGUR!E$1&amp;SEBGUR!$D10)</f>
        <v>0</v>
      </c>
      <c r="F10" s="147">
        <f>COUNTIF(HITJAMGUR!$B$2:$CC$18,SEBGUR!F$1&amp;SEBGUR!$D10)</f>
        <v>0</v>
      </c>
      <c r="G10" s="147">
        <f>COUNTIF(HITJAMGUR!$B$2:$CC$18,SEBGUR!G$1&amp;SEBGUR!$D10)</f>
        <v>0</v>
      </c>
      <c r="H10" s="147">
        <f>COUNTIF(HITJAMGUR!$B$2:$CC$18,SEBGUR!H$1&amp;SEBGUR!$D10)</f>
        <v>0</v>
      </c>
      <c r="I10" s="147">
        <f>COUNTIF(HITJAMGUR!$B$2:$CC$18,SEBGUR!I$1&amp;SEBGUR!$D10)</f>
        <v>0</v>
      </c>
      <c r="J10" s="147">
        <f>COUNTIF(HITJAMGUR!$B$2:$CC$18,SEBGUR!J$1&amp;SEBGUR!$D10)</f>
        <v>0</v>
      </c>
      <c r="K10" s="148">
        <f t="shared" si="0"/>
        <v>0</v>
      </c>
      <c r="L10" s="147">
        <f>COUNTIF(HITJAMGUR!$B$22:$CC$38,SEBGUR!L$1&amp;SEBGUR!$D10)</f>
        <v>2</v>
      </c>
      <c r="M10" s="147">
        <f>COUNTIF(HITJAMGUR!$B$22:$CC$38,SEBGUR!M$1&amp;SEBGUR!$D10)</f>
        <v>2</v>
      </c>
      <c r="N10" s="147">
        <f>COUNTIF(HITJAMGUR!$B$22:$CC$38,SEBGUR!N$1&amp;SEBGUR!$D10)</f>
        <v>2</v>
      </c>
      <c r="O10" s="147">
        <f>COUNTIF(HITJAMGUR!$B$22:$CC$38,SEBGUR!O$1&amp;SEBGUR!$D10)</f>
        <v>2</v>
      </c>
      <c r="P10" s="147">
        <f>COUNTIF(HITJAMGUR!$B$22:$CC$38,SEBGUR!P$1&amp;SEBGUR!$D10)</f>
        <v>2</v>
      </c>
      <c r="Q10" s="147">
        <f>COUNTIF(HITJAMGUR!$B$22:$CC$38,SEBGUR!Q$1&amp;SEBGUR!$D10)</f>
        <v>2</v>
      </c>
      <c r="R10" s="148">
        <f t="shared" si="1"/>
        <v>12</v>
      </c>
      <c r="S10" s="147">
        <f>COUNTIF(HITJAMGUR!$B$42:$CC$58,SEBGUR!S$1&amp;SEBGUR!$D10)</f>
        <v>0</v>
      </c>
      <c r="T10" s="147">
        <f>COUNTIF(HITJAMGUR!$B$42:$CC$58,SEBGUR!T$1&amp;SEBGUR!$D10)</f>
        <v>0</v>
      </c>
      <c r="U10" s="147">
        <f>COUNTIF(HITJAMGUR!$B$42:$CC$58,SEBGUR!U$1&amp;SEBGUR!$D10)</f>
        <v>0</v>
      </c>
      <c r="V10" s="147">
        <f>COUNTIF(HITJAMGUR!$B$42:$CH$58,SEBGUR!V$1&amp;SEBGUR!$D10)</f>
        <v>0</v>
      </c>
      <c r="W10" s="147">
        <f>COUNTIF(HITJAMGUR!$B$42:$CH$58,SEBGUR!W$1&amp;SEBGUR!$D10)</f>
        <v>0</v>
      </c>
      <c r="X10" s="147">
        <f>COUNTIF(HITJAMGUR!$B$42:$CH$58,SEBGUR!X$1&amp;SEBGUR!$D10)</f>
        <v>0</v>
      </c>
      <c r="Y10" s="148">
        <f t="shared" si="2"/>
        <v>0</v>
      </c>
      <c r="Z10" s="147">
        <f>COUNTIF(HITJAMGUR!$B$62:$CH$78,SEBGUR!Z$1&amp;SEBGUR!$D10)</f>
        <v>0</v>
      </c>
      <c r="AA10" s="147">
        <f>COUNTIF(HITJAMGUR!$B$62:$CH$78,SEBGUR!AA$1&amp;SEBGUR!$D10)</f>
        <v>0</v>
      </c>
      <c r="AB10" s="147">
        <f>COUNTIF(HITJAMGUR!$B$62:$CH$78,SEBGUR!AB$1&amp;SEBGUR!$D10)</f>
        <v>0</v>
      </c>
      <c r="AC10" s="147">
        <f>COUNTIF(HITJAMGUR!$B$62:$CH$78,SEBGUR!AC$1&amp;SEBGUR!$D10)</f>
        <v>0</v>
      </c>
      <c r="AD10" s="147">
        <f>COUNTIF(HITJAMGUR!$B$62:$CH$78,SEBGUR!AD$1&amp;SEBGUR!$D10)</f>
        <v>0</v>
      </c>
      <c r="AE10" s="147">
        <f>COUNTIF(HITJAMGUR!$B$62:$CH$78,SEBGUR!AE$1&amp;SEBGUR!$D10)</f>
        <v>0</v>
      </c>
      <c r="AF10" s="148">
        <f t="shared" si="3"/>
        <v>0</v>
      </c>
      <c r="AG10" s="147">
        <f>COUNTIF(HITJAMGUR!$B$82:$CH$86,SEBGUR!AG$1&amp;SEBGUR!$D10)</f>
        <v>0</v>
      </c>
      <c r="AH10" s="147">
        <f>COUNTIF(HITJAMGUR!$B$82:$CH$86,SEBGUR!AH$1&amp;SEBGUR!$D10)</f>
        <v>0</v>
      </c>
      <c r="AI10" s="147">
        <f>COUNTIF(HITJAMGUR!$B$82:$CH$86,SEBGUR!AI$1&amp;SEBGUR!$D10)</f>
        <v>0</v>
      </c>
      <c r="AJ10" s="148">
        <f t="shared" si="4"/>
        <v>0</v>
      </c>
      <c r="AK10" s="147">
        <f>COUNTIF(HITJAMGUR!$B$90:$CH$94,SEBGUR!AK$1&amp;SEBGUR!$D10)</f>
        <v>2</v>
      </c>
      <c r="AL10" s="147">
        <f>COUNTIF(HITJAMGUR!$B$90:$CH$94,SEBGUR!AL$1&amp;SEBGUR!$D10)</f>
        <v>2</v>
      </c>
      <c r="AM10" s="147">
        <f>COUNTIF(HITJAMGUR!$B$90:$CH$94,SEBGUR!AM$1&amp;SEBGUR!$D10)</f>
        <v>2</v>
      </c>
      <c r="AN10" s="148">
        <f t="shared" si="5"/>
        <v>6</v>
      </c>
      <c r="AO10" s="147">
        <f>COUNTIF(HITJAMGUR!$B$98:$CH$102,SEBGUR!AO$1&amp;SEBGUR!$D10)</f>
        <v>0</v>
      </c>
      <c r="AP10" s="147">
        <f>COUNTIF(HITJAMGUR!$B$98:$CH$102,SEBGUR!AP$1&amp;SEBGUR!$D10)</f>
        <v>0</v>
      </c>
      <c r="AQ10" s="147">
        <f>COUNTIF(HITJAMGUR!$B$98:$CH$102,SEBGUR!AQ$1&amp;SEBGUR!$D10)</f>
        <v>0</v>
      </c>
      <c r="AR10" s="148">
        <f t="shared" si="6"/>
        <v>0</v>
      </c>
      <c r="AS10" s="147">
        <f>COUNTIF(HITJAMGUR!$B$106:$CH$108,SEBGUR!AS$1&amp;SEBGUR!$D10)</f>
        <v>0</v>
      </c>
      <c r="AT10" s="147">
        <f>COUNTIF(HITJAMGUR!$B$106:$CH$108,SEBGUR!AT$1&amp;SEBGUR!$D10)</f>
        <v>0</v>
      </c>
      <c r="AU10" s="148">
        <f t="shared" si="7"/>
        <v>0</v>
      </c>
      <c r="AV10" s="147">
        <f>COUNTIF(HITJAMGUR!$B$112:$CH$114,SEBGUR!AV$1&amp;SEBGUR!$D10)</f>
        <v>0</v>
      </c>
      <c r="AW10" s="147">
        <f>COUNTIF(HITJAMGUR!$B$112:$CH$114,SEBGUR!AW$1&amp;SEBGUR!$D10)</f>
        <v>0</v>
      </c>
      <c r="AX10" s="148">
        <f t="shared" si="8"/>
        <v>0</v>
      </c>
      <c r="AY10" s="147">
        <f>COUNTIF(HITJAMGUR!$B$118:$CH$120,SEBGUR!AY$1&amp;SEBGUR!$D10)</f>
        <v>0</v>
      </c>
      <c r="AZ10" s="147">
        <f>COUNTIF(HITJAMGUR!$B$118:$CH$120,SEBGUR!AZ$1&amp;SEBGUR!$D10)</f>
        <v>0</v>
      </c>
      <c r="BA10" s="148">
        <f t="shared" si="9"/>
        <v>0</v>
      </c>
    </row>
    <row r="11" spans="1:53" x14ac:dyDescent="0.25">
      <c r="A11" s="12">
        <f>'MASTER GURU HARIAN'!A13</f>
        <v>10</v>
      </c>
      <c r="B11" s="146" t="str">
        <f>'MASTER GURU HARIAN'!B13</f>
        <v>UJANG SUHARA, S.Pd.</v>
      </c>
      <c r="C11" s="12" t="str">
        <f>'MASTER GURU HARIAN'!C13</f>
        <v>G10</v>
      </c>
      <c r="D11" s="146" t="str">
        <f>'MASTER GURU HARIAN'!D13</f>
        <v>UJANG</v>
      </c>
      <c r="E11" s="147">
        <f>COUNTIF(HITJAMGUR!$B$2:$CC$18,SEBGUR!E$1&amp;SEBGUR!$D11)</f>
        <v>3</v>
      </c>
      <c r="F11" s="147">
        <f>COUNTIF(HITJAMGUR!$B$2:$CC$18,SEBGUR!F$1&amp;SEBGUR!$D11)</f>
        <v>3</v>
      </c>
      <c r="G11" s="147">
        <f>COUNTIF(HITJAMGUR!$B$2:$CC$18,SEBGUR!G$1&amp;SEBGUR!$D11)</f>
        <v>3</v>
      </c>
      <c r="H11" s="147">
        <f>COUNTIF(HITJAMGUR!$B$2:$CC$18,SEBGUR!H$1&amp;SEBGUR!$D11)</f>
        <v>3</v>
      </c>
      <c r="I11" s="147">
        <f>COUNTIF(HITJAMGUR!$B$2:$CC$18,SEBGUR!I$1&amp;SEBGUR!$D11)</f>
        <v>3</v>
      </c>
      <c r="J11" s="147">
        <f>COUNTIF(HITJAMGUR!$B$2:$CC$18,SEBGUR!J$1&amp;SEBGUR!$D11)</f>
        <v>3</v>
      </c>
      <c r="K11" s="148">
        <f t="shared" si="0"/>
        <v>18</v>
      </c>
      <c r="L11" s="147">
        <f>COUNTIF(HITJAMGUR!$B$22:$CC$38,SEBGUR!L$1&amp;SEBGUR!$D11)</f>
        <v>0</v>
      </c>
      <c r="M11" s="147">
        <f>COUNTIF(HITJAMGUR!$B$22:$CC$38,SEBGUR!M$1&amp;SEBGUR!$D11)</f>
        <v>0</v>
      </c>
      <c r="N11" s="147">
        <f>COUNTIF(HITJAMGUR!$B$22:$CC$38,SEBGUR!N$1&amp;SEBGUR!$D11)</f>
        <v>0</v>
      </c>
      <c r="O11" s="147">
        <f>COUNTIF(HITJAMGUR!$B$22:$CC$38,SEBGUR!O$1&amp;SEBGUR!$D11)</f>
        <v>0</v>
      </c>
      <c r="P11" s="147">
        <f>COUNTIF(HITJAMGUR!$B$22:$CC$38,SEBGUR!P$1&amp;SEBGUR!$D11)</f>
        <v>0</v>
      </c>
      <c r="Q11" s="147">
        <f>COUNTIF(HITJAMGUR!$B$22:$CC$38,SEBGUR!Q$1&amp;SEBGUR!$D11)</f>
        <v>0</v>
      </c>
      <c r="R11" s="148">
        <f t="shared" si="1"/>
        <v>0</v>
      </c>
      <c r="S11" s="147">
        <f>COUNTIF(HITJAMGUR!$B$42:$CC$58,SEBGUR!S$1&amp;SEBGUR!$D11)</f>
        <v>0</v>
      </c>
      <c r="T11" s="147">
        <f>COUNTIF(HITJAMGUR!$B$42:$CC$58,SEBGUR!T$1&amp;SEBGUR!$D11)</f>
        <v>0</v>
      </c>
      <c r="U11" s="147">
        <f>COUNTIF(HITJAMGUR!$B$42:$CC$58,SEBGUR!U$1&amp;SEBGUR!$D11)</f>
        <v>0</v>
      </c>
      <c r="V11" s="147">
        <f>COUNTIF(HITJAMGUR!$B$42:$CH$58,SEBGUR!V$1&amp;SEBGUR!$D11)</f>
        <v>0</v>
      </c>
      <c r="W11" s="147">
        <f>COUNTIF(HITJAMGUR!$B$42:$CH$58,SEBGUR!W$1&amp;SEBGUR!$D11)</f>
        <v>0</v>
      </c>
      <c r="X11" s="147">
        <f>COUNTIF(HITJAMGUR!$B$42:$CH$58,SEBGUR!X$1&amp;SEBGUR!$D11)</f>
        <v>0</v>
      </c>
      <c r="Y11" s="148">
        <f t="shared" si="2"/>
        <v>0</v>
      </c>
      <c r="Z11" s="147">
        <f>COUNTIF(HITJAMGUR!$B$62:$CH$78,SEBGUR!Z$1&amp;SEBGUR!$D11)</f>
        <v>0</v>
      </c>
      <c r="AA11" s="147">
        <f>COUNTIF(HITJAMGUR!$B$62:$CH$78,SEBGUR!AA$1&amp;SEBGUR!$D11)</f>
        <v>0</v>
      </c>
      <c r="AB11" s="147">
        <f>COUNTIF(HITJAMGUR!$B$62:$CH$78,SEBGUR!AB$1&amp;SEBGUR!$D11)</f>
        <v>0</v>
      </c>
      <c r="AC11" s="147">
        <f>COUNTIF(HITJAMGUR!$B$62:$CH$78,SEBGUR!AC$1&amp;SEBGUR!$D11)</f>
        <v>0</v>
      </c>
      <c r="AD11" s="147">
        <f>COUNTIF(HITJAMGUR!$B$62:$CH$78,SEBGUR!AD$1&amp;SEBGUR!$D11)</f>
        <v>0</v>
      </c>
      <c r="AE11" s="147">
        <f>COUNTIF(HITJAMGUR!$B$62:$CH$78,SEBGUR!AE$1&amp;SEBGUR!$D11)</f>
        <v>0</v>
      </c>
      <c r="AF11" s="148">
        <f t="shared" si="3"/>
        <v>0</v>
      </c>
      <c r="AG11" s="147">
        <f>COUNTIF(HITJAMGUR!$B$82:$CH$86,SEBGUR!AG$1&amp;SEBGUR!$D11)</f>
        <v>3</v>
      </c>
      <c r="AH11" s="147">
        <f>COUNTIF(HITJAMGUR!$B$82:$CH$86,SEBGUR!AH$1&amp;SEBGUR!$D11)</f>
        <v>3</v>
      </c>
      <c r="AI11" s="147">
        <f>COUNTIF(HITJAMGUR!$B$82:$CH$86,SEBGUR!AI$1&amp;SEBGUR!$D11)</f>
        <v>3</v>
      </c>
      <c r="AJ11" s="148">
        <f t="shared" si="4"/>
        <v>9</v>
      </c>
      <c r="AK11" s="147">
        <f>COUNTIF(HITJAMGUR!$B$90:$CH$94,SEBGUR!AK$1&amp;SEBGUR!$D11)</f>
        <v>0</v>
      </c>
      <c r="AL11" s="147">
        <f>COUNTIF(HITJAMGUR!$B$90:$CH$94,SEBGUR!AL$1&amp;SEBGUR!$D11)</f>
        <v>0</v>
      </c>
      <c r="AM11" s="147">
        <f>COUNTIF(HITJAMGUR!$B$90:$CH$94,SEBGUR!AM$1&amp;SEBGUR!$D11)</f>
        <v>0</v>
      </c>
      <c r="AN11" s="148">
        <f t="shared" si="5"/>
        <v>0</v>
      </c>
      <c r="AO11" s="147">
        <f>COUNTIF(HITJAMGUR!$B$98:$CH$102,SEBGUR!AO$1&amp;SEBGUR!$D11)</f>
        <v>0</v>
      </c>
      <c r="AP11" s="147">
        <f>COUNTIF(HITJAMGUR!$B$98:$CH$102,SEBGUR!AP$1&amp;SEBGUR!$D11)</f>
        <v>0</v>
      </c>
      <c r="AQ11" s="147">
        <f>COUNTIF(HITJAMGUR!$B$98:$CH$102,SEBGUR!AQ$1&amp;SEBGUR!$D11)</f>
        <v>0</v>
      </c>
      <c r="AR11" s="148">
        <f t="shared" si="6"/>
        <v>0</v>
      </c>
      <c r="AS11" s="147">
        <f>COUNTIF(HITJAMGUR!$B$106:$CH$108,SEBGUR!AS$1&amp;SEBGUR!$D11)</f>
        <v>3</v>
      </c>
      <c r="AT11" s="147">
        <f>COUNTIF(HITJAMGUR!$B$106:$CH$108,SEBGUR!AT$1&amp;SEBGUR!$D11)</f>
        <v>3</v>
      </c>
      <c r="AU11" s="148">
        <f t="shared" si="7"/>
        <v>6</v>
      </c>
      <c r="AV11" s="147">
        <f>COUNTIF(HITJAMGUR!$B$112:$CH$114,SEBGUR!AV$1&amp;SEBGUR!$D11)</f>
        <v>0</v>
      </c>
      <c r="AW11" s="147">
        <f>COUNTIF(HITJAMGUR!$B$112:$CH$114,SEBGUR!AW$1&amp;SEBGUR!$D11)</f>
        <v>0</v>
      </c>
      <c r="AX11" s="148">
        <f t="shared" si="8"/>
        <v>0</v>
      </c>
      <c r="AY11" s="147">
        <f>COUNTIF(HITJAMGUR!$B$118:$CH$120,SEBGUR!AY$1&amp;SEBGUR!$D11)</f>
        <v>0</v>
      </c>
      <c r="AZ11" s="147">
        <f>COUNTIF(HITJAMGUR!$B$118:$CH$120,SEBGUR!AZ$1&amp;SEBGUR!$D11)</f>
        <v>0</v>
      </c>
      <c r="BA11" s="148">
        <f t="shared" si="9"/>
        <v>0</v>
      </c>
    </row>
    <row r="12" spans="1:53" x14ac:dyDescent="0.25">
      <c r="A12" s="12">
        <f>'MASTER GURU HARIAN'!A14</f>
        <v>11</v>
      </c>
      <c r="B12" s="146" t="str">
        <f>'MASTER GURU HARIAN'!B14</f>
        <v>Dra. MIMY ARDIANY, M.Pd</v>
      </c>
      <c r="C12" s="12" t="str">
        <f>'MASTER GURU HARIAN'!C14</f>
        <v>G11</v>
      </c>
      <c r="D12" s="146" t="str">
        <f>'MASTER GURU HARIAN'!D14</f>
        <v>MIMY</v>
      </c>
      <c r="E12" s="147">
        <f>COUNTIF(HITJAMGUR!$B$2:$CC$18,SEBGUR!E$1&amp;SEBGUR!$D12)</f>
        <v>2</v>
      </c>
      <c r="F12" s="147">
        <f>COUNTIF(HITJAMGUR!$B$2:$CC$18,SEBGUR!F$1&amp;SEBGUR!$D12)</f>
        <v>0</v>
      </c>
      <c r="G12" s="147">
        <f>COUNTIF(HITJAMGUR!$B$2:$CC$18,SEBGUR!G$1&amp;SEBGUR!$D12)</f>
        <v>0</v>
      </c>
      <c r="H12" s="147">
        <f>COUNTIF(HITJAMGUR!$B$2:$CC$18,SEBGUR!H$1&amp;SEBGUR!$D12)</f>
        <v>0</v>
      </c>
      <c r="I12" s="147">
        <f>COUNTIF(HITJAMGUR!$B$2:$CC$18,SEBGUR!I$1&amp;SEBGUR!$D12)</f>
        <v>0</v>
      </c>
      <c r="J12" s="147">
        <f>COUNTIF(HITJAMGUR!$B$2:$CC$18,SEBGUR!J$1&amp;SEBGUR!$D12)</f>
        <v>2</v>
      </c>
      <c r="K12" s="148">
        <f t="shared" si="0"/>
        <v>4</v>
      </c>
      <c r="L12" s="147">
        <f>COUNTIF(HITJAMGUR!$B$22:$CC$38,SEBGUR!L$1&amp;SEBGUR!$D12)</f>
        <v>0</v>
      </c>
      <c r="M12" s="147">
        <f>COUNTIF(HITJAMGUR!$B$22:$CC$38,SEBGUR!M$1&amp;SEBGUR!$D12)</f>
        <v>0</v>
      </c>
      <c r="N12" s="147">
        <f>COUNTIF(HITJAMGUR!$B$22:$CC$38,SEBGUR!N$1&amp;SEBGUR!$D12)</f>
        <v>0</v>
      </c>
      <c r="O12" s="147">
        <f>COUNTIF(HITJAMGUR!$B$22:$CC$38,SEBGUR!O$1&amp;SEBGUR!$D12)</f>
        <v>0</v>
      </c>
      <c r="P12" s="147">
        <f>COUNTIF(HITJAMGUR!$B$22:$CC$38,SEBGUR!P$1&amp;SEBGUR!$D12)</f>
        <v>0</v>
      </c>
      <c r="Q12" s="147">
        <f>COUNTIF(HITJAMGUR!$B$22:$CC$38,SEBGUR!Q$1&amp;SEBGUR!$D12)</f>
        <v>0</v>
      </c>
      <c r="R12" s="148">
        <f t="shared" si="1"/>
        <v>0</v>
      </c>
      <c r="S12" s="147">
        <f>COUNTIF(HITJAMGUR!$B$42:$CC$58,SEBGUR!S$1&amp;SEBGUR!$D12)</f>
        <v>0</v>
      </c>
      <c r="T12" s="147">
        <f>COUNTIF(HITJAMGUR!$B$42:$CC$58,SEBGUR!T$1&amp;SEBGUR!$D12)</f>
        <v>8</v>
      </c>
      <c r="U12" s="147">
        <f>COUNTIF(HITJAMGUR!$B$42:$CC$58,SEBGUR!U$1&amp;SEBGUR!$D12)</f>
        <v>0</v>
      </c>
      <c r="V12" s="147">
        <f>COUNTIF(HITJAMGUR!$B$42:$CH$58,SEBGUR!V$1&amp;SEBGUR!$D12)</f>
        <v>8</v>
      </c>
      <c r="W12" s="147">
        <f>COUNTIF(HITJAMGUR!$B$42:$CH$58,SEBGUR!W$1&amp;SEBGUR!$D12)</f>
        <v>8</v>
      </c>
      <c r="X12" s="147">
        <f>COUNTIF(HITJAMGUR!$B$42:$CH$58,SEBGUR!X$1&amp;SEBGUR!$D12)</f>
        <v>0</v>
      </c>
      <c r="Y12" s="148">
        <f t="shared" si="2"/>
        <v>24</v>
      </c>
      <c r="Z12" s="147">
        <f>COUNTIF(HITJAMGUR!$B$62:$CH$78,SEBGUR!Z$1&amp;SEBGUR!$D12)</f>
        <v>0</v>
      </c>
      <c r="AA12" s="147">
        <f>COUNTIF(HITJAMGUR!$B$62:$CH$78,SEBGUR!AA$1&amp;SEBGUR!$D12)</f>
        <v>0</v>
      </c>
      <c r="AB12" s="147">
        <f>COUNTIF(HITJAMGUR!$B$62:$CH$78,SEBGUR!AB$1&amp;SEBGUR!$D12)</f>
        <v>0</v>
      </c>
      <c r="AC12" s="147">
        <f>COUNTIF(HITJAMGUR!$B$62:$CH$78,SEBGUR!AC$1&amp;SEBGUR!$D12)</f>
        <v>0</v>
      </c>
      <c r="AD12" s="147">
        <f>COUNTIF(HITJAMGUR!$B$62:$CH$78,SEBGUR!AD$1&amp;SEBGUR!$D12)</f>
        <v>0</v>
      </c>
      <c r="AE12" s="147">
        <f>COUNTIF(HITJAMGUR!$B$62:$CH$78,SEBGUR!AE$1&amp;SEBGUR!$D12)</f>
        <v>0</v>
      </c>
      <c r="AF12" s="148">
        <f t="shared" si="3"/>
        <v>0</v>
      </c>
      <c r="AG12" s="147">
        <f>COUNTIF(HITJAMGUR!$B$82:$CH$86,SEBGUR!AG$1&amp;SEBGUR!$D12)</f>
        <v>0</v>
      </c>
      <c r="AH12" s="147">
        <f>COUNTIF(HITJAMGUR!$B$82:$CH$86,SEBGUR!AH$1&amp;SEBGUR!$D12)</f>
        <v>0</v>
      </c>
      <c r="AI12" s="147">
        <f>COUNTIF(HITJAMGUR!$B$82:$CH$86,SEBGUR!AI$1&amp;SEBGUR!$D12)</f>
        <v>0</v>
      </c>
      <c r="AJ12" s="148">
        <f t="shared" si="4"/>
        <v>0</v>
      </c>
      <c r="AK12" s="147">
        <f>COUNTIF(HITJAMGUR!$B$90:$CH$94,SEBGUR!AK$1&amp;SEBGUR!$D12)</f>
        <v>0</v>
      </c>
      <c r="AL12" s="147">
        <f>COUNTIF(HITJAMGUR!$B$90:$CH$94,SEBGUR!AL$1&amp;SEBGUR!$D12)</f>
        <v>0</v>
      </c>
      <c r="AM12" s="147">
        <f>COUNTIF(HITJAMGUR!$B$90:$CH$94,SEBGUR!AM$1&amp;SEBGUR!$D12)</f>
        <v>0</v>
      </c>
      <c r="AN12" s="148">
        <f t="shared" si="5"/>
        <v>0</v>
      </c>
      <c r="AO12" s="147">
        <f>COUNTIF(HITJAMGUR!$B$98:$CH$102,SEBGUR!AO$1&amp;SEBGUR!$D12)</f>
        <v>0</v>
      </c>
      <c r="AP12" s="147">
        <f>COUNTIF(HITJAMGUR!$B$98:$CH$102,SEBGUR!AP$1&amp;SEBGUR!$D12)</f>
        <v>0</v>
      </c>
      <c r="AQ12" s="147">
        <f>COUNTIF(HITJAMGUR!$B$98:$CH$102,SEBGUR!AQ$1&amp;SEBGUR!$D12)</f>
        <v>0</v>
      </c>
      <c r="AR12" s="148">
        <f t="shared" si="6"/>
        <v>0</v>
      </c>
      <c r="AS12" s="147">
        <f>COUNTIF(HITJAMGUR!$B$106:$CH$108,SEBGUR!AS$1&amp;SEBGUR!$D12)</f>
        <v>0</v>
      </c>
      <c r="AT12" s="147">
        <f>COUNTIF(HITJAMGUR!$B$106:$CH$108,SEBGUR!AT$1&amp;SEBGUR!$D12)</f>
        <v>0</v>
      </c>
      <c r="AU12" s="148">
        <f t="shared" si="7"/>
        <v>0</v>
      </c>
      <c r="AV12" s="147">
        <f>COUNTIF(HITJAMGUR!$B$112:$CH$114,SEBGUR!AV$1&amp;SEBGUR!$D12)</f>
        <v>0</v>
      </c>
      <c r="AW12" s="147">
        <f>COUNTIF(HITJAMGUR!$B$112:$CH$114,SEBGUR!AW$1&amp;SEBGUR!$D12)</f>
        <v>0</v>
      </c>
      <c r="AX12" s="148">
        <f t="shared" si="8"/>
        <v>0</v>
      </c>
      <c r="AY12" s="147">
        <f>COUNTIF(HITJAMGUR!$B$118:$CH$120,SEBGUR!AY$1&amp;SEBGUR!$D12)</f>
        <v>0</v>
      </c>
      <c r="AZ12" s="147">
        <f>COUNTIF(HITJAMGUR!$B$118:$CH$120,SEBGUR!AZ$1&amp;SEBGUR!$D12)</f>
        <v>0</v>
      </c>
      <c r="BA12" s="148">
        <f t="shared" si="9"/>
        <v>0</v>
      </c>
    </row>
    <row r="13" spans="1:53" x14ac:dyDescent="0.25">
      <c r="A13" s="12">
        <f>'MASTER GURU HARIAN'!A15</f>
        <v>12</v>
      </c>
      <c r="B13" s="146" t="str">
        <f>'MASTER GURU HARIAN'!B15</f>
        <v>SARINAH Br GINTING, M.Pd.</v>
      </c>
      <c r="C13" s="12" t="str">
        <f>'MASTER GURU HARIAN'!C15</f>
        <v>G12</v>
      </c>
      <c r="D13" s="146" t="str">
        <f>'MASTER GURU HARIAN'!D15</f>
        <v>SARI</v>
      </c>
      <c r="E13" s="147">
        <f>COUNTIF(HITJAMGUR!$B$2:$CC$18,SEBGUR!E$1&amp;SEBGUR!$D13)</f>
        <v>0</v>
      </c>
      <c r="F13" s="147">
        <f>COUNTIF(HITJAMGUR!$B$2:$CC$18,SEBGUR!F$1&amp;SEBGUR!$D13)</f>
        <v>0</v>
      </c>
      <c r="G13" s="147">
        <f>COUNTIF(HITJAMGUR!$B$2:$CC$18,SEBGUR!G$1&amp;SEBGUR!$D13)</f>
        <v>0</v>
      </c>
      <c r="H13" s="147">
        <f>COUNTIF(HITJAMGUR!$B$2:$CC$18,SEBGUR!H$1&amp;SEBGUR!$D13)</f>
        <v>0</v>
      </c>
      <c r="I13" s="147">
        <f>COUNTIF(HITJAMGUR!$B$2:$CC$18,SEBGUR!I$1&amp;SEBGUR!$D13)</f>
        <v>0</v>
      </c>
      <c r="J13" s="147">
        <f>COUNTIF(HITJAMGUR!$B$2:$CC$18,SEBGUR!J$1&amp;SEBGUR!$D13)</f>
        <v>0</v>
      </c>
      <c r="K13" s="148">
        <f t="shared" si="0"/>
        <v>0</v>
      </c>
      <c r="L13" s="147">
        <f>COUNTIF(HITJAMGUR!$B$22:$CC$38,SEBGUR!L$1&amp;SEBGUR!$D13)</f>
        <v>3</v>
      </c>
      <c r="M13" s="147">
        <f>COUNTIF(HITJAMGUR!$B$22:$CC$38,SEBGUR!M$1&amp;SEBGUR!$D13)</f>
        <v>3</v>
      </c>
      <c r="N13" s="147">
        <f>COUNTIF(HITJAMGUR!$B$22:$CC$38,SEBGUR!N$1&amp;SEBGUR!$D13)</f>
        <v>3</v>
      </c>
      <c r="O13" s="147">
        <f>COUNTIF(HITJAMGUR!$B$22:$CC$38,SEBGUR!O$1&amp;SEBGUR!$D13)</f>
        <v>3</v>
      </c>
      <c r="P13" s="147">
        <f>COUNTIF(HITJAMGUR!$B$22:$CC$38,SEBGUR!P$1&amp;SEBGUR!$D13)</f>
        <v>3</v>
      </c>
      <c r="Q13" s="147">
        <f>COUNTIF(HITJAMGUR!$B$22:$CC$38,SEBGUR!Q$1&amp;SEBGUR!$D13)</f>
        <v>3</v>
      </c>
      <c r="R13" s="148">
        <f t="shared" si="1"/>
        <v>18</v>
      </c>
      <c r="S13" s="147">
        <f>COUNTIF(HITJAMGUR!$B$42:$CC$58,SEBGUR!S$1&amp;SEBGUR!$D13)</f>
        <v>0</v>
      </c>
      <c r="T13" s="147">
        <f>COUNTIF(HITJAMGUR!$B$42:$CC$58,SEBGUR!T$1&amp;SEBGUR!$D13)</f>
        <v>0</v>
      </c>
      <c r="U13" s="147">
        <f>COUNTIF(HITJAMGUR!$B$42:$CC$58,SEBGUR!U$1&amp;SEBGUR!$D13)</f>
        <v>0</v>
      </c>
      <c r="V13" s="147">
        <f>COUNTIF(HITJAMGUR!$B$42:$CH$58,SEBGUR!V$1&amp;SEBGUR!$D13)</f>
        <v>0</v>
      </c>
      <c r="W13" s="147">
        <f>COUNTIF(HITJAMGUR!$B$42:$CH$58,SEBGUR!W$1&amp;SEBGUR!$D13)</f>
        <v>0</v>
      </c>
      <c r="X13" s="147">
        <f>COUNTIF(HITJAMGUR!$B$42:$CH$58,SEBGUR!X$1&amp;SEBGUR!$D13)</f>
        <v>0</v>
      </c>
      <c r="Y13" s="148">
        <f t="shared" si="2"/>
        <v>0</v>
      </c>
      <c r="Z13" s="147">
        <f>COUNTIF(HITJAMGUR!$B$62:$CH$78,SEBGUR!Z$1&amp;SEBGUR!$D13)</f>
        <v>0</v>
      </c>
      <c r="AA13" s="147">
        <f>COUNTIF(HITJAMGUR!$B$62:$CH$78,SEBGUR!AA$1&amp;SEBGUR!$D13)</f>
        <v>0</v>
      </c>
      <c r="AB13" s="147">
        <f>COUNTIF(HITJAMGUR!$B$62:$CH$78,SEBGUR!AB$1&amp;SEBGUR!$D13)</f>
        <v>0</v>
      </c>
      <c r="AC13" s="147">
        <f>COUNTIF(HITJAMGUR!$B$62:$CH$78,SEBGUR!AC$1&amp;SEBGUR!$D13)</f>
        <v>0</v>
      </c>
      <c r="AD13" s="147">
        <f>COUNTIF(HITJAMGUR!$B$62:$CH$78,SEBGUR!AD$1&amp;SEBGUR!$D13)</f>
        <v>0</v>
      </c>
      <c r="AE13" s="147">
        <f>COUNTIF(HITJAMGUR!$B$62:$CH$78,SEBGUR!AE$1&amp;SEBGUR!$D13)</f>
        <v>0</v>
      </c>
      <c r="AF13" s="148">
        <f t="shared" si="3"/>
        <v>0</v>
      </c>
      <c r="AG13" s="147">
        <f>COUNTIF(HITJAMGUR!$B$82:$CH$86,SEBGUR!AG$1&amp;SEBGUR!$D13)</f>
        <v>0</v>
      </c>
      <c r="AH13" s="147">
        <f>COUNTIF(HITJAMGUR!$B$82:$CH$86,SEBGUR!AH$1&amp;SEBGUR!$D13)</f>
        <v>3</v>
      </c>
      <c r="AI13" s="147">
        <f>COUNTIF(HITJAMGUR!$B$82:$CH$86,SEBGUR!AI$1&amp;SEBGUR!$D13)</f>
        <v>3</v>
      </c>
      <c r="AJ13" s="148">
        <f t="shared" si="4"/>
        <v>6</v>
      </c>
      <c r="AK13" s="147">
        <f>COUNTIF(HITJAMGUR!$B$90:$CH$94,SEBGUR!AK$1&amp;SEBGUR!$D13)</f>
        <v>0</v>
      </c>
      <c r="AL13" s="147">
        <f>COUNTIF(HITJAMGUR!$B$90:$CH$94,SEBGUR!AL$1&amp;SEBGUR!$D13)</f>
        <v>0</v>
      </c>
      <c r="AM13" s="147">
        <f>COUNTIF(HITJAMGUR!$B$90:$CH$94,SEBGUR!AM$1&amp;SEBGUR!$D13)</f>
        <v>0</v>
      </c>
      <c r="AN13" s="148">
        <f t="shared" si="5"/>
        <v>0</v>
      </c>
      <c r="AO13" s="147">
        <f>COUNTIF(HITJAMGUR!$B$98:$CH$102,SEBGUR!AO$1&amp;SEBGUR!$D13)</f>
        <v>0</v>
      </c>
      <c r="AP13" s="147">
        <f>COUNTIF(HITJAMGUR!$B$98:$CH$102,SEBGUR!AP$1&amp;SEBGUR!$D13)</f>
        <v>0</v>
      </c>
      <c r="AQ13" s="147">
        <f>COUNTIF(HITJAMGUR!$B$98:$CH$102,SEBGUR!AQ$1&amp;SEBGUR!$D13)</f>
        <v>0</v>
      </c>
      <c r="AR13" s="148">
        <f t="shared" si="6"/>
        <v>0</v>
      </c>
      <c r="AS13" s="147">
        <f>COUNTIF(HITJAMGUR!$B$106:$CH$108,SEBGUR!AS$1&amp;SEBGUR!$D13)</f>
        <v>0</v>
      </c>
      <c r="AT13" s="147">
        <f>COUNTIF(HITJAMGUR!$B$106:$CH$108,SEBGUR!AT$1&amp;SEBGUR!$D13)</f>
        <v>0</v>
      </c>
      <c r="AU13" s="148">
        <f t="shared" si="7"/>
        <v>0</v>
      </c>
      <c r="AV13" s="147">
        <f>COUNTIF(HITJAMGUR!$B$112:$CH$114,SEBGUR!AV$1&amp;SEBGUR!$D13)</f>
        <v>0</v>
      </c>
      <c r="AW13" s="147">
        <f>COUNTIF(HITJAMGUR!$B$112:$CH$114,SEBGUR!AW$1&amp;SEBGUR!$D13)</f>
        <v>0</v>
      </c>
      <c r="AX13" s="148">
        <f t="shared" si="8"/>
        <v>0</v>
      </c>
      <c r="AY13" s="147">
        <f>COUNTIF(HITJAMGUR!$B$118:$CH$120,SEBGUR!AY$1&amp;SEBGUR!$D13)</f>
        <v>0</v>
      </c>
      <c r="AZ13" s="147">
        <f>COUNTIF(HITJAMGUR!$B$118:$CH$120,SEBGUR!AZ$1&amp;SEBGUR!$D13)</f>
        <v>0</v>
      </c>
      <c r="BA13" s="148">
        <f t="shared" si="9"/>
        <v>0</v>
      </c>
    </row>
    <row r="14" spans="1:53" x14ac:dyDescent="0.25">
      <c r="A14" s="12">
        <f>'MASTER GURU HARIAN'!A16</f>
        <v>13</v>
      </c>
      <c r="B14" s="146" t="str">
        <f>'MASTER GURU HARIAN'!B16</f>
        <v>TAUFIK HIDAYAT,M.M.Pd</v>
      </c>
      <c r="C14" s="12" t="str">
        <f>'MASTER GURU HARIAN'!C16</f>
        <v>G13</v>
      </c>
      <c r="D14" s="146" t="str">
        <f>'MASTER GURU HARIAN'!D16</f>
        <v>TAUFIK</v>
      </c>
      <c r="E14" s="147">
        <f>COUNTIF(HITJAMGUR!$B$2:$CC$18,SEBGUR!E$1&amp;SEBGUR!$D14)</f>
        <v>0</v>
      </c>
      <c r="F14" s="147">
        <f>COUNTIF(HITJAMGUR!$B$2:$CC$18,SEBGUR!F$1&amp;SEBGUR!$D14)</f>
        <v>2</v>
      </c>
      <c r="G14" s="147">
        <f>COUNTIF(HITJAMGUR!$B$2:$CC$18,SEBGUR!G$1&amp;SEBGUR!$D14)</f>
        <v>0</v>
      </c>
      <c r="H14" s="147">
        <f>COUNTIF(HITJAMGUR!$B$2:$CC$18,SEBGUR!H$1&amp;SEBGUR!$D14)</f>
        <v>0</v>
      </c>
      <c r="I14" s="147">
        <f>COUNTIF(HITJAMGUR!$B$2:$CC$18,SEBGUR!I$1&amp;SEBGUR!$D14)</f>
        <v>0</v>
      </c>
      <c r="J14" s="147">
        <f>COUNTIF(HITJAMGUR!$B$2:$CC$18,SEBGUR!J$1&amp;SEBGUR!$D14)</f>
        <v>0</v>
      </c>
      <c r="K14" s="148">
        <f t="shared" si="0"/>
        <v>2</v>
      </c>
      <c r="L14" s="147">
        <f>COUNTIF(HITJAMGUR!$B$22:$CC$38,SEBGUR!L$1&amp;SEBGUR!$D14)</f>
        <v>0</v>
      </c>
      <c r="M14" s="147">
        <f>COUNTIF(HITJAMGUR!$B$22:$CC$38,SEBGUR!M$1&amp;SEBGUR!$D14)</f>
        <v>0</v>
      </c>
      <c r="N14" s="147">
        <f>COUNTIF(HITJAMGUR!$B$22:$CC$38,SEBGUR!N$1&amp;SEBGUR!$D14)</f>
        <v>0</v>
      </c>
      <c r="O14" s="147">
        <f>COUNTIF(HITJAMGUR!$B$22:$CC$38,SEBGUR!O$1&amp;SEBGUR!$D14)</f>
        <v>0</v>
      </c>
      <c r="P14" s="147">
        <f>COUNTIF(HITJAMGUR!$B$22:$CC$38,SEBGUR!P$1&amp;SEBGUR!$D14)</f>
        <v>0</v>
      </c>
      <c r="Q14" s="147">
        <f>COUNTIF(HITJAMGUR!$B$22:$CC$38,SEBGUR!Q$1&amp;SEBGUR!$D14)</f>
        <v>0</v>
      </c>
      <c r="R14" s="148">
        <f t="shared" si="1"/>
        <v>0</v>
      </c>
      <c r="S14" s="147">
        <f>COUNTIF(HITJAMGUR!$B$42:$CC$58,SEBGUR!S$1&amp;SEBGUR!$D14)</f>
        <v>0</v>
      </c>
      <c r="T14" s="147">
        <f>COUNTIF(HITJAMGUR!$B$42:$CC$58,SEBGUR!T$1&amp;SEBGUR!$D14)</f>
        <v>0</v>
      </c>
      <c r="U14" s="147">
        <f>COUNTIF(HITJAMGUR!$B$42:$CC$58,SEBGUR!U$1&amp;SEBGUR!$D14)</f>
        <v>0</v>
      </c>
      <c r="V14" s="147">
        <f>COUNTIF(HITJAMGUR!$B$42:$CH$58,SEBGUR!V$1&amp;SEBGUR!$D14)</f>
        <v>0</v>
      </c>
      <c r="W14" s="147">
        <f>COUNTIF(HITJAMGUR!$B$42:$CH$58,SEBGUR!W$1&amp;SEBGUR!$D14)</f>
        <v>0</v>
      </c>
      <c r="X14" s="147">
        <f>COUNTIF(HITJAMGUR!$B$42:$CH$58,SEBGUR!X$1&amp;SEBGUR!$D14)</f>
        <v>0</v>
      </c>
      <c r="Y14" s="148">
        <f t="shared" si="2"/>
        <v>0</v>
      </c>
      <c r="Z14" s="147">
        <f>COUNTIF(HITJAMGUR!$B$62:$CH$78,SEBGUR!Z$1&amp;SEBGUR!$D14)</f>
        <v>0</v>
      </c>
      <c r="AA14" s="147">
        <f>COUNTIF(HITJAMGUR!$B$62:$CH$78,SEBGUR!AA$1&amp;SEBGUR!$D14)</f>
        <v>0</v>
      </c>
      <c r="AB14" s="147">
        <f>COUNTIF(HITJAMGUR!$B$62:$CH$78,SEBGUR!AB$1&amp;SEBGUR!$D14)</f>
        <v>0</v>
      </c>
      <c r="AC14" s="147">
        <f>COUNTIF(HITJAMGUR!$B$62:$CH$78,SEBGUR!AC$1&amp;SEBGUR!$D14)</f>
        <v>0</v>
      </c>
      <c r="AD14" s="147">
        <f>COUNTIF(HITJAMGUR!$B$62:$CH$78,SEBGUR!AD$1&amp;SEBGUR!$D14)</f>
        <v>0</v>
      </c>
      <c r="AE14" s="147">
        <f>COUNTIF(HITJAMGUR!$B$62:$CH$78,SEBGUR!AE$1&amp;SEBGUR!$D14)</f>
        <v>0</v>
      </c>
      <c r="AF14" s="148">
        <f t="shared" si="3"/>
        <v>0</v>
      </c>
      <c r="AG14" s="147">
        <f>COUNTIF(HITJAMGUR!$B$82:$CH$86,SEBGUR!AG$1&amp;SEBGUR!$D14)</f>
        <v>2</v>
      </c>
      <c r="AH14" s="147">
        <f>COUNTIF(HITJAMGUR!$B$82:$CH$86,SEBGUR!AH$1&amp;SEBGUR!$D14)</f>
        <v>2</v>
      </c>
      <c r="AI14" s="147">
        <f>COUNTIF(HITJAMGUR!$B$82:$CH$86,SEBGUR!AI$1&amp;SEBGUR!$D14)</f>
        <v>0</v>
      </c>
      <c r="AJ14" s="148">
        <f t="shared" si="4"/>
        <v>4</v>
      </c>
      <c r="AK14" s="147">
        <f>COUNTIF(HITJAMGUR!$B$90:$CH$94,SEBGUR!AK$1&amp;SEBGUR!$D14)</f>
        <v>0</v>
      </c>
      <c r="AL14" s="147">
        <f>COUNTIF(HITJAMGUR!$B$90:$CH$94,SEBGUR!AL$1&amp;SEBGUR!$D14)</f>
        <v>0</v>
      </c>
      <c r="AM14" s="147">
        <f>COUNTIF(HITJAMGUR!$B$90:$CH$94,SEBGUR!AM$1&amp;SEBGUR!$D14)</f>
        <v>0</v>
      </c>
      <c r="AN14" s="148">
        <f t="shared" si="5"/>
        <v>0</v>
      </c>
      <c r="AO14" s="147">
        <f>COUNTIF(HITJAMGUR!$B$98:$CH$102,SEBGUR!AO$1&amp;SEBGUR!$D14)</f>
        <v>0</v>
      </c>
      <c r="AP14" s="147">
        <f>COUNTIF(HITJAMGUR!$B$98:$CH$102,SEBGUR!AP$1&amp;SEBGUR!$D14)</f>
        <v>0</v>
      </c>
      <c r="AQ14" s="147">
        <f>COUNTIF(HITJAMGUR!$B$98:$CH$102,SEBGUR!AQ$1&amp;SEBGUR!$D14)</f>
        <v>0</v>
      </c>
      <c r="AR14" s="148">
        <f t="shared" si="6"/>
        <v>0</v>
      </c>
      <c r="AS14" s="147">
        <f>COUNTIF(HITJAMGUR!$B$106:$CH$108,SEBGUR!AS$1&amp;SEBGUR!$D14)</f>
        <v>2</v>
      </c>
      <c r="AT14" s="147">
        <f>COUNTIF(HITJAMGUR!$B$106:$CH$108,SEBGUR!AT$1&amp;SEBGUR!$D14)</f>
        <v>0</v>
      </c>
      <c r="AU14" s="148">
        <f t="shared" si="7"/>
        <v>2</v>
      </c>
      <c r="AV14" s="147">
        <f>COUNTIF(HITJAMGUR!$B$112:$CH$114,SEBGUR!AV$1&amp;SEBGUR!$D14)</f>
        <v>2</v>
      </c>
      <c r="AW14" s="147">
        <f>COUNTIF(HITJAMGUR!$B$112:$CH$114,SEBGUR!AW$1&amp;SEBGUR!$D14)</f>
        <v>2</v>
      </c>
      <c r="AX14" s="148">
        <f t="shared" si="8"/>
        <v>4</v>
      </c>
      <c r="AY14" s="147">
        <f>COUNTIF(HITJAMGUR!$B$118:$CH$120,SEBGUR!AY$1&amp;SEBGUR!$D14)</f>
        <v>0</v>
      </c>
      <c r="AZ14" s="147">
        <f>COUNTIF(HITJAMGUR!$B$118:$CH$120,SEBGUR!AZ$1&amp;SEBGUR!$D14)</f>
        <v>0</v>
      </c>
      <c r="BA14" s="148">
        <f t="shared" si="9"/>
        <v>0</v>
      </c>
    </row>
    <row r="15" spans="1:53" x14ac:dyDescent="0.25">
      <c r="A15" s="12">
        <f>'MASTER GURU HARIAN'!A17</f>
        <v>14</v>
      </c>
      <c r="B15" s="146" t="str">
        <f>'MASTER GURU HARIAN'!B17</f>
        <v>RITA HARTATI, S.Pd, M.T.</v>
      </c>
      <c r="C15" s="12" t="str">
        <f>'MASTER GURU HARIAN'!C17</f>
        <v>G14</v>
      </c>
      <c r="D15" s="146" t="str">
        <f>'MASTER GURU HARIAN'!D17</f>
        <v>RITA</v>
      </c>
      <c r="E15" s="147">
        <f>COUNTIF(HITJAMGUR!$B$2:$CC$18,SEBGUR!E$1&amp;SEBGUR!$D15)</f>
        <v>0</v>
      </c>
      <c r="F15" s="147">
        <f>COUNTIF(HITJAMGUR!$B$2:$CC$18,SEBGUR!F$1&amp;SEBGUR!$D15)</f>
        <v>0</v>
      </c>
      <c r="G15" s="147">
        <f>COUNTIF(HITJAMGUR!$B$2:$CC$18,SEBGUR!G$1&amp;SEBGUR!$D15)</f>
        <v>0</v>
      </c>
      <c r="H15" s="147">
        <f>COUNTIF(HITJAMGUR!$B$2:$CC$18,SEBGUR!H$1&amp;SEBGUR!$D15)</f>
        <v>0</v>
      </c>
      <c r="I15" s="147">
        <f>COUNTIF(HITJAMGUR!$B$2:$CC$18,SEBGUR!I$1&amp;SEBGUR!$D15)</f>
        <v>0</v>
      </c>
      <c r="J15" s="147">
        <f>COUNTIF(HITJAMGUR!$B$2:$CC$18,SEBGUR!J$1&amp;SEBGUR!$D15)</f>
        <v>0</v>
      </c>
      <c r="K15" s="148">
        <f t="shared" si="0"/>
        <v>0</v>
      </c>
      <c r="L15" s="147">
        <f>COUNTIF(HITJAMGUR!$B$22:$CC$38,SEBGUR!L$1&amp;SEBGUR!$D15)</f>
        <v>0</v>
      </c>
      <c r="M15" s="147">
        <f>COUNTIF(HITJAMGUR!$B$22:$CC$38,SEBGUR!M$1&amp;SEBGUR!$D15)</f>
        <v>0</v>
      </c>
      <c r="N15" s="147">
        <f>COUNTIF(HITJAMGUR!$B$22:$CC$38,SEBGUR!N$1&amp;SEBGUR!$D15)</f>
        <v>0</v>
      </c>
      <c r="O15" s="147">
        <f>COUNTIF(HITJAMGUR!$B$22:$CC$38,SEBGUR!O$1&amp;SEBGUR!$D15)</f>
        <v>0</v>
      </c>
      <c r="P15" s="147">
        <f>COUNTIF(HITJAMGUR!$B$22:$CC$38,SEBGUR!P$1&amp;SEBGUR!$D15)</f>
        <v>0</v>
      </c>
      <c r="Q15" s="147">
        <f>COUNTIF(HITJAMGUR!$B$22:$CC$38,SEBGUR!Q$1&amp;SEBGUR!$D15)</f>
        <v>0</v>
      </c>
      <c r="R15" s="148">
        <f t="shared" si="1"/>
        <v>0</v>
      </c>
      <c r="S15" s="147">
        <f>COUNTIF(HITJAMGUR!$B$42:$CC$58,SEBGUR!S$1&amp;SEBGUR!$D15)</f>
        <v>0</v>
      </c>
      <c r="T15" s="147">
        <f>COUNTIF(HITJAMGUR!$B$42:$CC$58,SEBGUR!T$1&amp;SEBGUR!$D15)</f>
        <v>0</v>
      </c>
      <c r="U15" s="147">
        <f>COUNTIF(HITJAMGUR!$B$42:$CC$58,SEBGUR!U$1&amp;SEBGUR!$D15)</f>
        <v>0</v>
      </c>
      <c r="V15" s="147">
        <f>COUNTIF(HITJAMGUR!$B$42:$CH$58,SEBGUR!V$1&amp;SEBGUR!$D15)</f>
        <v>0</v>
      </c>
      <c r="W15" s="147">
        <f>COUNTIF(HITJAMGUR!$B$42:$CH$58,SEBGUR!W$1&amp;SEBGUR!$D15)</f>
        <v>0</v>
      </c>
      <c r="X15" s="147">
        <f>COUNTIF(HITJAMGUR!$B$42:$CH$58,SEBGUR!X$1&amp;SEBGUR!$D15)</f>
        <v>0</v>
      </c>
      <c r="Y15" s="148">
        <f t="shared" si="2"/>
        <v>0</v>
      </c>
      <c r="Z15" s="147">
        <f>COUNTIF(HITJAMGUR!$B$62:$CH$78,SEBGUR!Z$1&amp;SEBGUR!$D15)</f>
        <v>0</v>
      </c>
      <c r="AA15" s="147">
        <f>COUNTIF(HITJAMGUR!$B$62:$CH$78,SEBGUR!AA$1&amp;SEBGUR!$D15)</f>
        <v>0</v>
      </c>
      <c r="AB15" s="147">
        <f>COUNTIF(HITJAMGUR!$B$62:$CH$78,SEBGUR!AB$1&amp;SEBGUR!$D15)</f>
        <v>0</v>
      </c>
      <c r="AC15" s="147">
        <f>COUNTIF(HITJAMGUR!$B$62:$CH$78,SEBGUR!AC$1&amp;SEBGUR!$D15)</f>
        <v>0</v>
      </c>
      <c r="AD15" s="147">
        <f>COUNTIF(HITJAMGUR!$B$62:$CH$78,SEBGUR!AD$1&amp;SEBGUR!$D15)</f>
        <v>0</v>
      </c>
      <c r="AE15" s="147">
        <f>COUNTIF(HITJAMGUR!$B$62:$CH$78,SEBGUR!AE$1&amp;SEBGUR!$D15)</f>
        <v>0</v>
      </c>
      <c r="AF15" s="148">
        <f t="shared" si="3"/>
        <v>0</v>
      </c>
      <c r="AG15" s="147">
        <f>COUNTIF(HITJAMGUR!$B$82:$CH$86,SEBGUR!AG$1&amp;SEBGUR!$D15)</f>
        <v>5</v>
      </c>
      <c r="AH15" s="147">
        <f>COUNTIF(HITJAMGUR!$B$82:$CH$86,SEBGUR!AH$1&amp;SEBGUR!$D15)</f>
        <v>3</v>
      </c>
      <c r="AI15" s="147">
        <f>COUNTIF(HITJAMGUR!$B$82:$CH$86,SEBGUR!AI$1&amp;SEBGUR!$D15)</f>
        <v>3</v>
      </c>
      <c r="AJ15" s="148">
        <f t="shared" si="4"/>
        <v>11</v>
      </c>
      <c r="AK15" s="147">
        <f>COUNTIF(HITJAMGUR!$B$90:$CH$94,SEBGUR!AK$1&amp;SEBGUR!$D15)</f>
        <v>0</v>
      </c>
      <c r="AL15" s="147">
        <f>COUNTIF(HITJAMGUR!$B$90:$CH$94,SEBGUR!AL$1&amp;SEBGUR!$D15)</f>
        <v>0</v>
      </c>
      <c r="AM15" s="147">
        <f>COUNTIF(HITJAMGUR!$B$90:$CH$94,SEBGUR!AM$1&amp;SEBGUR!$D15)</f>
        <v>0</v>
      </c>
      <c r="AN15" s="148">
        <f t="shared" si="5"/>
        <v>0</v>
      </c>
      <c r="AO15" s="147">
        <f>COUNTIF(HITJAMGUR!$B$98:$CH$102,SEBGUR!AO$1&amp;SEBGUR!$D15)</f>
        <v>0</v>
      </c>
      <c r="AP15" s="147">
        <f>COUNTIF(HITJAMGUR!$B$98:$CH$102,SEBGUR!AP$1&amp;SEBGUR!$D15)</f>
        <v>0</v>
      </c>
      <c r="AQ15" s="147">
        <f>COUNTIF(HITJAMGUR!$B$98:$CH$102,SEBGUR!AQ$1&amp;SEBGUR!$D15)</f>
        <v>0</v>
      </c>
      <c r="AR15" s="148">
        <f t="shared" si="6"/>
        <v>0</v>
      </c>
      <c r="AS15" s="147">
        <f>COUNTIF(HITJAMGUR!$B$106:$CH$108,SEBGUR!AS$1&amp;SEBGUR!$D15)</f>
        <v>0</v>
      </c>
      <c r="AT15" s="147">
        <f>COUNTIF(HITJAMGUR!$B$106:$CH$108,SEBGUR!AT$1&amp;SEBGUR!$D15)</f>
        <v>0</v>
      </c>
      <c r="AU15" s="148">
        <f t="shared" si="7"/>
        <v>0</v>
      </c>
      <c r="AV15" s="147">
        <f>COUNTIF(HITJAMGUR!$B$112:$CH$114,SEBGUR!AV$1&amp;SEBGUR!$D15)</f>
        <v>0</v>
      </c>
      <c r="AW15" s="147">
        <f>COUNTIF(HITJAMGUR!$B$112:$CH$114,SEBGUR!AW$1&amp;SEBGUR!$D15)</f>
        <v>0</v>
      </c>
      <c r="AX15" s="148">
        <f t="shared" si="8"/>
        <v>0</v>
      </c>
      <c r="AY15" s="147">
        <f>COUNTIF(HITJAMGUR!$B$118:$CH$120,SEBGUR!AY$1&amp;SEBGUR!$D15)</f>
        <v>0</v>
      </c>
      <c r="AZ15" s="147">
        <f>COUNTIF(HITJAMGUR!$B$118:$CH$120,SEBGUR!AZ$1&amp;SEBGUR!$D15)</f>
        <v>0</v>
      </c>
      <c r="BA15" s="148">
        <f t="shared" si="9"/>
        <v>0</v>
      </c>
    </row>
    <row r="16" spans="1:53" x14ac:dyDescent="0.25">
      <c r="A16" s="12">
        <f>'MASTER GURU HARIAN'!A18</f>
        <v>15</v>
      </c>
      <c r="B16" s="146" t="str">
        <f>'MASTER GURU HARIAN'!B18</f>
        <v>ADE HARTONO, S.Pd.</v>
      </c>
      <c r="C16" s="12" t="str">
        <f>'MASTER GURU HARIAN'!C18</f>
        <v>G15</v>
      </c>
      <c r="D16" s="146" t="str">
        <f>'MASTER GURU HARIAN'!D18</f>
        <v>ADE</v>
      </c>
      <c r="E16" s="147">
        <f>COUNTIF(HITJAMGUR!$B$2:$CC$18,SEBGUR!E$1&amp;SEBGUR!$D16)</f>
        <v>0</v>
      </c>
      <c r="F16" s="147">
        <f>COUNTIF(HITJAMGUR!$B$2:$CC$18,SEBGUR!F$1&amp;SEBGUR!$D16)</f>
        <v>0</v>
      </c>
      <c r="G16" s="147">
        <f>COUNTIF(HITJAMGUR!$B$2:$CC$18,SEBGUR!G$1&amp;SEBGUR!$D16)</f>
        <v>0</v>
      </c>
      <c r="H16" s="147">
        <f>COUNTIF(HITJAMGUR!$B$2:$CC$18,SEBGUR!H$1&amp;SEBGUR!$D16)</f>
        <v>0</v>
      </c>
      <c r="I16" s="147">
        <f>COUNTIF(HITJAMGUR!$B$2:$CC$18,SEBGUR!I$1&amp;SEBGUR!$D16)</f>
        <v>0</v>
      </c>
      <c r="J16" s="147">
        <f>COUNTIF(HITJAMGUR!$B$2:$CC$18,SEBGUR!J$1&amp;SEBGUR!$D16)</f>
        <v>0</v>
      </c>
      <c r="K16" s="148">
        <f t="shared" si="0"/>
        <v>0</v>
      </c>
      <c r="L16" s="147">
        <f>COUNTIF(HITJAMGUR!$B$22:$CC$38,SEBGUR!L$1&amp;SEBGUR!$D16)</f>
        <v>0</v>
      </c>
      <c r="M16" s="147">
        <f>COUNTIF(HITJAMGUR!$B$22:$CC$38,SEBGUR!M$1&amp;SEBGUR!$D16)</f>
        <v>8</v>
      </c>
      <c r="N16" s="147">
        <f>COUNTIF(HITJAMGUR!$B$22:$CC$38,SEBGUR!N$1&amp;SEBGUR!$D16)</f>
        <v>9</v>
      </c>
      <c r="O16" s="147">
        <f>COUNTIF(HITJAMGUR!$B$22:$CC$38,SEBGUR!O$1&amp;SEBGUR!$D16)</f>
        <v>0</v>
      </c>
      <c r="P16" s="147">
        <f>COUNTIF(HITJAMGUR!$B$22:$CC$38,SEBGUR!P$1&amp;SEBGUR!$D16)</f>
        <v>9</v>
      </c>
      <c r="Q16" s="147">
        <f>COUNTIF(HITJAMGUR!$B$22:$CC$38,SEBGUR!Q$1&amp;SEBGUR!$D16)</f>
        <v>0</v>
      </c>
      <c r="R16" s="148">
        <f t="shared" si="1"/>
        <v>26</v>
      </c>
      <c r="S16" s="147">
        <f>COUNTIF(HITJAMGUR!$B$42:$CC$58,SEBGUR!S$1&amp;SEBGUR!$D16)</f>
        <v>0</v>
      </c>
      <c r="T16" s="147">
        <f>COUNTIF(HITJAMGUR!$B$42:$CC$58,SEBGUR!T$1&amp;SEBGUR!$D16)</f>
        <v>0</v>
      </c>
      <c r="U16" s="147">
        <f>COUNTIF(HITJAMGUR!$B$42:$CC$58,SEBGUR!U$1&amp;SEBGUR!$D16)</f>
        <v>0</v>
      </c>
      <c r="V16" s="147">
        <f>COUNTIF(HITJAMGUR!$B$42:$CH$58,SEBGUR!V$1&amp;SEBGUR!$D16)</f>
        <v>0</v>
      </c>
      <c r="W16" s="147">
        <f>COUNTIF(HITJAMGUR!$B$42:$CH$58,SEBGUR!W$1&amp;SEBGUR!$D16)</f>
        <v>0</v>
      </c>
      <c r="X16" s="147">
        <f>COUNTIF(HITJAMGUR!$B$42:$CH$58,SEBGUR!X$1&amp;SEBGUR!$D16)</f>
        <v>0</v>
      </c>
      <c r="Y16" s="148">
        <f t="shared" si="2"/>
        <v>0</v>
      </c>
      <c r="Z16" s="147">
        <f>COUNTIF(HITJAMGUR!$B$62:$CH$78,SEBGUR!Z$1&amp;SEBGUR!$D16)</f>
        <v>0</v>
      </c>
      <c r="AA16" s="147">
        <f>COUNTIF(HITJAMGUR!$B$62:$CH$78,SEBGUR!AA$1&amp;SEBGUR!$D16)</f>
        <v>0</v>
      </c>
      <c r="AB16" s="147">
        <f>COUNTIF(HITJAMGUR!$B$62:$CH$78,SEBGUR!AB$1&amp;SEBGUR!$D16)</f>
        <v>0</v>
      </c>
      <c r="AC16" s="147">
        <f>COUNTIF(HITJAMGUR!$B$62:$CH$78,SEBGUR!AC$1&amp;SEBGUR!$D16)</f>
        <v>0</v>
      </c>
      <c r="AD16" s="147">
        <f>COUNTIF(HITJAMGUR!$B$62:$CH$78,SEBGUR!AD$1&amp;SEBGUR!$D16)</f>
        <v>0</v>
      </c>
      <c r="AE16" s="147">
        <f>COUNTIF(HITJAMGUR!$B$62:$CH$78,SEBGUR!AE$1&amp;SEBGUR!$D16)</f>
        <v>0</v>
      </c>
      <c r="AF16" s="148">
        <f t="shared" si="3"/>
        <v>0</v>
      </c>
      <c r="AG16" s="147">
        <f>COUNTIF(HITJAMGUR!$B$82:$CH$86,SEBGUR!AG$1&amp;SEBGUR!$D16)</f>
        <v>0</v>
      </c>
      <c r="AH16" s="147">
        <f>COUNTIF(HITJAMGUR!$B$82:$CH$86,SEBGUR!AH$1&amp;SEBGUR!$D16)</f>
        <v>0</v>
      </c>
      <c r="AI16" s="147">
        <f>COUNTIF(HITJAMGUR!$B$82:$CH$86,SEBGUR!AI$1&amp;SEBGUR!$D16)</f>
        <v>0</v>
      </c>
      <c r="AJ16" s="148">
        <f t="shared" si="4"/>
        <v>0</v>
      </c>
      <c r="AK16" s="147">
        <f>COUNTIF(HITJAMGUR!$B$90:$CH$94,SEBGUR!AK$1&amp;SEBGUR!$D16)</f>
        <v>0</v>
      </c>
      <c r="AL16" s="147">
        <f>COUNTIF(HITJAMGUR!$B$90:$CH$94,SEBGUR!AL$1&amp;SEBGUR!$D16)</f>
        <v>0</v>
      </c>
      <c r="AM16" s="147">
        <f>COUNTIF(HITJAMGUR!$B$90:$CH$94,SEBGUR!AM$1&amp;SEBGUR!$D16)</f>
        <v>0</v>
      </c>
      <c r="AN16" s="148">
        <f t="shared" si="5"/>
        <v>0</v>
      </c>
      <c r="AO16" s="147">
        <f>COUNTIF(HITJAMGUR!$B$98:$CH$102,SEBGUR!AO$1&amp;SEBGUR!$D16)</f>
        <v>0</v>
      </c>
      <c r="AP16" s="147">
        <f>COUNTIF(HITJAMGUR!$B$98:$CH$102,SEBGUR!AP$1&amp;SEBGUR!$D16)</f>
        <v>0</v>
      </c>
      <c r="AQ16" s="147">
        <f>COUNTIF(HITJAMGUR!$B$98:$CH$102,SEBGUR!AQ$1&amp;SEBGUR!$D16)</f>
        <v>0</v>
      </c>
      <c r="AR16" s="148">
        <f t="shared" si="6"/>
        <v>0</v>
      </c>
      <c r="AS16" s="147">
        <f>COUNTIF(HITJAMGUR!$B$106:$CH$108,SEBGUR!AS$1&amp;SEBGUR!$D16)</f>
        <v>0</v>
      </c>
      <c r="AT16" s="147">
        <f>COUNTIF(HITJAMGUR!$B$106:$CH$108,SEBGUR!AT$1&amp;SEBGUR!$D16)</f>
        <v>0</v>
      </c>
      <c r="AU16" s="148">
        <f t="shared" si="7"/>
        <v>0</v>
      </c>
      <c r="AV16" s="147">
        <f>COUNTIF(HITJAMGUR!$B$112:$CH$114,SEBGUR!AV$1&amp;SEBGUR!$D16)</f>
        <v>0</v>
      </c>
      <c r="AW16" s="147">
        <f>COUNTIF(HITJAMGUR!$B$112:$CH$114,SEBGUR!AW$1&amp;SEBGUR!$D16)</f>
        <v>0</v>
      </c>
      <c r="AX16" s="148">
        <f t="shared" si="8"/>
        <v>0</v>
      </c>
      <c r="AY16" s="147">
        <f>COUNTIF(HITJAMGUR!$B$118:$CH$120,SEBGUR!AY$1&amp;SEBGUR!$D16)</f>
        <v>0</v>
      </c>
      <c r="AZ16" s="147">
        <f>COUNTIF(HITJAMGUR!$B$118:$CH$120,SEBGUR!AZ$1&amp;SEBGUR!$D16)</f>
        <v>0</v>
      </c>
      <c r="BA16" s="148">
        <f t="shared" si="9"/>
        <v>0</v>
      </c>
    </row>
    <row r="17" spans="1:53" x14ac:dyDescent="0.25">
      <c r="A17" s="12">
        <f>'MASTER GURU HARIAN'!A19</f>
        <v>16</v>
      </c>
      <c r="B17" s="146" t="str">
        <f>'MASTER GURU HARIAN'!B19</f>
        <v>TITA HERIYANTI, S.Pd.</v>
      </c>
      <c r="C17" s="12" t="str">
        <f>'MASTER GURU HARIAN'!C19</f>
        <v>G16</v>
      </c>
      <c r="D17" s="146" t="str">
        <f>'MASTER GURU HARIAN'!D19</f>
        <v>TITA</v>
      </c>
      <c r="E17" s="147">
        <f>COUNTIF(HITJAMGUR!$B$2:$CC$18,SEBGUR!E$1&amp;SEBGUR!$D17)</f>
        <v>0</v>
      </c>
      <c r="F17" s="147">
        <f>COUNTIF(HITJAMGUR!$B$2:$CC$18,SEBGUR!F$1&amp;SEBGUR!$D17)</f>
        <v>4</v>
      </c>
      <c r="G17" s="147">
        <f>COUNTIF(HITJAMGUR!$B$2:$CC$18,SEBGUR!G$1&amp;SEBGUR!$D17)</f>
        <v>4</v>
      </c>
      <c r="H17" s="147">
        <f>COUNTIF(HITJAMGUR!$B$2:$CC$18,SEBGUR!H$1&amp;SEBGUR!$D17)</f>
        <v>0</v>
      </c>
      <c r="I17" s="147">
        <f>COUNTIF(HITJAMGUR!$B$2:$CC$18,SEBGUR!I$1&amp;SEBGUR!$D17)</f>
        <v>0</v>
      </c>
      <c r="J17" s="147">
        <f>COUNTIF(HITJAMGUR!$B$2:$CC$18,SEBGUR!J$1&amp;SEBGUR!$D17)</f>
        <v>0</v>
      </c>
      <c r="K17" s="148">
        <f t="shared" si="0"/>
        <v>8</v>
      </c>
      <c r="L17" s="147">
        <f>COUNTIF(HITJAMGUR!$B$22:$CC$38,SEBGUR!L$1&amp;SEBGUR!$D17)</f>
        <v>0</v>
      </c>
      <c r="M17" s="147">
        <f>COUNTIF(HITJAMGUR!$B$22:$CC$38,SEBGUR!M$1&amp;SEBGUR!$D17)</f>
        <v>0</v>
      </c>
      <c r="N17" s="147">
        <f>COUNTIF(HITJAMGUR!$B$22:$CC$38,SEBGUR!N$1&amp;SEBGUR!$D17)</f>
        <v>2</v>
      </c>
      <c r="O17" s="147">
        <f>COUNTIF(HITJAMGUR!$B$22:$CC$38,SEBGUR!O$1&amp;SEBGUR!$D17)</f>
        <v>0</v>
      </c>
      <c r="P17" s="147">
        <f>COUNTIF(HITJAMGUR!$B$22:$CC$38,SEBGUR!P$1&amp;SEBGUR!$D17)</f>
        <v>0</v>
      </c>
      <c r="Q17" s="147">
        <f>COUNTIF(HITJAMGUR!$B$22:$CC$38,SEBGUR!Q$1&amp;SEBGUR!$D17)</f>
        <v>2</v>
      </c>
      <c r="R17" s="148">
        <f t="shared" si="1"/>
        <v>4</v>
      </c>
      <c r="S17" s="147">
        <f>COUNTIF(HITJAMGUR!$B$42:$CC$58,SEBGUR!S$1&amp;SEBGUR!$D17)</f>
        <v>0</v>
      </c>
      <c r="T17" s="147">
        <f>COUNTIF(HITJAMGUR!$B$42:$CC$58,SEBGUR!T$1&amp;SEBGUR!$D17)</f>
        <v>0</v>
      </c>
      <c r="U17" s="147">
        <f>COUNTIF(HITJAMGUR!$B$42:$CC$58,SEBGUR!U$1&amp;SEBGUR!$D17)</f>
        <v>0</v>
      </c>
      <c r="V17" s="147">
        <f>COUNTIF(HITJAMGUR!$B$42:$CH$58,SEBGUR!V$1&amp;SEBGUR!$D17)</f>
        <v>0</v>
      </c>
      <c r="W17" s="147">
        <f>COUNTIF(HITJAMGUR!$B$42:$CH$58,SEBGUR!W$1&amp;SEBGUR!$D17)</f>
        <v>0</v>
      </c>
      <c r="X17" s="147">
        <f>COUNTIF(HITJAMGUR!$B$42:$CH$58,SEBGUR!X$1&amp;SEBGUR!$D17)</f>
        <v>0</v>
      </c>
      <c r="Y17" s="148">
        <f t="shared" si="2"/>
        <v>0</v>
      </c>
      <c r="Z17" s="147">
        <f>COUNTIF(HITJAMGUR!$B$62:$CH$78,SEBGUR!Z$1&amp;SEBGUR!$D17)</f>
        <v>6</v>
      </c>
      <c r="AA17" s="147">
        <f>COUNTIF(HITJAMGUR!$B$62:$CH$78,SEBGUR!AA$1&amp;SEBGUR!$D17)</f>
        <v>2</v>
      </c>
      <c r="AB17" s="147">
        <f>COUNTIF(HITJAMGUR!$B$62:$CH$78,SEBGUR!AB$1&amp;SEBGUR!$D17)</f>
        <v>0</v>
      </c>
      <c r="AC17" s="147">
        <f>COUNTIF(HITJAMGUR!$B$62:$CH$78,SEBGUR!AC$1&amp;SEBGUR!$D17)</f>
        <v>0</v>
      </c>
      <c r="AD17" s="147">
        <f>COUNTIF(HITJAMGUR!$B$62:$CH$78,SEBGUR!AD$1&amp;SEBGUR!$D17)</f>
        <v>0</v>
      </c>
      <c r="AE17" s="147">
        <f>COUNTIF(HITJAMGUR!$B$62:$CH$78,SEBGUR!AE$1&amp;SEBGUR!$D17)</f>
        <v>2</v>
      </c>
      <c r="AF17" s="148">
        <f t="shared" si="3"/>
        <v>10</v>
      </c>
      <c r="AG17" s="147">
        <f>COUNTIF(HITJAMGUR!$B$82:$CH$86,SEBGUR!AG$1&amp;SEBGUR!$D17)</f>
        <v>0</v>
      </c>
      <c r="AH17" s="147">
        <f>COUNTIF(HITJAMGUR!$B$82:$CH$86,SEBGUR!AH$1&amp;SEBGUR!$D17)</f>
        <v>0</v>
      </c>
      <c r="AI17" s="147">
        <f>COUNTIF(HITJAMGUR!$B$82:$CH$86,SEBGUR!AI$1&amp;SEBGUR!$D17)</f>
        <v>0</v>
      </c>
      <c r="AJ17" s="148">
        <f t="shared" si="4"/>
        <v>0</v>
      </c>
      <c r="AK17" s="147">
        <f>COUNTIF(HITJAMGUR!$B$90:$CH$94,SEBGUR!AK$1&amp;SEBGUR!$D17)</f>
        <v>0</v>
      </c>
      <c r="AL17" s="147">
        <f>COUNTIF(HITJAMGUR!$B$90:$CH$94,SEBGUR!AL$1&amp;SEBGUR!$D17)</f>
        <v>0</v>
      </c>
      <c r="AM17" s="147">
        <f>COUNTIF(HITJAMGUR!$B$90:$CH$94,SEBGUR!AM$1&amp;SEBGUR!$D17)</f>
        <v>0</v>
      </c>
      <c r="AN17" s="148">
        <f t="shared" si="5"/>
        <v>0</v>
      </c>
      <c r="AO17" s="147">
        <f>COUNTIF(HITJAMGUR!$B$98:$CH$102,SEBGUR!AO$1&amp;SEBGUR!$D17)</f>
        <v>0</v>
      </c>
      <c r="AP17" s="147">
        <f>COUNTIF(HITJAMGUR!$B$98:$CH$102,SEBGUR!AP$1&amp;SEBGUR!$D17)</f>
        <v>0</v>
      </c>
      <c r="AQ17" s="147">
        <f>COUNTIF(HITJAMGUR!$B$98:$CH$102,SEBGUR!AQ$1&amp;SEBGUR!$D17)</f>
        <v>0</v>
      </c>
      <c r="AR17" s="148">
        <f t="shared" si="6"/>
        <v>0</v>
      </c>
      <c r="AS17" s="147">
        <f>COUNTIF(HITJAMGUR!$B$106:$CH$108,SEBGUR!AS$1&amp;SEBGUR!$D17)</f>
        <v>0</v>
      </c>
      <c r="AT17" s="147">
        <f>COUNTIF(HITJAMGUR!$B$106:$CH$108,SEBGUR!AT$1&amp;SEBGUR!$D17)</f>
        <v>0</v>
      </c>
      <c r="AU17" s="148">
        <f t="shared" si="7"/>
        <v>0</v>
      </c>
      <c r="AV17" s="147">
        <f>COUNTIF(HITJAMGUR!$B$112:$CH$114,SEBGUR!AV$1&amp;SEBGUR!$D17)</f>
        <v>0</v>
      </c>
      <c r="AW17" s="147">
        <f>COUNTIF(HITJAMGUR!$B$112:$CH$114,SEBGUR!AW$1&amp;SEBGUR!$D17)</f>
        <v>0</v>
      </c>
      <c r="AX17" s="148">
        <f t="shared" si="8"/>
        <v>0</v>
      </c>
      <c r="AY17" s="147">
        <f>COUNTIF(HITJAMGUR!$B$118:$CH$120,SEBGUR!AY$1&amp;SEBGUR!$D17)</f>
        <v>0</v>
      </c>
      <c r="AZ17" s="147">
        <f>COUNTIF(HITJAMGUR!$B$118:$CH$120,SEBGUR!AZ$1&amp;SEBGUR!$D17)</f>
        <v>0</v>
      </c>
      <c r="BA17" s="148">
        <f t="shared" si="9"/>
        <v>0</v>
      </c>
    </row>
    <row r="18" spans="1:53" x14ac:dyDescent="0.25">
      <c r="A18" s="12">
        <f>'MASTER GURU HARIAN'!A20</f>
        <v>17</v>
      </c>
      <c r="B18" s="146" t="str">
        <f>'MASTER GURU HARIAN'!B20</f>
        <v>Dra. WENI ASMARAENI</v>
      </c>
      <c r="C18" s="12" t="str">
        <f>'MASTER GURU HARIAN'!C20</f>
        <v>G17</v>
      </c>
      <c r="D18" s="146" t="str">
        <f>'MASTER GURU HARIAN'!D20</f>
        <v>WENI</v>
      </c>
      <c r="E18" s="147">
        <f>COUNTIF(HITJAMGUR!$B$2:$CC$18,SEBGUR!E$1&amp;SEBGUR!$D18)</f>
        <v>0</v>
      </c>
      <c r="F18" s="147">
        <f>COUNTIF(HITJAMGUR!$B$2:$CC$18,SEBGUR!F$1&amp;SEBGUR!$D18)</f>
        <v>0</v>
      </c>
      <c r="G18" s="147">
        <f>COUNTIF(HITJAMGUR!$B$2:$CC$18,SEBGUR!G$1&amp;SEBGUR!$D18)</f>
        <v>0</v>
      </c>
      <c r="H18" s="147">
        <f>COUNTIF(HITJAMGUR!$B$2:$CC$18,SEBGUR!H$1&amp;SEBGUR!$D18)</f>
        <v>0</v>
      </c>
      <c r="I18" s="147">
        <f>COUNTIF(HITJAMGUR!$B$2:$CC$18,SEBGUR!I$1&amp;SEBGUR!$D18)</f>
        <v>0</v>
      </c>
      <c r="J18" s="147">
        <f>COUNTIF(HITJAMGUR!$B$2:$CC$18,SEBGUR!J$1&amp;SEBGUR!$D18)</f>
        <v>0</v>
      </c>
      <c r="K18" s="148">
        <f t="shared" si="0"/>
        <v>0</v>
      </c>
      <c r="L18" s="147">
        <f>COUNTIF(HITJAMGUR!$B$22:$CC$38,SEBGUR!L$1&amp;SEBGUR!$D18)</f>
        <v>0</v>
      </c>
      <c r="M18" s="147">
        <f>COUNTIF(HITJAMGUR!$B$22:$CC$38,SEBGUR!M$1&amp;SEBGUR!$D18)</f>
        <v>0</v>
      </c>
      <c r="N18" s="147">
        <f>COUNTIF(HITJAMGUR!$B$22:$CC$38,SEBGUR!N$1&amp;SEBGUR!$D18)</f>
        <v>0</v>
      </c>
      <c r="O18" s="147">
        <f>COUNTIF(HITJAMGUR!$B$22:$CC$38,SEBGUR!O$1&amp;SEBGUR!$D18)</f>
        <v>0</v>
      </c>
      <c r="P18" s="147">
        <f>COUNTIF(HITJAMGUR!$B$22:$CC$38,SEBGUR!P$1&amp;SEBGUR!$D18)</f>
        <v>0</v>
      </c>
      <c r="Q18" s="147">
        <f>COUNTIF(HITJAMGUR!$B$22:$CC$38,SEBGUR!Q$1&amp;SEBGUR!$D18)</f>
        <v>0</v>
      </c>
      <c r="R18" s="148">
        <f t="shared" si="1"/>
        <v>0</v>
      </c>
      <c r="S18" s="147">
        <f>COUNTIF(HITJAMGUR!$B$42:$CC$58,SEBGUR!S$1&amp;SEBGUR!$D18)</f>
        <v>0</v>
      </c>
      <c r="T18" s="147">
        <f>COUNTIF(HITJAMGUR!$B$42:$CC$58,SEBGUR!T$1&amp;SEBGUR!$D18)</f>
        <v>0</v>
      </c>
      <c r="U18" s="147">
        <f>COUNTIF(HITJAMGUR!$B$42:$CC$58,SEBGUR!U$1&amp;SEBGUR!$D18)</f>
        <v>0</v>
      </c>
      <c r="V18" s="147">
        <f>COUNTIF(HITJAMGUR!$B$42:$CH$58,SEBGUR!V$1&amp;SEBGUR!$D18)</f>
        <v>0</v>
      </c>
      <c r="W18" s="147">
        <f>COUNTIF(HITJAMGUR!$B$42:$CH$58,SEBGUR!W$1&amp;SEBGUR!$D18)</f>
        <v>0</v>
      </c>
      <c r="X18" s="147">
        <f>COUNTIF(HITJAMGUR!$B$42:$CH$58,SEBGUR!X$1&amp;SEBGUR!$D18)</f>
        <v>0</v>
      </c>
      <c r="Y18" s="148">
        <f t="shared" si="2"/>
        <v>0</v>
      </c>
      <c r="Z18" s="147">
        <f>COUNTIF(HITJAMGUR!$B$62:$CH$78,SEBGUR!Z$1&amp;SEBGUR!$D18)</f>
        <v>0</v>
      </c>
      <c r="AA18" s="147">
        <f>COUNTIF(HITJAMGUR!$B$62:$CH$78,SEBGUR!AA$1&amp;SEBGUR!$D18)</f>
        <v>0</v>
      </c>
      <c r="AB18" s="147">
        <f>COUNTIF(HITJAMGUR!$B$62:$CH$78,SEBGUR!AB$1&amp;SEBGUR!$D18)</f>
        <v>0</v>
      </c>
      <c r="AC18" s="147">
        <f>COUNTIF(HITJAMGUR!$B$62:$CH$78,SEBGUR!AC$1&amp;SEBGUR!$D18)</f>
        <v>0</v>
      </c>
      <c r="AD18" s="147">
        <f>COUNTIF(HITJAMGUR!$B$62:$CH$78,SEBGUR!AD$1&amp;SEBGUR!$D18)</f>
        <v>0</v>
      </c>
      <c r="AE18" s="147">
        <f>COUNTIF(HITJAMGUR!$B$62:$CH$78,SEBGUR!AE$1&amp;SEBGUR!$D18)</f>
        <v>0</v>
      </c>
      <c r="AF18" s="148">
        <f t="shared" si="3"/>
        <v>0</v>
      </c>
      <c r="AG18" s="147">
        <f>COUNTIF(HITJAMGUR!$B$82:$CH$86,SEBGUR!AG$1&amp;SEBGUR!$D18)</f>
        <v>2</v>
      </c>
      <c r="AH18" s="147">
        <f>COUNTIF(HITJAMGUR!$B$82:$CH$86,SEBGUR!AH$1&amp;SEBGUR!$D18)</f>
        <v>2</v>
      </c>
      <c r="AI18" s="147">
        <f>COUNTIF(HITJAMGUR!$B$82:$CH$86,SEBGUR!AI$1&amp;SEBGUR!$D18)</f>
        <v>2</v>
      </c>
      <c r="AJ18" s="148">
        <f t="shared" si="4"/>
        <v>6</v>
      </c>
      <c r="AK18" s="147">
        <f>COUNTIF(HITJAMGUR!$B$90:$CH$94,SEBGUR!AK$1&amp;SEBGUR!$D18)</f>
        <v>3</v>
      </c>
      <c r="AL18" s="147">
        <f>COUNTIF(HITJAMGUR!$B$90:$CH$94,SEBGUR!AL$1&amp;SEBGUR!$D18)</f>
        <v>3</v>
      </c>
      <c r="AM18" s="147">
        <f>COUNTIF(HITJAMGUR!$B$90:$CH$94,SEBGUR!AM$1&amp;SEBGUR!$D18)</f>
        <v>3</v>
      </c>
      <c r="AN18" s="148">
        <f t="shared" si="5"/>
        <v>9</v>
      </c>
      <c r="AO18" s="147">
        <f>COUNTIF(HITJAMGUR!$B$98:$CH$102,SEBGUR!AO$1&amp;SEBGUR!$D18)</f>
        <v>0</v>
      </c>
      <c r="AP18" s="147">
        <f>COUNTIF(HITJAMGUR!$B$98:$CH$102,SEBGUR!AP$1&amp;SEBGUR!$D18)</f>
        <v>0</v>
      </c>
      <c r="AQ18" s="147">
        <f>COUNTIF(HITJAMGUR!$B$98:$CH$102,SEBGUR!AQ$1&amp;SEBGUR!$D18)</f>
        <v>0</v>
      </c>
      <c r="AR18" s="148">
        <f t="shared" si="6"/>
        <v>0</v>
      </c>
      <c r="AS18" s="147">
        <f>COUNTIF(HITJAMGUR!$B$106:$CH$108,SEBGUR!AS$1&amp;SEBGUR!$D18)</f>
        <v>0</v>
      </c>
      <c r="AT18" s="147">
        <f>COUNTIF(HITJAMGUR!$B$106:$CH$108,SEBGUR!AT$1&amp;SEBGUR!$D18)</f>
        <v>0</v>
      </c>
      <c r="AU18" s="148">
        <f t="shared" si="7"/>
        <v>0</v>
      </c>
      <c r="AV18" s="147">
        <f>COUNTIF(HITJAMGUR!$B$112:$CH$114,SEBGUR!AV$1&amp;SEBGUR!$D18)</f>
        <v>3</v>
      </c>
      <c r="AW18" s="147">
        <f>COUNTIF(HITJAMGUR!$B$112:$CH$114,SEBGUR!AW$1&amp;SEBGUR!$D18)</f>
        <v>3</v>
      </c>
      <c r="AX18" s="148">
        <f t="shared" si="8"/>
        <v>6</v>
      </c>
      <c r="AY18" s="147">
        <f>COUNTIF(HITJAMGUR!$B$118:$CH$120,SEBGUR!AY$1&amp;SEBGUR!$D18)</f>
        <v>0</v>
      </c>
      <c r="AZ18" s="147">
        <f>COUNTIF(HITJAMGUR!$B$118:$CH$120,SEBGUR!AZ$1&amp;SEBGUR!$D18)</f>
        <v>0</v>
      </c>
      <c r="BA18" s="148">
        <f t="shared" si="9"/>
        <v>0</v>
      </c>
    </row>
    <row r="19" spans="1:53" x14ac:dyDescent="0.25">
      <c r="A19" s="12">
        <f>'MASTER GURU HARIAN'!A21</f>
        <v>18</v>
      </c>
      <c r="B19" s="146" t="str">
        <f>'MASTER GURU HARIAN'!B21</f>
        <v>AAM SITI NUR ROCHMAH, S.T</v>
      </c>
      <c r="C19" s="12" t="str">
        <f>'MASTER GURU HARIAN'!C21</f>
        <v>G18</v>
      </c>
      <c r="D19" s="146" t="str">
        <f>'MASTER GURU HARIAN'!D21</f>
        <v>AAM</v>
      </c>
      <c r="E19" s="147">
        <f>COUNTIF(HITJAMGUR!$B$2:$CC$18,SEBGUR!E$1&amp;SEBGUR!$D19)</f>
        <v>0</v>
      </c>
      <c r="F19" s="147">
        <f>COUNTIF(HITJAMGUR!$B$2:$CC$18,SEBGUR!F$1&amp;SEBGUR!$D19)</f>
        <v>0</v>
      </c>
      <c r="G19" s="147">
        <f>COUNTIF(HITJAMGUR!$B$2:$CC$18,SEBGUR!G$1&amp;SEBGUR!$D19)</f>
        <v>0</v>
      </c>
      <c r="H19" s="147">
        <f>COUNTIF(HITJAMGUR!$B$2:$CC$18,SEBGUR!H$1&amp;SEBGUR!$D19)</f>
        <v>0</v>
      </c>
      <c r="I19" s="147">
        <f>COUNTIF(HITJAMGUR!$B$2:$CC$18,SEBGUR!I$1&amp;SEBGUR!$D19)</f>
        <v>0</v>
      </c>
      <c r="J19" s="147">
        <f>COUNTIF(HITJAMGUR!$B$2:$CC$18,SEBGUR!J$1&amp;SEBGUR!$D19)</f>
        <v>0</v>
      </c>
      <c r="K19" s="148">
        <f t="shared" si="0"/>
        <v>0</v>
      </c>
      <c r="L19" s="147">
        <f>COUNTIF(HITJAMGUR!$B$22:$CC$38,SEBGUR!L$1&amp;SEBGUR!$D19)</f>
        <v>0</v>
      </c>
      <c r="M19" s="147">
        <f>COUNTIF(HITJAMGUR!$B$22:$CC$38,SEBGUR!M$1&amp;SEBGUR!$D19)</f>
        <v>0</v>
      </c>
      <c r="N19" s="147">
        <f>COUNTIF(HITJAMGUR!$B$22:$CC$38,SEBGUR!N$1&amp;SEBGUR!$D19)</f>
        <v>0</v>
      </c>
      <c r="O19" s="147">
        <f>COUNTIF(HITJAMGUR!$B$22:$CC$38,SEBGUR!O$1&amp;SEBGUR!$D19)</f>
        <v>0</v>
      </c>
      <c r="P19" s="147">
        <f>COUNTIF(HITJAMGUR!$B$22:$CC$38,SEBGUR!P$1&amp;SEBGUR!$D19)</f>
        <v>0</v>
      </c>
      <c r="Q19" s="147">
        <f>COUNTIF(HITJAMGUR!$B$22:$CC$38,SEBGUR!Q$1&amp;SEBGUR!$D19)</f>
        <v>0</v>
      </c>
      <c r="R19" s="148">
        <f t="shared" si="1"/>
        <v>0</v>
      </c>
      <c r="S19" s="147">
        <f>COUNTIF(HITJAMGUR!$B$42:$CC$58,SEBGUR!S$1&amp;SEBGUR!$D19)</f>
        <v>0</v>
      </c>
      <c r="T19" s="147">
        <f>COUNTIF(HITJAMGUR!$B$42:$CC$58,SEBGUR!T$1&amp;SEBGUR!$D19)</f>
        <v>0</v>
      </c>
      <c r="U19" s="147">
        <f>COUNTIF(HITJAMGUR!$B$42:$CC$58,SEBGUR!U$1&amp;SEBGUR!$D19)</f>
        <v>7</v>
      </c>
      <c r="V19" s="147">
        <f>COUNTIF(HITJAMGUR!$B$42:$CH$58,SEBGUR!V$1&amp;SEBGUR!$D19)</f>
        <v>7</v>
      </c>
      <c r="W19" s="147">
        <f>COUNTIF(HITJAMGUR!$B$42:$CH$58,SEBGUR!W$1&amp;SEBGUR!$D19)</f>
        <v>7</v>
      </c>
      <c r="X19" s="147">
        <f>COUNTIF(HITJAMGUR!$B$42:$CH$58,SEBGUR!X$1&amp;SEBGUR!$D19)</f>
        <v>0</v>
      </c>
      <c r="Y19" s="148">
        <f t="shared" si="2"/>
        <v>21</v>
      </c>
      <c r="Z19" s="147">
        <f>COUNTIF(HITJAMGUR!$B$62:$CH$78,SEBGUR!Z$1&amp;SEBGUR!$D19)</f>
        <v>0</v>
      </c>
      <c r="AA19" s="147">
        <f>COUNTIF(HITJAMGUR!$B$62:$CH$78,SEBGUR!AA$1&amp;SEBGUR!$D19)</f>
        <v>0</v>
      </c>
      <c r="AB19" s="147">
        <f>COUNTIF(HITJAMGUR!$B$62:$CH$78,SEBGUR!AB$1&amp;SEBGUR!$D19)</f>
        <v>3</v>
      </c>
      <c r="AC19" s="147">
        <f>COUNTIF(HITJAMGUR!$B$62:$CH$78,SEBGUR!AC$1&amp;SEBGUR!$D19)</f>
        <v>0</v>
      </c>
      <c r="AD19" s="147">
        <f>COUNTIF(HITJAMGUR!$B$62:$CH$78,SEBGUR!AD$1&amp;SEBGUR!$D19)</f>
        <v>0</v>
      </c>
      <c r="AE19" s="147">
        <f>COUNTIF(HITJAMGUR!$B$62:$CH$78,SEBGUR!AE$1&amp;SEBGUR!$D19)</f>
        <v>0</v>
      </c>
      <c r="AF19" s="148">
        <f t="shared" si="3"/>
        <v>3</v>
      </c>
      <c r="AG19" s="147">
        <f>COUNTIF(HITJAMGUR!$B$82:$CH$86,SEBGUR!AG$1&amp;SEBGUR!$D19)</f>
        <v>0</v>
      </c>
      <c r="AH19" s="147">
        <f>COUNTIF(HITJAMGUR!$B$82:$CH$86,SEBGUR!AH$1&amp;SEBGUR!$D19)</f>
        <v>0</v>
      </c>
      <c r="AI19" s="147">
        <f>COUNTIF(HITJAMGUR!$B$82:$CH$86,SEBGUR!AI$1&amp;SEBGUR!$D19)</f>
        <v>0</v>
      </c>
      <c r="AJ19" s="148">
        <f t="shared" si="4"/>
        <v>0</v>
      </c>
      <c r="AK19" s="147">
        <f>COUNTIF(HITJAMGUR!$B$90:$CH$94,SEBGUR!AK$1&amp;SEBGUR!$D19)</f>
        <v>0</v>
      </c>
      <c r="AL19" s="147">
        <f>COUNTIF(HITJAMGUR!$B$90:$CH$94,SEBGUR!AL$1&amp;SEBGUR!$D19)</f>
        <v>0</v>
      </c>
      <c r="AM19" s="147">
        <f>COUNTIF(HITJAMGUR!$B$90:$CH$94,SEBGUR!AM$1&amp;SEBGUR!$D19)</f>
        <v>0</v>
      </c>
      <c r="AN19" s="148">
        <f t="shared" si="5"/>
        <v>0</v>
      </c>
      <c r="AO19" s="147">
        <f>COUNTIF(HITJAMGUR!$B$98:$CH$102,SEBGUR!AO$1&amp;SEBGUR!$D19)</f>
        <v>0</v>
      </c>
      <c r="AP19" s="147">
        <f>COUNTIF(HITJAMGUR!$B$98:$CH$102,SEBGUR!AP$1&amp;SEBGUR!$D19)</f>
        <v>0</v>
      </c>
      <c r="AQ19" s="147">
        <f>COUNTIF(HITJAMGUR!$B$98:$CH$102,SEBGUR!AQ$1&amp;SEBGUR!$D19)</f>
        <v>0</v>
      </c>
      <c r="AR19" s="148">
        <f t="shared" si="6"/>
        <v>0</v>
      </c>
      <c r="AS19" s="147">
        <f>COUNTIF(HITJAMGUR!$B$106:$CH$108,SEBGUR!AS$1&amp;SEBGUR!$D19)</f>
        <v>0</v>
      </c>
      <c r="AT19" s="147">
        <f>COUNTIF(HITJAMGUR!$B$106:$CH$108,SEBGUR!AT$1&amp;SEBGUR!$D19)</f>
        <v>0</v>
      </c>
      <c r="AU19" s="148">
        <f t="shared" si="7"/>
        <v>0</v>
      </c>
      <c r="AV19" s="147">
        <f>COUNTIF(HITJAMGUR!$B$112:$CH$114,SEBGUR!AV$1&amp;SEBGUR!$D19)</f>
        <v>0</v>
      </c>
      <c r="AW19" s="147">
        <f>COUNTIF(HITJAMGUR!$B$112:$CH$114,SEBGUR!AW$1&amp;SEBGUR!$D19)</f>
        <v>0</v>
      </c>
      <c r="AX19" s="148">
        <f t="shared" si="8"/>
        <v>0</v>
      </c>
      <c r="AY19" s="147">
        <f>COUNTIF(HITJAMGUR!$B$118:$CH$120,SEBGUR!AY$1&amp;SEBGUR!$D19)</f>
        <v>0</v>
      </c>
      <c r="AZ19" s="147">
        <f>COUNTIF(HITJAMGUR!$B$118:$CH$120,SEBGUR!AZ$1&amp;SEBGUR!$D19)</f>
        <v>0</v>
      </c>
      <c r="BA19" s="148">
        <f t="shared" si="9"/>
        <v>0</v>
      </c>
    </row>
    <row r="20" spans="1:53" x14ac:dyDescent="0.25">
      <c r="A20" s="12">
        <f>'MASTER GURU HARIAN'!A22</f>
        <v>19</v>
      </c>
      <c r="B20" s="146" t="str">
        <f>'MASTER GURU HARIAN'!B22</f>
        <v>ROHAYATI, M.Pd.</v>
      </c>
      <c r="C20" s="12" t="str">
        <f>'MASTER GURU HARIAN'!C22</f>
        <v>G19</v>
      </c>
      <c r="D20" s="146" t="str">
        <f>'MASTER GURU HARIAN'!D22</f>
        <v>ROHAYATI</v>
      </c>
      <c r="E20" s="147">
        <f>COUNTIF(HITJAMGUR!$B$2:$CC$18,SEBGUR!E$1&amp;SEBGUR!$D20)</f>
        <v>0</v>
      </c>
      <c r="F20" s="147">
        <f>COUNTIF(HITJAMGUR!$B$2:$CC$18,SEBGUR!F$1&amp;SEBGUR!$D20)</f>
        <v>0</v>
      </c>
      <c r="G20" s="147">
        <f>COUNTIF(HITJAMGUR!$B$2:$CC$18,SEBGUR!G$1&amp;SEBGUR!$D20)</f>
        <v>0</v>
      </c>
      <c r="H20" s="147">
        <f>COUNTIF(HITJAMGUR!$B$2:$CC$18,SEBGUR!H$1&amp;SEBGUR!$D20)</f>
        <v>0</v>
      </c>
      <c r="I20" s="147">
        <f>COUNTIF(HITJAMGUR!$B$2:$CC$18,SEBGUR!I$1&amp;SEBGUR!$D20)</f>
        <v>0</v>
      </c>
      <c r="J20" s="147">
        <f>COUNTIF(HITJAMGUR!$B$2:$CC$18,SEBGUR!J$1&amp;SEBGUR!$D20)</f>
        <v>0</v>
      </c>
      <c r="K20" s="148">
        <f t="shared" si="0"/>
        <v>0</v>
      </c>
      <c r="L20" s="147">
        <f>COUNTIF(HITJAMGUR!$B$22:$CC$38,SEBGUR!L$1&amp;SEBGUR!$D20)</f>
        <v>0</v>
      </c>
      <c r="M20" s="147">
        <f>COUNTIF(HITJAMGUR!$B$22:$CC$38,SEBGUR!M$1&amp;SEBGUR!$D20)</f>
        <v>0</v>
      </c>
      <c r="N20" s="147">
        <f>COUNTIF(HITJAMGUR!$B$22:$CC$38,SEBGUR!N$1&amp;SEBGUR!$D20)</f>
        <v>0</v>
      </c>
      <c r="O20" s="147">
        <f>COUNTIF(HITJAMGUR!$B$22:$CC$38,SEBGUR!O$1&amp;SEBGUR!$D20)</f>
        <v>0</v>
      </c>
      <c r="P20" s="147">
        <f>COUNTIF(HITJAMGUR!$B$22:$CC$38,SEBGUR!P$1&amp;SEBGUR!$D20)</f>
        <v>0</v>
      </c>
      <c r="Q20" s="147">
        <f>COUNTIF(HITJAMGUR!$B$22:$CC$38,SEBGUR!Q$1&amp;SEBGUR!$D20)</f>
        <v>0</v>
      </c>
      <c r="R20" s="148">
        <f t="shared" si="1"/>
        <v>0</v>
      </c>
      <c r="S20" s="147">
        <f>COUNTIF(HITJAMGUR!$B$42:$CC$58,SEBGUR!S$1&amp;SEBGUR!$D20)</f>
        <v>0</v>
      </c>
      <c r="T20" s="147">
        <f>COUNTIF(HITJAMGUR!$B$42:$CC$58,SEBGUR!T$1&amp;SEBGUR!$D20)</f>
        <v>0</v>
      </c>
      <c r="U20" s="147">
        <f>COUNTIF(HITJAMGUR!$B$42:$CC$58,SEBGUR!U$1&amp;SEBGUR!$D20)</f>
        <v>4</v>
      </c>
      <c r="V20" s="147">
        <f>COUNTIF(HITJAMGUR!$B$42:$CH$58,SEBGUR!V$1&amp;SEBGUR!$D20)</f>
        <v>4</v>
      </c>
      <c r="W20" s="147">
        <f>COUNTIF(HITJAMGUR!$B$42:$CH$58,SEBGUR!W$1&amp;SEBGUR!$D20)</f>
        <v>4</v>
      </c>
      <c r="X20" s="147">
        <f>COUNTIF(HITJAMGUR!$B$42:$CH$58,SEBGUR!X$1&amp;SEBGUR!$D20)</f>
        <v>0</v>
      </c>
      <c r="Y20" s="148">
        <f t="shared" si="2"/>
        <v>12</v>
      </c>
      <c r="Z20" s="147">
        <f>COUNTIF(HITJAMGUR!$B$62:$CH$78,SEBGUR!Z$1&amp;SEBGUR!$D20)</f>
        <v>0</v>
      </c>
      <c r="AA20" s="147">
        <f>COUNTIF(HITJAMGUR!$B$62:$CH$78,SEBGUR!AA$1&amp;SEBGUR!$D20)</f>
        <v>0</v>
      </c>
      <c r="AB20" s="147">
        <f>COUNTIF(HITJAMGUR!$B$62:$CH$78,SEBGUR!AB$1&amp;SEBGUR!$D20)</f>
        <v>6</v>
      </c>
      <c r="AC20" s="147">
        <f>COUNTIF(HITJAMGUR!$B$62:$CH$78,SEBGUR!AC$1&amp;SEBGUR!$D20)</f>
        <v>3</v>
      </c>
      <c r="AD20" s="147">
        <f>COUNTIF(HITJAMGUR!$B$62:$CH$78,SEBGUR!AD$1&amp;SEBGUR!$D20)</f>
        <v>0</v>
      </c>
      <c r="AE20" s="147">
        <f>COUNTIF(HITJAMGUR!$B$62:$CH$78,SEBGUR!AE$1&amp;SEBGUR!$D20)</f>
        <v>3</v>
      </c>
      <c r="AF20" s="148">
        <f t="shared" si="3"/>
        <v>12</v>
      </c>
      <c r="AG20" s="147">
        <f>COUNTIF(HITJAMGUR!$B$82:$CH$86,SEBGUR!AG$1&amp;SEBGUR!$D20)</f>
        <v>0</v>
      </c>
      <c r="AH20" s="147">
        <f>COUNTIF(HITJAMGUR!$B$82:$CH$86,SEBGUR!AH$1&amp;SEBGUR!$D20)</f>
        <v>0</v>
      </c>
      <c r="AI20" s="147">
        <f>COUNTIF(HITJAMGUR!$B$82:$CH$86,SEBGUR!AI$1&amp;SEBGUR!$D20)</f>
        <v>0</v>
      </c>
      <c r="AJ20" s="148">
        <f t="shared" si="4"/>
        <v>0</v>
      </c>
      <c r="AK20" s="147">
        <f>COUNTIF(HITJAMGUR!$B$90:$CH$94,SEBGUR!AK$1&amp;SEBGUR!$D20)</f>
        <v>0</v>
      </c>
      <c r="AL20" s="147">
        <f>COUNTIF(HITJAMGUR!$B$90:$CH$94,SEBGUR!AL$1&amp;SEBGUR!$D20)</f>
        <v>0</v>
      </c>
      <c r="AM20" s="147">
        <f>COUNTIF(HITJAMGUR!$B$90:$CH$94,SEBGUR!AM$1&amp;SEBGUR!$D20)</f>
        <v>0</v>
      </c>
      <c r="AN20" s="148">
        <f t="shared" si="5"/>
        <v>0</v>
      </c>
      <c r="AO20" s="147">
        <f>COUNTIF(HITJAMGUR!$B$98:$CH$102,SEBGUR!AO$1&amp;SEBGUR!$D20)</f>
        <v>0</v>
      </c>
      <c r="AP20" s="147">
        <f>COUNTIF(HITJAMGUR!$B$98:$CH$102,SEBGUR!AP$1&amp;SEBGUR!$D20)</f>
        <v>0</v>
      </c>
      <c r="AQ20" s="147">
        <f>COUNTIF(HITJAMGUR!$B$98:$CH$102,SEBGUR!AQ$1&amp;SEBGUR!$D20)</f>
        <v>0</v>
      </c>
      <c r="AR20" s="148">
        <f t="shared" si="6"/>
        <v>0</v>
      </c>
      <c r="AS20" s="147">
        <f>COUNTIF(HITJAMGUR!$B$106:$CH$108,SEBGUR!AS$1&amp;SEBGUR!$D20)</f>
        <v>0</v>
      </c>
      <c r="AT20" s="147">
        <f>COUNTIF(HITJAMGUR!$B$106:$CH$108,SEBGUR!AT$1&amp;SEBGUR!$D20)</f>
        <v>0</v>
      </c>
      <c r="AU20" s="148">
        <f t="shared" si="7"/>
        <v>0</v>
      </c>
      <c r="AV20" s="147">
        <f>COUNTIF(HITJAMGUR!$B$112:$CH$114,SEBGUR!AV$1&amp;SEBGUR!$D20)</f>
        <v>0</v>
      </c>
      <c r="AW20" s="147">
        <f>COUNTIF(HITJAMGUR!$B$112:$CH$114,SEBGUR!AW$1&amp;SEBGUR!$D20)</f>
        <v>0</v>
      </c>
      <c r="AX20" s="148">
        <f t="shared" si="8"/>
        <v>0</v>
      </c>
      <c r="AY20" s="147">
        <f>COUNTIF(HITJAMGUR!$B$118:$CH$120,SEBGUR!AY$1&amp;SEBGUR!$D20)</f>
        <v>0</v>
      </c>
      <c r="AZ20" s="147">
        <f>COUNTIF(HITJAMGUR!$B$118:$CH$120,SEBGUR!AZ$1&amp;SEBGUR!$D20)</f>
        <v>0</v>
      </c>
      <c r="BA20" s="148">
        <f t="shared" si="9"/>
        <v>0</v>
      </c>
    </row>
    <row r="21" spans="1:53" x14ac:dyDescent="0.25">
      <c r="A21" s="12">
        <f>'MASTER GURU HARIAN'!A23</f>
        <v>20</v>
      </c>
      <c r="B21" s="146" t="str">
        <f>'MASTER GURU HARIAN'!B23</f>
        <v>OCTAVINA SOPAMENA, M.Pd.</v>
      </c>
      <c r="C21" s="12" t="str">
        <f>'MASTER GURU HARIAN'!C23</f>
        <v>G20</v>
      </c>
      <c r="D21" s="146" t="str">
        <f>'MASTER GURU HARIAN'!D23</f>
        <v>OCTA</v>
      </c>
      <c r="E21" s="147">
        <f>COUNTIF(HITJAMGUR!$B$2:$CC$18,SEBGUR!E$1&amp;SEBGUR!$D21)</f>
        <v>0</v>
      </c>
      <c r="F21" s="147">
        <f>COUNTIF(HITJAMGUR!$B$2:$CC$18,SEBGUR!F$1&amp;SEBGUR!$D21)</f>
        <v>0</v>
      </c>
      <c r="G21" s="147">
        <f>COUNTIF(HITJAMGUR!$B$2:$CC$18,SEBGUR!G$1&amp;SEBGUR!$D21)</f>
        <v>0</v>
      </c>
      <c r="H21" s="147">
        <f>COUNTIF(HITJAMGUR!$B$2:$CC$18,SEBGUR!H$1&amp;SEBGUR!$D21)</f>
        <v>0</v>
      </c>
      <c r="I21" s="147">
        <f>COUNTIF(HITJAMGUR!$B$2:$CC$18,SEBGUR!I$1&amp;SEBGUR!$D21)</f>
        <v>0</v>
      </c>
      <c r="J21" s="147">
        <f>COUNTIF(HITJAMGUR!$B$2:$CC$18,SEBGUR!J$1&amp;SEBGUR!$D21)</f>
        <v>0</v>
      </c>
      <c r="K21" s="148">
        <f t="shared" si="0"/>
        <v>0</v>
      </c>
      <c r="L21" s="147">
        <f>COUNTIF(HITJAMGUR!$B$22:$CC$38,SEBGUR!L$1&amp;SEBGUR!$D21)</f>
        <v>7</v>
      </c>
      <c r="M21" s="147">
        <f>COUNTIF(HITJAMGUR!$B$22:$CC$38,SEBGUR!M$1&amp;SEBGUR!$D21)</f>
        <v>6</v>
      </c>
      <c r="N21" s="147">
        <f>COUNTIF(HITJAMGUR!$B$22:$CC$38,SEBGUR!N$1&amp;SEBGUR!$D21)</f>
        <v>7</v>
      </c>
      <c r="O21" s="147">
        <f>COUNTIF(HITJAMGUR!$B$22:$CC$38,SEBGUR!O$1&amp;SEBGUR!$D21)</f>
        <v>0</v>
      </c>
      <c r="P21" s="147">
        <f>COUNTIF(HITJAMGUR!$B$22:$CC$38,SEBGUR!P$1&amp;SEBGUR!$D21)</f>
        <v>0</v>
      </c>
      <c r="Q21" s="147">
        <f>COUNTIF(HITJAMGUR!$B$22:$CC$38,SEBGUR!Q$1&amp;SEBGUR!$D21)</f>
        <v>0</v>
      </c>
      <c r="R21" s="148">
        <f t="shared" si="1"/>
        <v>20</v>
      </c>
      <c r="S21" s="147">
        <f>COUNTIF(HITJAMGUR!$B$42:$CC$58,SEBGUR!S$1&amp;SEBGUR!$D21)</f>
        <v>0</v>
      </c>
      <c r="T21" s="147">
        <f>COUNTIF(HITJAMGUR!$B$42:$CC$58,SEBGUR!T$1&amp;SEBGUR!$D21)</f>
        <v>0</v>
      </c>
      <c r="U21" s="147">
        <f>COUNTIF(HITJAMGUR!$B$42:$CC$58,SEBGUR!U$1&amp;SEBGUR!$D21)</f>
        <v>0</v>
      </c>
      <c r="V21" s="147">
        <f>COUNTIF(HITJAMGUR!$B$42:$CH$58,SEBGUR!V$1&amp;SEBGUR!$D21)</f>
        <v>0</v>
      </c>
      <c r="W21" s="147">
        <f>COUNTIF(HITJAMGUR!$B$42:$CH$58,SEBGUR!W$1&amp;SEBGUR!$D21)</f>
        <v>0</v>
      </c>
      <c r="X21" s="147">
        <f>COUNTIF(HITJAMGUR!$B$42:$CH$58,SEBGUR!X$1&amp;SEBGUR!$D21)</f>
        <v>0</v>
      </c>
      <c r="Y21" s="148">
        <f t="shared" si="2"/>
        <v>0</v>
      </c>
      <c r="Z21" s="147">
        <f>COUNTIF(HITJAMGUR!$B$62:$CH$78,SEBGUR!Z$1&amp;SEBGUR!$D21)</f>
        <v>2</v>
      </c>
      <c r="AA21" s="147">
        <f>COUNTIF(HITJAMGUR!$B$62:$CH$78,SEBGUR!AA$1&amp;SEBGUR!$D21)</f>
        <v>0</v>
      </c>
      <c r="AB21" s="147">
        <f>COUNTIF(HITJAMGUR!$B$62:$CH$78,SEBGUR!AB$1&amp;SEBGUR!$D21)</f>
        <v>0</v>
      </c>
      <c r="AC21" s="147">
        <f>COUNTIF(HITJAMGUR!$B$62:$CH$78,SEBGUR!AC$1&amp;SEBGUR!$D21)</f>
        <v>2</v>
      </c>
      <c r="AD21" s="147">
        <f>COUNTIF(HITJAMGUR!$B$62:$CH$78,SEBGUR!AD$1&amp;SEBGUR!$D21)</f>
        <v>0</v>
      </c>
      <c r="AE21" s="147">
        <f>COUNTIF(HITJAMGUR!$B$62:$CH$78,SEBGUR!AE$1&amp;SEBGUR!$D21)</f>
        <v>0</v>
      </c>
      <c r="AF21" s="148">
        <f t="shared" si="3"/>
        <v>4</v>
      </c>
      <c r="AG21" s="147">
        <f>COUNTIF(HITJAMGUR!$B$82:$CH$86,SEBGUR!AG$1&amp;SEBGUR!$D21)</f>
        <v>0</v>
      </c>
      <c r="AH21" s="147">
        <f>COUNTIF(HITJAMGUR!$B$82:$CH$86,SEBGUR!AH$1&amp;SEBGUR!$D21)</f>
        <v>0</v>
      </c>
      <c r="AI21" s="147">
        <f>COUNTIF(HITJAMGUR!$B$82:$CH$86,SEBGUR!AI$1&amp;SEBGUR!$D21)</f>
        <v>0</v>
      </c>
      <c r="AJ21" s="148">
        <f t="shared" si="4"/>
        <v>0</v>
      </c>
      <c r="AK21" s="147">
        <f>COUNTIF(HITJAMGUR!$B$90:$CH$94,SEBGUR!AK$1&amp;SEBGUR!$D21)</f>
        <v>0</v>
      </c>
      <c r="AL21" s="147">
        <f>COUNTIF(HITJAMGUR!$B$90:$CH$94,SEBGUR!AL$1&amp;SEBGUR!$D21)</f>
        <v>0</v>
      </c>
      <c r="AM21" s="147">
        <f>COUNTIF(HITJAMGUR!$B$90:$CH$94,SEBGUR!AM$1&amp;SEBGUR!$D21)</f>
        <v>0</v>
      </c>
      <c r="AN21" s="148">
        <f t="shared" si="5"/>
        <v>0</v>
      </c>
      <c r="AO21" s="147">
        <f>COUNTIF(HITJAMGUR!$B$98:$CH$102,SEBGUR!AO$1&amp;SEBGUR!$D21)</f>
        <v>0</v>
      </c>
      <c r="AP21" s="147">
        <f>COUNTIF(HITJAMGUR!$B$98:$CH$102,SEBGUR!AP$1&amp;SEBGUR!$D21)</f>
        <v>0</v>
      </c>
      <c r="AQ21" s="147">
        <f>COUNTIF(HITJAMGUR!$B$98:$CH$102,SEBGUR!AQ$1&amp;SEBGUR!$D21)</f>
        <v>0</v>
      </c>
      <c r="AR21" s="148">
        <f t="shared" si="6"/>
        <v>0</v>
      </c>
      <c r="AS21" s="147">
        <f>COUNTIF(HITJAMGUR!$B$106:$CH$108,SEBGUR!AS$1&amp;SEBGUR!$D21)</f>
        <v>0</v>
      </c>
      <c r="AT21" s="147">
        <f>COUNTIF(HITJAMGUR!$B$106:$CH$108,SEBGUR!AT$1&amp;SEBGUR!$D21)</f>
        <v>0</v>
      </c>
      <c r="AU21" s="148">
        <f t="shared" si="7"/>
        <v>0</v>
      </c>
      <c r="AV21" s="147">
        <f>COUNTIF(HITJAMGUR!$B$112:$CH$114,SEBGUR!AV$1&amp;SEBGUR!$D21)</f>
        <v>0</v>
      </c>
      <c r="AW21" s="147">
        <f>COUNTIF(HITJAMGUR!$B$112:$CH$114,SEBGUR!AW$1&amp;SEBGUR!$D21)</f>
        <v>0</v>
      </c>
      <c r="AX21" s="148">
        <f t="shared" si="8"/>
        <v>0</v>
      </c>
      <c r="AY21" s="147">
        <f>COUNTIF(HITJAMGUR!$B$118:$CH$120,SEBGUR!AY$1&amp;SEBGUR!$D21)</f>
        <v>0</v>
      </c>
      <c r="AZ21" s="147">
        <f>COUNTIF(HITJAMGUR!$B$118:$CH$120,SEBGUR!AZ$1&amp;SEBGUR!$D21)</f>
        <v>0</v>
      </c>
      <c r="BA21" s="148">
        <f t="shared" si="9"/>
        <v>0</v>
      </c>
    </row>
    <row r="22" spans="1:53" x14ac:dyDescent="0.25">
      <c r="A22" s="12">
        <f>'MASTER GURU HARIAN'!A24</f>
        <v>21</v>
      </c>
      <c r="B22" s="146" t="str">
        <f>'MASTER GURU HARIAN'!B24</f>
        <v>LIA YULIANTI, S.Pd</v>
      </c>
      <c r="C22" s="12" t="str">
        <f>'MASTER GURU HARIAN'!C24</f>
        <v>G21</v>
      </c>
      <c r="D22" s="146" t="str">
        <f>'MASTER GURU HARIAN'!D24</f>
        <v>LIA</v>
      </c>
      <c r="E22" s="147">
        <f>COUNTIF(HITJAMGUR!$B$2:$CC$18,SEBGUR!E$1&amp;SEBGUR!$D22)</f>
        <v>0</v>
      </c>
      <c r="F22" s="147">
        <f>COUNTIF(HITJAMGUR!$B$2:$CC$18,SEBGUR!F$1&amp;SEBGUR!$D22)</f>
        <v>0</v>
      </c>
      <c r="G22" s="147">
        <f>COUNTIF(HITJAMGUR!$B$2:$CC$18,SEBGUR!G$1&amp;SEBGUR!$D22)</f>
        <v>0</v>
      </c>
      <c r="H22" s="147">
        <f>COUNTIF(HITJAMGUR!$B$2:$CC$18,SEBGUR!H$1&amp;SEBGUR!$D22)</f>
        <v>0</v>
      </c>
      <c r="I22" s="147">
        <f>COUNTIF(HITJAMGUR!$B$2:$CC$18,SEBGUR!I$1&amp;SEBGUR!$D22)</f>
        <v>0</v>
      </c>
      <c r="J22" s="147">
        <f>COUNTIF(HITJAMGUR!$B$2:$CC$18,SEBGUR!J$1&amp;SEBGUR!$D22)</f>
        <v>0</v>
      </c>
      <c r="K22" s="148">
        <f t="shared" si="0"/>
        <v>0</v>
      </c>
      <c r="L22" s="147">
        <f>COUNTIF(HITJAMGUR!$B$22:$CC$38,SEBGUR!L$1&amp;SEBGUR!$D22)</f>
        <v>3</v>
      </c>
      <c r="M22" s="147">
        <f>COUNTIF(HITJAMGUR!$B$22:$CC$38,SEBGUR!M$1&amp;SEBGUR!$D22)</f>
        <v>3</v>
      </c>
      <c r="N22" s="147">
        <f>COUNTIF(HITJAMGUR!$B$22:$CC$38,SEBGUR!N$1&amp;SEBGUR!$D22)</f>
        <v>3</v>
      </c>
      <c r="O22" s="147">
        <f>COUNTIF(HITJAMGUR!$B$22:$CC$38,SEBGUR!O$1&amp;SEBGUR!$D22)</f>
        <v>3</v>
      </c>
      <c r="P22" s="147">
        <f>COUNTIF(HITJAMGUR!$B$22:$CC$38,SEBGUR!P$1&amp;SEBGUR!$D22)</f>
        <v>3</v>
      </c>
      <c r="Q22" s="147">
        <f>COUNTIF(HITJAMGUR!$B$22:$CC$38,SEBGUR!Q$1&amp;SEBGUR!$D22)</f>
        <v>3</v>
      </c>
      <c r="R22" s="148">
        <f t="shared" si="1"/>
        <v>18</v>
      </c>
      <c r="S22" s="147">
        <f>COUNTIF(HITJAMGUR!$B$42:$CC$58,SEBGUR!S$1&amp;SEBGUR!$D22)</f>
        <v>0</v>
      </c>
      <c r="T22" s="147">
        <f>COUNTIF(HITJAMGUR!$B$42:$CC$58,SEBGUR!T$1&amp;SEBGUR!$D22)</f>
        <v>0</v>
      </c>
      <c r="U22" s="147">
        <f>COUNTIF(HITJAMGUR!$B$42:$CC$58,SEBGUR!U$1&amp;SEBGUR!$D22)</f>
        <v>0</v>
      </c>
      <c r="V22" s="147">
        <f>COUNTIF(HITJAMGUR!$B$42:$CH$58,SEBGUR!V$1&amp;SEBGUR!$D22)</f>
        <v>0</v>
      </c>
      <c r="W22" s="147">
        <f>COUNTIF(HITJAMGUR!$B$42:$CH$58,SEBGUR!W$1&amp;SEBGUR!$D22)</f>
        <v>0</v>
      </c>
      <c r="X22" s="147">
        <f>COUNTIF(HITJAMGUR!$B$42:$CH$58,SEBGUR!X$1&amp;SEBGUR!$D22)</f>
        <v>0</v>
      </c>
      <c r="Y22" s="148">
        <f t="shared" si="2"/>
        <v>0</v>
      </c>
      <c r="Z22" s="147">
        <f>COUNTIF(HITJAMGUR!$B$62:$CH$78,SEBGUR!Z$1&amp;SEBGUR!$D22)</f>
        <v>0</v>
      </c>
      <c r="AA22" s="147">
        <f>COUNTIF(HITJAMGUR!$B$62:$CH$78,SEBGUR!AA$1&amp;SEBGUR!$D22)</f>
        <v>0</v>
      </c>
      <c r="AB22" s="147">
        <f>COUNTIF(HITJAMGUR!$B$62:$CH$78,SEBGUR!AB$1&amp;SEBGUR!$D22)</f>
        <v>0</v>
      </c>
      <c r="AC22" s="147">
        <f>COUNTIF(HITJAMGUR!$B$62:$CH$78,SEBGUR!AC$1&amp;SEBGUR!$D22)</f>
        <v>0</v>
      </c>
      <c r="AD22" s="147">
        <f>COUNTIF(HITJAMGUR!$B$62:$CH$78,SEBGUR!AD$1&amp;SEBGUR!$D22)</f>
        <v>0</v>
      </c>
      <c r="AE22" s="147">
        <f>COUNTIF(HITJAMGUR!$B$62:$CH$78,SEBGUR!AE$1&amp;SEBGUR!$D22)</f>
        <v>0</v>
      </c>
      <c r="AF22" s="148">
        <f t="shared" si="3"/>
        <v>0</v>
      </c>
      <c r="AG22" s="147">
        <f>COUNTIF(HITJAMGUR!$B$82:$CH$86,SEBGUR!AG$1&amp;SEBGUR!$D22)</f>
        <v>0</v>
      </c>
      <c r="AH22" s="147">
        <f>COUNTIF(HITJAMGUR!$B$82:$CH$86,SEBGUR!AH$1&amp;SEBGUR!$D22)</f>
        <v>0</v>
      </c>
      <c r="AI22" s="147">
        <f>COUNTIF(HITJAMGUR!$B$82:$CH$86,SEBGUR!AI$1&amp;SEBGUR!$D22)</f>
        <v>0</v>
      </c>
      <c r="AJ22" s="148">
        <f t="shared" si="4"/>
        <v>0</v>
      </c>
      <c r="AK22" s="147">
        <f>COUNTIF(HITJAMGUR!$B$90:$CH$94,SEBGUR!AK$1&amp;SEBGUR!$D22)</f>
        <v>3</v>
      </c>
      <c r="AL22" s="147">
        <f>COUNTIF(HITJAMGUR!$B$90:$CH$94,SEBGUR!AL$1&amp;SEBGUR!$D22)</f>
        <v>3</v>
      </c>
      <c r="AM22" s="147">
        <f>COUNTIF(HITJAMGUR!$B$90:$CH$94,SEBGUR!AM$1&amp;SEBGUR!$D22)</f>
        <v>3</v>
      </c>
      <c r="AN22" s="148">
        <f t="shared" si="5"/>
        <v>9</v>
      </c>
      <c r="AO22" s="147">
        <f>COUNTIF(HITJAMGUR!$B$98:$CH$102,SEBGUR!AO$1&amp;SEBGUR!$D22)</f>
        <v>0</v>
      </c>
      <c r="AP22" s="147">
        <f>COUNTIF(HITJAMGUR!$B$98:$CH$102,SEBGUR!AP$1&amp;SEBGUR!$D22)</f>
        <v>0</v>
      </c>
      <c r="AQ22" s="147">
        <f>COUNTIF(HITJAMGUR!$B$98:$CH$102,SEBGUR!AQ$1&amp;SEBGUR!$D22)</f>
        <v>0</v>
      </c>
      <c r="AR22" s="148">
        <f t="shared" si="6"/>
        <v>0</v>
      </c>
      <c r="AS22" s="147">
        <f>COUNTIF(HITJAMGUR!$B$106:$CH$108,SEBGUR!AS$1&amp;SEBGUR!$D22)</f>
        <v>0</v>
      </c>
      <c r="AT22" s="147">
        <f>COUNTIF(HITJAMGUR!$B$106:$CH$108,SEBGUR!AT$1&amp;SEBGUR!$D22)</f>
        <v>0</v>
      </c>
      <c r="AU22" s="148">
        <f t="shared" si="7"/>
        <v>0</v>
      </c>
      <c r="AV22" s="147">
        <f>COUNTIF(HITJAMGUR!$B$112:$CH$114,SEBGUR!AV$1&amp;SEBGUR!$D22)</f>
        <v>3</v>
      </c>
      <c r="AW22" s="147">
        <f>COUNTIF(HITJAMGUR!$B$112:$CH$114,SEBGUR!AW$1&amp;SEBGUR!$D22)</f>
        <v>3</v>
      </c>
      <c r="AX22" s="148">
        <f t="shared" si="8"/>
        <v>6</v>
      </c>
      <c r="AY22" s="147">
        <f>COUNTIF(HITJAMGUR!$B$118:$CH$120,SEBGUR!AY$1&amp;SEBGUR!$D22)</f>
        <v>0</v>
      </c>
      <c r="AZ22" s="147">
        <f>COUNTIF(HITJAMGUR!$B$118:$CH$120,SEBGUR!AZ$1&amp;SEBGUR!$D22)</f>
        <v>0</v>
      </c>
      <c r="BA22" s="148">
        <f t="shared" si="9"/>
        <v>0</v>
      </c>
    </row>
    <row r="23" spans="1:53" x14ac:dyDescent="0.25">
      <c r="A23" s="12">
        <f>'MASTER GURU HARIAN'!A25</f>
        <v>22</v>
      </c>
      <c r="B23" s="146" t="str">
        <f>'MASTER GURU HARIAN'!B25</f>
        <v>SANTIKA, M.Pd</v>
      </c>
      <c r="C23" s="12" t="str">
        <f>'MASTER GURU HARIAN'!C25</f>
        <v>G22</v>
      </c>
      <c r="D23" s="146" t="str">
        <f>'MASTER GURU HARIAN'!D25</f>
        <v>SANTIKA</v>
      </c>
      <c r="E23" s="147">
        <f>COUNTIF(HITJAMGUR!$B$2:$CC$18,SEBGUR!E$1&amp;SEBGUR!$D23)</f>
        <v>0</v>
      </c>
      <c r="F23" s="147">
        <f>COUNTIF(HITJAMGUR!$B$2:$CC$18,SEBGUR!F$1&amp;SEBGUR!$D23)</f>
        <v>0</v>
      </c>
      <c r="G23" s="147">
        <f>COUNTIF(HITJAMGUR!$B$2:$CC$18,SEBGUR!G$1&amp;SEBGUR!$D23)</f>
        <v>0</v>
      </c>
      <c r="H23" s="147">
        <f>COUNTIF(HITJAMGUR!$B$2:$CC$18,SEBGUR!H$1&amp;SEBGUR!$D23)</f>
        <v>0</v>
      </c>
      <c r="I23" s="147">
        <f>COUNTIF(HITJAMGUR!$B$2:$CC$18,SEBGUR!I$1&amp;SEBGUR!$D23)</f>
        <v>0</v>
      </c>
      <c r="J23" s="147">
        <f>COUNTIF(HITJAMGUR!$B$2:$CC$18,SEBGUR!J$1&amp;SEBGUR!$D23)</f>
        <v>0</v>
      </c>
      <c r="K23" s="148">
        <f t="shared" si="0"/>
        <v>0</v>
      </c>
      <c r="L23" s="147">
        <f>COUNTIF(HITJAMGUR!$B$22:$CC$38,SEBGUR!L$1&amp;SEBGUR!$D23)</f>
        <v>0</v>
      </c>
      <c r="M23" s="147">
        <f>COUNTIF(HITJAMGUR!$B$22:$CC$38,SEBGUR!M$1&amp;SEBGUR!$D23)</f>
        <v>0</v>
      </c>
      <c r="N23" s="147">
        <f>COUNTIF(HITJAMGUR!$B$22:$CC$38,SEBGUR!N$1&amp;SEBGUR!$D23)</f>
        <v>0</v>
      </c>
      <c r="O23" s="147">
        <f>COUNTIF(HITJAMGUR!$B$22:$CC$38,SEBGUR!O$1&amp;SEBGUR!$D23)</f>
        <v>0</v>
      </c>
      <c r="P23" s="147">
        <f>COUNTIF(HITJAMGUR!$B$22:$CC$38,SEBGUR!P$1&amp;SEBGUR!$D23)</f>
        <v>0</v>
      </c>
      <c r="Q23" s="147">
        <f>COUNTIF(HITJAMGUR!$B$22:$CC$38,SEBGUR!Q$1&amp;SEBGUR!$D23)</f>
        <v>0</v>
      </c>
      <c r="R23" s="148">
        <f t="shared" si="1"/>
        <v>0</v>
      </c>
      <c r="S23" s="147">
        <f>COUNTIF(HITJAMGUR!$B$42:$CC$58,SEBGUR!S$1&amp;SEBGUR!$D23)</f>
        <v>7</v>
      </c>
      <c r="T23" s="147">
        <f>COUNTIF(HITJAMGUR!$B$42:$CC$58,SEBGUR!T$1&amp;SEBGUR!$D23)</f>
        <v>7</v>
      </c>
      <c r="U23" s="147">
        <f>COUNTIF(HITJAMGUR!$B$42:$CC$58,SEBGUR!U$1&amp;SEBGUR!$D23)</f>
        <v>0</v>
      </c>
      <c r="V23" s="147">
        <f>COUNTIF(HITJAMGUR!$B$42:$CH$58,SEBGUR!V$1&amp;SEBGUR!$D23)</f>
        <v>7</v>
      </c>
      <c r="W23" s="147">
        <f>COUNTIF(HITJAMGUR!$B$42:$CH$58,SEBGUR!W$1&amp;SEBGUR!$D23)</f>
        <v>0</v>
      </c>
      <c r="X23" s="147">
        <f>COUNTIF(HITJAMGUR!$B$42:$CH$58,SEBGUR!X$1&amp;SEBGUR!$D23)</f>
        <v>7</v>
      </c>
      <c r="Y23" s="148">
        <f t="shared" si="2"/>
        <v>28</v>
      </c>
      <c r="Z23" s="147">
        <f>COUNTIF(HITJAMGUR!$B$62:$CH$78,SEBGUR!Z$1&amp;SEBGUR!$D23)</f>
        <v>0</v>
      </c>
      <c r="AA23" s="147">
        <f>COUNTIF(HITJAMGUR!$B$62:$CH$78,SEBGUR!AA$1&amp;SEBGUR!$D23)</f>
        <v>0</v>
      </c>
      <c r="AB23" s="147">
        <f>COUNTIF(HITJAMGUR!$B$62:$CH$78,SEBGUR!AB$1&amp;SEBGUR!$D23)</f>
        <v>0</v>
      </c>
      <c r="AC23" s="147">
        <f>COUNTIF(HITJAMGUR!$B$62:$CH$78,SEBGUR!AC$1&amp;SEBGUR!$D23)</f>
        <v>0</v>
      </c>
      <c r="AD23" s="147">
        <f>COUNTIF(HITJAMGUR!$B$62:$CH$78,SEBGUR!AD$1&amp;SEBGUR!$D23)</f>
        <v>0</v>
      </c>
      <c r="AE23" s="147">
        <f>COUNTIF(HITJAMGUR!$B$62:$CH$78,SEBGUR!AE$1&amp;SEBGUR!$D23)</f>
        <v>0</v>
      </c>
      <c r="AF23" s="148">
        <f t="shared" si="3"/>
        <v>0</v>
      </c>
      <c r="AG23" s="147">
        <f>COUNTIF(HITJAMGUR!$B$82:$CH$86,SEBGUR!AG$1&amp;SEBGUR!$D23)</f>
        <v>0</v>
      </c>
      <c r="AH23" s="147">
        <f>COUNTIF(HITJAMGUR!$B$82:$CH$86,SEBGUR!AH$1&amp;SEBGUR!$D23)</f>
        <v>0</v>
      </c>
      <c r="AI23" s="147">
        <f>COUNTIF(HITJAMGUR!$B$82:$CH$86,SEBGUR!AI$1&amp;SEBGUR!$D23)</f>
        <v>0</v>
      </c>
      <c r="AJ23" s="148">
        <f t="shared" si="4"/>
        <v>0</v>
      </c>
      <c r="AK23" s="147">
        <f>COUNTIF(HITJAMGUR!$B$90:$CH$94,SEBGUR!AK$1&amp;SEBGUR!$D23)</f>
        <v>0</v>
      </c>
      <c r="AL23" s="147">
        <f>COUNTIF(HITJAMGUR!$B$90:$CH$94,SEBGUR!AL$1&amp;SEBGUR!$D23)</f>
        <v>0</v>
      </c>
      <c r="AM23" s="147">
        <f>COUNTIF(HITJAMGUR!$B$90:$CH$94,SEBGUR!AM$1&amp;SEBGUR!$D23)</f>
        <v>0</v>
      </c>
      <c r="AN23" s="148">
        <f t="shared" si="5"/>
        <v>0</v>
      </c>
      <c r="AO23" s="147">
        <f>COUNTIF(HITJAMGUR!$B$98:$CH$102,SEBGUR!AO$1&amp;SEBGUR!$D23)</f>
        <v>0</v>
      </c>
      <c r="AP23" s="147">
        <f>COUNTIF(HITJAMGUR!$B$98:$CH$102,SEBGUR!AP$1&amp;SEBGUR!$D23)</f>
        <v>0</v>
      </c>
      <c r="AQ23" s="147">
        <f>COUNTIF(HITJAMGUR!$B$98:$CH$102,SEBGUR!AQ$1&amp;SEBGUR!$D23)</f>
        <v>0</v>
      </c>
      <c r="AR23" s="148">
        <f t="shared" si="6"/>
        <v>0</v>
      </c>
      <c r="AS23" s="147">
        <f>COUNTIF(HITJAMGUR!$B$106:$CH$108,SEBGUR!AS$1&amp;SEBGUR!$D23)</f>
        <v>0</v>
      </c>
      <c r="AT23" s="147">
        <f>COUNTIF(HITJAMGUR!$B$106:$CH$108,SEBGUR!AT$1&amp;SEBGUR!$D23)</f>
        <v>0</v>
      </c>
      <c r="AU23" s="148">
        <f t="shared" si="7"/>
        <v>0</v>
      </c>
      <c r="AV23" s="147">
        <f>COUNTIF(HITJAMGUR!$B$112:$CH$114,SEBGUR!AV$1&amp;SEBGUR!$D23)</f>
        <v>0</v>
      </c>
      <c r="AW23" s="147">
        <f>COUNTIF(HITJAMGUR!$B$112:$CH$114,SEBGUR!AW$1&amp;SEBGUR!$D23)</f>
        <v>0</v>
      </c>
      <c r="AX23" s="148">
        <f t="shared" si="8"/>
        <v>0</v>
      </c>
      <c r="AY23" s="147">
        <f>COUNTIF(HITJAMGUR!$B$118:$CH$120,SEBGUR!AY$1&amp;SEBGUR!$D23)</f>
        <v>0</v>
      </c>
      <c r="AZ23" s="147">
        <f>COUNTIF(HITJAMGUR!$B$118:$CH$120,SEBGUR!AZ$1&amp;SEBGUR!$D23)</f>
        <v>0</v>
      </c>
      <c r="BA23" s="148">
        <f t="shared" si="9"/>
        <v>0</v>
      </c>
    </row>
    <row r="24" spans="1:53" x14ac:dyDescent="0.25">
      <c r="A24" s="12">
        <f>'MASTER GURU HARIAN'!A26</f>
        <v>23</v>
      </c>
      <c r="B24" s="146" t="str">
        <f>'MASTER GURU HARIAN'!B26</f>
        <v>RINA DARYANI, M.Pd.</v>
      </c>
      <c r="C24" s="12" t="str">
        <f>'MASTER GURU HARIAN'!C26</f>
        <v>G23</v>
      </c>
      <c r="D24" s="146" t="str">
        <f>'MASTER GURU HARIAN'!D26</f>
        <v>RINA</v>
      </c>
      <c r="E24" s="147">
        <f>COUNTIF(HITJAMGUR!$B$2:$CC$18,SEBGUR!E$1&amp;SEBGUR!$D24)</f>
        <v>3</v>
      </c>
      <c r="F24" s="147">
        <f>COUNTIF(HITJAMGUR!$B$2:$CC$18,SEBGUR!F$1&amp;SEBGUR!$D24)</f>
        <v>3</v>
      </c>
      <c r="G24" s="147">
        <f>COUNTIF(HITJAMGUR!$B$2:$CC$18,SEBGUR!G$1&amp;SEBGUR!$D24)</f>
        <v>3</v>
      </c>
      <c r="H24" s="147">
        <f>COUNTIF(HITJAMGUR!$B$2:$CC$18,SEBGUR!H$1&amp;SEBGUR!$D24)</f>
        <v>3</v>
      </c>
      <c r="I24" s="147">
        <f>COUNTIF(HITJAMGUR!$B$2:$CC$18,SEBGUR!I$1&amp;SEBGUR!$D24)</f>
        <v>3</v>
      </c>
      <c r="J24" s="147">
        <f>COUNTIF(HITJAMGUR!$B$2:$CC$18,SEBGUR!J$1&amp;SEBGUR!$D24)</f>
        <v>3</v>
      </c>
      <c r="K24" s="148">
        <f t="shared" si="0"/>
        <v>18</v>
      </c>
      <c r="L24" s="147">
        <f>COUNTIF(HITJAMGUR!$B$22:$CC$38,SEBGUR!L$1&amp;SEBGUR!$D24)</f>
        <v>0</v>
      </c>
      <c r="M24" s="147">
        <f>COUNTIF(HITJAMGUR!$B$22:$CC$38,SEBGUR!M$1&amp;SEBGUR!$D24)</f>
        <v>0</v>
      </c>
      <c r="N24" s="147">
        <f>COUNTIF(HITJAMGUR!$B$22:$CC$38,SEBGUR!N$1&amp;SEBGUR!$D24)</f>
        <v>0</v>
      </c>
      <c r="O24" s="147">
        <f>COUNTIF(HITJAMGUR!$B$22:$CC$38,SEBGUR!O$1&amp;SEBGUR!$D24)</f>
        <v>0</v>
      </c>
      <c r="P24" s="147">
        <f>COUNTIF(HITJAMGUR!$B$22:$CC$38,SEBGUR!P$1&amp;SEBGUR!$D24)</f>
        <v>0</v>
      </c>
      <c r="Q24" s="147">
        <f>COUNTIF(HITJAMGUR!$B$22:$CC$38,SEBGUR!Q$1&amp;SEBGUR!$D24)</f>
        <v>0</v>
      </c>
      <c r="R24" s="148">
        <f t="shared" si="1"/>
        <v>0</v>
      </c>
      <c r="S24" s="147">
        <f>COUNTIF(HITJAMGUR!$B$42:$CC$58,SEBGUR!S$1&amp;SEBGUR!$D24)</f>
        <v>0</v>
      </c>
      <c r="T24" s="147">
        <f>COUNTIF(HITJAMGUR!$B$42:$CC$58,SEBGUR!T$1&amp;SEBGUR!$D24)</f>
        <v>0</v>
      </c>
      <c r="U24" s="147">
        <f>COUNTIF(HITJAMGUR!$B$42:$CC$58,SEBGUR!U$1&amp;SEBGUR!$D24)</f>
        <v>0</v>
      </c>
      <c r="V24" s="147">
        <f>COUNTIF(HITJAMGUR!$B$42:$CH$58,SEBGUR!V$1&amp;SEBGUR!$D24)</f>
        <v>0</v>
      </c>
      <c r="W24" s="147">
        <f>COUNTIF(HITJAMGUR!$B$42:$CH$58,SEBGUR!W$1&amp;SEBGUR!$D24)</f>
        <v>0</v>
      </c>
      <c r="X24" s="147">
        <f>COUNTIF(HITJAMGUR!$B$42:$CH$58,SEBGUR!X$1&amp;SEBGUR!$D24)</f>
        <v>0</v>
      </c>
      <c r="Y24" s="148">
        <f t="shared" si="2"/>
        <v>0</v>
      </c>
      <c r="Z24" s="147">
        <f>COUNTIF(HITJAMGUR!$B$62:$CH$78,SEBGUR!Z$1&amp;SEBGUR!$D24)</f>
        <v>0</v>
      </c>
      <c r="AA24" s="147">
        <f>COUNTIF(HITJAMGUR!$B$62:$CH$78,SEBGUR!AA$1&amp;SEBGUR!$D24)</f>
        <v>0</v>
      </c>
      <c r="AB24" s="147">
        <f>COUNTIF(HITJAMGUR!$B$62:$CH$78,SEBGUR!AB$1&amp;SEBGUR!$D24)</f>
        <v>0</v>
      </c>
      <c r="AC24" s="147">
        <f>COUNTIF(HITJAMGUR!$B$62:$CH$78,SEBGUR!AC$1&amp;SEBGUR!$D24)</f>
        <v>0</v>
      </c>
      <c r="AD24" s="147">
        <f>COUNTIF(HITJAMGUR!$B$62:$CH$78,SEBGUR!AD$1&amp;SEBGUR!$D24)</f>
        <v>0</v>
      </c>
      <c r="AE24" s="147">
        <f>COUNTIF(HITJAMGUR!$B$62:$CH$78,SEBGUR!AE$1&amp;SEBGUR!$D24)</f>
        <v>0</v>
      </c>
      <c r="AF24" s="148">
        <f t="shared" si="3"/>
        <v>0</v>
      </c>
      <c r="AG24" s="147">
        <f>COUNTIF(HITJAMGUR!$B$82:$CH$86,SEBGUR!AG$1&amp;SEBGUR!$D24)</f>
        <v>0</v>
      </c>
      <c r="AH24" s="147">
        <f>COUNTIF(HITJAMGUR!$B$82:$CH$86,SEBGUR!AH$1&amp;SEBGUR!$D24)</f>
        <v>0</v>
      </c>
      <c r="AI24" s="147">
        <f>COUNTIF(HITJAMGUR!$B$82:$CH$86,SEBGUR!AI$1&amp;SEBGUR!$D24)</f>
        <v>0</v>
      </c>
      <c r="AJ24" s="148">
        <f t="shared" si="4"/>
        <v>0</v>
      </c>
      <c r="AK24" s="147">
        <f>COUNTIF(HITJAMGUR!$B$90:$CH$94,SEBGUR!AK$1&amp;SEBGUR!$D24)</f>
        <v>0</v>
      </c>
      <c r="AL24" s="147">
        <f>COUNTIF(HITJAMGUR!$B$90:$CH$94,SEBGUR!AL$1&amp;SEBGUR!$D24)</f>
        <v>0</v>
      </c>
      <c r="AM24" s="147">
        <f>COUNTIF(HITJAMGUR!$B$90:$CH$94,SEBGUR!AM$1&amp;SEBGUR!$D24)</f>
        <v>0</v>
      </c>
      <c r="AN24" s="148">
        <f t="shared" si="5"/>
        <v>0</v>
      </c>
      <c r="AO24" s="147">
        <f>COUNTIF(HITJAMGUR!$B$98:$CH$102,SEBGUR!AO$1&amp;SEBGUR!$D24)</f>
        <v>2</v>
      </c>
      <c r="AP24" s="147">
        <f>COUNTIF(HITJAMGUR!$B$98:$CH$102,SEBGUR!AP$1&amp;SEBGUR!$D24)</f>
        <v>2</v>
      </c>
      <c r="AQ24" s="147">
        <f>COUNTIF(HITJAMGUR!$B$98:$CH$102,SEBGUR!AQ$1&amp;SEBGUR!$D24)</f>
        <v>2</v>
      </c>
      <c r="AR24" s="148">
        <f t="shared" si="6"/>
        <v>6</v>
      </c>
      <c r="AS24" s="147">
        <f>COUNTIF(HITJAMGUR!$B$106:$CH$108,SEBGUR!AS$1&amp;SEBGUR!$D24)</f>
        <v>0</v>
      </c>
      <c r="AT24" s="147">
        <f>COUNTIF(HITJAMGUR!$B$106:$CH$108,SEBGUR!AT$1&amp;SEBGUR!$D24)</f>
        <v>0</v>
      </c>
      <c r="AU24" s="148">
        <f t="shared" si="7"/>
        <v>0</v>
      </c>
      <c r="AV24" s="147">
        <f>COUNTIF(HITJAMGUR!$B$112:$CH$114,SEBGUR!AV$1&amp;SEBGUR!$D24)</f>
        <v>0</v>
      </c>
      <c r="AW24" s="147">
        <f>COUNTIF(HITJAMGUR!$B$112:$CH$114,SEBGUR!AW$1&amp;SEBGUR!$D24)</f>
        <v>0</v>
      </c>
      <c r="AX24" s="148">
        <f t="shared" si="8"/>
        <v>0</v>
      </c>
      <c r="AY24" s="147">
        <f>COUNTIF(HITJAMGUR!$B$118:$CH$120,SEBGUR!AY$1&amp;SEBGUR!$D24)</f>
        <v>2</v>
      </c>
      <c r="AZ24" s="147">
        <f>COUNTIF(HITJAMGUR!$B$118:$CH$120,SEBGUR!AZ$1&amp;SEBGUR!$D24)</f>
        <v>2</v>
      </c>
      <c r="BA24" s="148">
        <f t="shared" si="9"/>
        <v>4</v>
      </c>
    </row>
    <row r="25" spans="1:53" x14ac:dyDescent="0.25">
      <c r="A25" s="12">
        <f>'MASTER GURU HARIAN'!A27</f>
        <v>24</v>
      </c>
      <c r="B25" s="146" t="str">
        <f>'MASTER GURU HARIAN'!B27</f>
        <v>Dra. RAHMI DALILAH  FITRIANNI</v>
      </c>
      <c r="C25" s="12" t="str">
        <f>'MASTER GURU HARIAN'!C27</f>
        <v>G24</v>
      </c>
      <c r="D25" s="146" t="str">
        <f>'MASTER GURU HARIAN'!D27</f>
        <v>RAHMI</v>
      </c>
      <c r="E25" s="147">
        <f>COUNTIF(HITJAMGUR!$B$2:$CC$18,SEBGUR!E$1&amp;SEBGUR!$D25)</f>
        <v>0</v>
      </c>
      <c r="F25" s="147">
        <f>COUNTIF(HITJAMGUR!$B$2:$CC$18,SEBGUR!F$1&amp;SEBGUR!$D25)</f>
        <v>0</v>
      </c>
      <c r="G25" s="147">
        <f>COUNTIF(HITJAMGUR!$B$2:$CC$18,SEBGUR!G$1&amp;SEBGUR!$D25)</f>
        <v>0</v>
      </c>
      <c r="H25" s="147">
        <f>COUNTIF(HITJAMGUR!$B$2:$CC$18,SEBGUR!H$1&amp;SEBGUR!$D25)</f>
        <v>0</v>
      </c>
      <c r="I25" s="147">
        <f>COUNTIF(HITJAMGUR!$B$2:$CC$18,SEBGUR!I$1&amp;SEBGUR!$D25)</f>
        <v>0</v>
      </c>
      <c r="J25" s="147">
        <f>COUNTIF(HITJAMGUR!$B$2:$CC$18,SEBGUR!J$1&amp;SEBGUR!$D25)</f>
        <v>0</v>
      </c>
      <c r="K25" s="148">
        <f t="shared" si="0"/>
        <v>0</v>
      </c>
      <c r="L25" s="147">
        <f>COUNTIF(HITJAMGUR!$B$22:$CC$38,SEBGUR!L$1&amp;SEBGUR!$D25)</f>
        <v>3</v>
      </c>
      <c r="M25" s="147">
        <f>COUNTIF(HITJAMGUR!$B$22:$CC$38,SEBGUR!M$1&amp;SEBGUR!$D25)</f>
        <v>0</v>
      </c>
      <c r="N25" s="147">
        <f>COUNTIF(HITJAMGUR!$B$22:$CC$38,SEBGUR!N$1&amp;SEBGUR!$D25)</f>
        <v>0</v>
      </c>
      <c r="O25" s="147">
        <f>COUNTIF(HITJAMGUR!$B$22:$CC$38,SEBGUR!O$1&amp;SEBGUR!$D25)</f>
        <v>3</v>
      </c>
      <c r="P25" s="147">
        <f>COUNTIF(HITJAMGUR!$B$22:$CC$38,SEBGUR!P$1&amp;SEBGUR!$D25)</f>
        <v>3</v>
      </c>
      <c r="Q25" s="147">
        <f>COUNTIF(HITJAMGUR!$B$22:$CC$38,SEBGUR!Q$1&amp;SEBGUR!$D25)</f>
        <v>2</v>
      </c>
      <c r="R25" s="148">
        <f t="shared" si="1"/>
        <v>11</v>
      </c>
      <c r="S25" s="147">
        <f>COUNTIF(HITJAMGUR!$B$42:$CC$58,SEBGUR!S$1&amp;SEBGUR!$D25)</f>
        <v>0</v>
      </c>
      <c r="T25" s="147">
        <f>COUNTIF(HITJAMGUR!$B$42:$CC$58,SEBGUR!T$1&amp;SEBGUR!$D25)</f>
        <v>0</v>
      </c>
      <c r="U25" s="147">
        <f>COUNTIF(HITJAMGUR!$B$42:$CC$58,SEBGUR!U$1&amp;SEBGUR!$D25)</f>
        <v>0</v>
      </c>
      <c r="V25" s="147">
        <f>COUNTIF(HITJAMGUR!$B$42:$CH$58,SEBGUR!V$1&amp;SEBGUR!$D25)</f>
        <v>0</v>
      </c>
      <c r="W25" s="147">
        <f>COUNTIF(HITJAMGUR!$B$42:$CH$58,SEBGUR!W$1&amp;SEBGUR!$D25)</f>
        <v>0</v>
      </c>
      <c r="X25" s="147">
        <f>COUNTIF(HITJAMGUR!$B$42:$CH$58,SEBGUR!X$1&amp;SEBGUR!$D25)</f>
        <v>4</v>
      </c>
      <c r="Y25" s="148">
        <f t="shared" si="2"/>
        <v>4</v>
      </c>
      <c r="Z25" s="147">
        <f>COUNTIF(HITJAMGUR!$B$62:$CH$78,SEBGUR!Z$1&amp;SEBGUR!$D25)</f>
        <v>3</v>
      </c>
      <c r="AA25" s="147">
        <f>COUNTIF(HITJAMGUR!$B$62:$CH$78,SEBGUR!AA$1&amp;SEBGUR!$D25)</f>
        <v>3</v>
      </c>
      <c r="AB25" s="147">
        <f>COUNTIF(HITJAMGUR!$B$62:$CH$78,SEBGUR!AB$1&amp;SEBGUR!$D25)</f>
        <v>0</v>
      </c>
      <c r="AC25" s="147">
        <f>COUNTIF(HITJAMGUR!$B$62:$CH$78,SEBGUR!AC$1&amp;SEBGUR!$D25)</f>
        <v>0</v>
      </c>
      <c r="AD25" s="147">
        <f>COUNTIF(HITJAMGUR!$B$62:$CH$78,SEBGUR!AD$1&amp;SEBGUR!$D25)</f>
        <v>3</v>
      </c>
      <c r="AE25" s="147">
        <f>COUNTIF(HITJAMGUR!$B$62:$CH$78,SEBGUR!AE$1&amp;SEBGUR!$D25)</f>
        <v>0</v>
      </c>
      <c r="AF25" s="148">
        <f t="shared" si="3"/>
        <v>9</v>
      </c>
      <c r="AG25" s="147">
        <f>COUNTIF(HITJAMGUR!$B$82:$CH$86,SEBGUR!AG$1&amp;SEBGUR!$D25)</f>
        <v>0</v>
      </c>
      <c r="AH25" s="147">
        <f>COUNTIF(HITJAMGUR!$B$82:$CH$86,SEBGUR!AH$1&amp;SEBGUR!$D25)</f>
        <v>0</v>
      </c>
      <c r="AI25" s="147">
        <f>COUNTIF(HITJAMGUR!$B$82:$CH$86,SEBGUR!AI$1&amp;SEBGUR!$D25)</f>
        <v>0</v>
      </c>
      <c r="AJ25" s="148">
        <f t="shared" si="4"/>
        <v>0</v>
      </c>
      <c r="AK25" s="147">
        <f>COUNTIF(HITJAMGUR!$B$90:$CH$94,SEBGUR!AK$1&amp;SEBGUR!$D25)</f>
        <v>0</v>
      </c>
      <c r="AL25" s="147">
        <f>COUNTIF(HITJAMGUR!$B$90:$CH$94,SEBGUR!AL$1&amp;SEBGUR!$D25)</f>
        <v>0</v>
      </c>
      <c r="AM25" s="147">
        <f>COUNTIF(HITJAMGUR!$B$90:$CH$94,SEBGUR!AM$1&amp;SEBGUR!$D25)</f>
        <v>0</v>
      </c>
      <c r="AN25" s="148">
        <f t="shared" si="5"/>
        <v>0</v>
      </c>
      <c r="AO25" s="147">
        <f>COUNTIF(HITJAMGUR!$B$98:$CH$102,SEBGUR!AO$1&amp;SEBGUR!$D25)</f>
        <v>0</v>
      </c>
      <c r="AP25" s="147">
        <f>COUNTIF(HITJAMGUR!$B$98:$CH$102,SEBGUR!AP$1&amp;SEBGUR!$D25)</f>
        <v>0</v>
      </c>
      <c r="AQ25" s="147">
        <f>COUNTIF(HITJAMGUR!$B$98:$CH$102,SEBGUR!AQ$1&amp;SEBGUR!$D25)</f>
        <v>0</v>
      </c>
      <c r="AR25" s="148">
        <f t="shared" si="6"/>
        <v>0</v>
      </c>
      <c r="AS25" s="147">
        <f>COUNTIF(HITJAMGUR!$B$106:$CH$108,SEBGUR!AS$1&amp;SEBGUR!$D25)</f>
        <v>0</v>
      </c>
      <c r="AT25" s="147">
        <f>COUNTIF(HITJAMGUR!$B$106:$CH$108,SEBGUR!AT$1&amp;SEBGUR!$D25)</f>
        <v>0</v>
      </c>
      <c r="AU25" s="148">
        <f t="shared" si="7"/>
        <v>0</v>
      </c>
      <c r="AV25" s="147">
        <f>COUNTIF(HITJAMGUR!$B$112:$CH$114,SEBGUR!AV$1&amp;SEBGUR!$D25)</f>
        <v>0</v>
      </c>
      <c r="AW25" s="147">
        <f>COUNTIF(HITJAMGUR!$B$112:$CH$114,SEBGUR!AW$1&amp;SEBGUR!$D25)</f>
        <v>0</v>
      </c>
      <c r="AX25" s="148">
        <f t="shared" si="8"/>
        <v>0</v>
      </c>
      <c r="AY25" s="147">
        <f>COUNTIF(HITJAMGUR!$B$118:$CH$120,SEBGUR!AY$1&amp;SEBGUR!$D25)</f>
        <v>0</v>
      </c>
      <c r="AZ25" s="147">
        <f>COUNTIF(HITJAMGUR!$B$118:$CH$120,SEBGUR!AZ$1&amp;SEBGUR!$D25)</f>
        <v>0</v>
      </c>
      <c r="BA25" s="148">
        <f t="shared" si="9"/>
        <v>0</v>
      </c>
    </row>
    <row r="26" spans="1:53" x14ac:dyDescent="0.25">
      <c r="A26" s="12">
        <f>'MASTER GURU HARIAN'!A28</f>
        <v>25</v>
      </c>
      <c r="B26" s="146" t="str">
        <f>'MASTER GURU HARIAN'!B28</f>
        <v>SYAFITRI  K  ARIEF, S.Pd, MT</v>
      </c>
      <c r="C26" s="12" t="str">
        <f>'MASTER GURU HARIAN'!C28</f>
        <v>G25</v>
      </c>
      <c r="D26" s="146" t="str">
        <f>'MASTER GURU HARIAN'!D28</f>
        <v>SYAFITRI</v>
      </c>
      <c r="E26" s="147">
        <f>COUNTIF(HITJAMGUR!$B$2:$CC$18,SEBGUR!E$1&amp;SEBGUR!$D26)</f>
        <v>0</v>
      </c>
      <c r="F26" s="147">
        <f>COUNTIF(HITJAMGUR!$B$2:$CC$18,SEBGUR!F$1&amp;SEBGUR!$D26)</f>
        <v>0</v>
      </c>
      <c r="G26" s="147">
        <f>COUNTIF(HITJAMGUR!$B$2:$CC$18,SEBGUR!G$1&amp;SEBGUR!$D26)</f>
        <v>0</v>
      </c>
      <c r="H26" s="147">
        <f>COUNTIF(HITJAMGUR!$B$2:$CC$18,SEBGUR!H$1&amp;SEBGUR!$D26)</f>
        <v>0</v>
      </c>
      <c r="I26" s="147">
        <f>COUNTIF(HITJAMGUR!$B$2:$CC$18,SEBGUR!I$1&amp;SEBGUR!$D26)</f>
        <v>0</v>
      </c>
      <c r="J26" s="147">
        <f>COUNTIF(HITJAMGUR!$B$2:$CC$18,SEBGUR!J$1&amp;SEBGUR!$D26)</f>
        <v>0</v>
      </c>
      <c r="K26" s="148">
        <f t="shared" si="0"/>
        <v>0</v>
      </c>
      <c r="L26" s="147">
        <f>COUNTIF(HITJAMGUR!$B$22:$CC$38,SEBGUR!L$1&amp;SEBGUR!$D26)</f>
        <v>0</v>
      </c>
      <c r="M26" s="147">
        <f>COUNTIF(HITJAMGUR!$B$22:$CC$38,SEBGUR!M$1&amp;SEBGUR!$D26)</f>
        <v>0</v>
      </c>
      <c r="N26" s="147">
        <f>COUNTIF(HITJAMGUR!$B$22:$CC$38,SEBGUR!N$1&amp;SEBGUR!$D26)</f>
        <v>0</v>
      </c>
      <c r="O26" s="147">
        <f>COUNTIF(HITJAMGUR!$B$22:$CC$38,SEBGUR!O$1&amp;SEBGUR!$D26)</f>
        <v>0</v>
      </c>
      <c r="P26" s="147">
        <f>COUNTIF(HITJAMGUR!$B$22:$CC$38,SEBGUR!P$1&amp;SEBGUR!$D26)</f>
        <v>0</v>
      </c>
      <c r="Q26" s="147">
        <f>COUNTIF(HITJAMGUR!$B$22:$CC$38,SEBGUR!Q$1&amp;SEBGUR!$D26)</f>
        <v>0</v>
      </c>
      <c r="R26" s="148">
        <f t="shared" si="1"/>
        <v>0</v>
      </c>
      <c r="S26" s="147">
        <f>COUNTIF(HITJAMGUR!$B$42:$CC$58,SEBGUR!S$1&amp;SEBGUR!$D26)</f>
        <v>8</v>
      </c>
      <c r="T26" s="147">
        <f>COUNTIF(HITJAMGUR!$B$42:$CC$58,SEBGUR!T$1&amp;SEBGUR!$D26)</f>
        <v>0</v>
      </c>
      <c r="U26" s="147">
        <f>COUNTIF(HITJAMGUR!$B$42:$CC$58,SEBGUR!U$1&amp;SEBGUR!$D26)</f>
        <v>0</v>
      </c>
      <c r="V26" s="147">
        <f>COUNTIF(HITJAMGUR!$B$42:$CH$58,SEBGUR!V$1&amp;SEBGUR!$D26)</f>
        <v>8</v>
      </c>
      <c r="W26" s="147">
        <f>COUNTIF(HITJAMGUR!$B$42:$CH$58,SEBGUR!W$1&amp;SEBGUR!$D26)</f>
        <v>0</v>
      </c>
      <c r="X26" s="147">
        <f>COUNTIF(HITJAMGUR!$B$42:$CH$58,SEBGUR!X$1&amp;SEBGUR!$D26)</f>
        <v>0</v>
      </c>
      <c r="Y26" s="148">
        <f t="shared" si="2"/>
        <v>16</v>
      </c>
      <c r="Z26" s="147">
        <f>COUNTIF(HITJAMGUR!$B$62:$CH$78,SEBGUR!Z$1&amp;SEBGUR!$D26)</f>
        <v>4</v>
      </c>
      <c r="AA26" s="147">
        <f>COUNTIF(HITJAMGUR!$B$62:$CH$78,SEBGUR!AA$1&amp;SEBGUR!$D26)</f>
        <v>0</v>
      </c>
      <c r="AB26" s="147">
        <f>COUNTIF(HITJAMGUR!$B$62:$CH$78,SEBGUR!AB$1&amp;SEBGUR!$D26)</f>
        <v>6</v>
      </c>
      <c r="AC26" s="147">
        <f>COUNTIF(HITJAMGUR!$B$62:$CH$78,SEBGUR!AC$1&amp;SEBGUR!$D26)</f>
        <v>0</v>
      </c>
      <c r="AD26" s="147">
        <f>COUNTIF(HITJAMGUR!$B$62:$CH$78,SEBGUR!AD$1&amp;SEBGUR!$D26)</f>
        <v>0</v>
      </c>
      <c r="AE26" s="147">
        <f>COUNTIF(HITJAMGUR!$B$62:$CH$78,SEBGUR!AE$1&amp;SEBGUR!$D26)</f>
        <v>0</v>
      </c>
      <c r="AF26" s="148">
        <f t="shared" si="3"/>
        <v>10</v>
      </c>
      <c r="AG26" s="147">
        <f>COUNTIF(HITJAMGUR!$B$82:$CH$86,SEBGUR!AG$1&amp;SEBGUR!$D26)</f>
        <v>0</v>
      </c>
      <c r="AH26" s="147">
        <f>COUNTIF(HITJAMGUR!$B$82:$CH$86,SEBGUR!AH$1&amp;SEBGUR!$D26)</f>
        <v>0</v>
      </c>
      <c r="AI26" s="147">
        <f>COUNTIF(HITJAMGUR!$B$82:$CH$86,SEBGUR!AI$1&amp;SEBGUR!$D26)</f>
        <v>0</v>
      </c>
      <c r="AJ26" s="148">
        <f t="shared" si="4"/>
        <v>0</v>
      </c>
      <c r="AK26" s="147">
        <f>COUNTIF(HITJAMGUR!$B$90:$CH$94,SEBGUR!AK$1&amp;SEBGUR!$D26)</f>
        <v>0</v>
      </c>
      <c r="AL26" s="147">
        <f>COUNTIF(HITJAMGUR!$B$90:$CH$94,SEBGUR!AL$1&amp;SEBGUR!$D26)</f>
        <v>0</v>
      </c>
      <c r="AM26" s="147">
        <f>COUNTIF(HITJAMGUR!$B$90:$CH$94,SEBGUR!AM$1&amp;SEBGUR!$D26)</f>
        <v>0</v>
      </c>
      <c r="AN26" s="148">
        <f t="shared" si="5"/>
        <v>0</v>
      </c>
      <c r="AO26" s="147">
        <f>COUNTIF(HITJAMGUR!$B$98:$CH$102,SEBGUR!AO$1&amp;SEBGUR!$D26)</f>
        <v>0</v>
      </c>
      <c r="AP26" s="147">
        <f>COUNTIF(HITJAMGUR!$B$98:$CH$102,SEBGUR!AP$1&amp;SEBGUR!$D26)</f>
        <v>0</v>
      </c>
      <c r="AQ26" s="147">
        <f>COUNTIF(HITJAMGUR!$B$98:$CH$102,SEBGUR!AQ$1&amp;SEBGUR!$D26)</f>
        <v>0</v>
      </c>
      <c r="AR26" s="148">
        <f t="shared" si="6"/>
        <v>0</v>
      </c>
      <c r="AS26" s="147">
        <f>COUNTIF(HITJAMGUR!$B$106:$CH$108,SEBGUR!AS$1&amp;SEBGUR!$D26)</f>
        <v>0</v>
      </c>
      <c r="AT26" s="147">
        <f>COUNTIF(HITJAMGUR!$B$106:$CH$108,SEBGUR!AT$1&amp;SEBGUR!$D26)</f>
        <v>0</v>
      </c>
      <c r="AU26" s="148">
        <f t="shared" si="7"/>
        <v>0</v>
      </c>
      <c r="AV26" s="147">
        <f>COUNTIF(HITJAMGUR!$B$112:$CH$114,SEBGUR!AV$1&amp;SEBGUR!$D26)</f>
        <v>0</v>
      </c>
      <c r="AW26" s="147">
        <f>COUNTIF(HITJAMGUR!$B$112:$CH$114,SEBGUR!AW$1&amp;SEBGUR!$D26)</f>
        <v>0</v>
      </c>
      <c r="AX26" s="148">
        <f t="shared" si="8"/>
        <v>0</v>
      </c>
      <c r="AY26" s="147">
        <f>COUNTIF(HITJAMGUR!$B$118:$CH$120,SEBGUR!AY$1&amp;SEBGUR!$D26)</f>
        <v>0</v>
      </c>
      <c r="AZ26" s="147">
        <f>COUNTIF(HITJAMGUR!$B$118:$CH$120,SEBGUR!AZ$1&amp;SEBGUR!$D26)</f>
        <v>0</v>
      </c>
      <c r="BA26" s="148">
        <f t="shared" si="9"/>
        <v>0</v>
      </c>
    </row>
    <row r="27" spans="1:53" x14ac:dyDescent="0.25">
      <c r="A27" s="12">
        <f>'MASTER GURU HARIAN'!A29</f>
        <v>26</v>
      </c>
      <c r="B27" s="146" t="str">
        <f>'MASTER GURU HARIAN'!B29</f>
        <v>ADIWIGUNA, S.Pd.</v>
      </c>
      <c r="C27" s="12" t="str">
        <f>'MASTER GURU HARIAN'!C29</f>
        <v>G26</v>
      </c>
      <c r="D27" s="146" t="str">
        <f>'MASTER GURU HARIAN'!D29</f>
        <v>ADIW</v>
      </c>
      <c r="E27" s="147">
        <f>COUNTIF(HITJAMGUR!$B$2:$CC$18,SEBGUR!E$1&amp;SEBGUR!$D27)</f>
        <v>1</v>
      </c>
      <c r="F27" s="147">
        <f>COUNTIF(HITJAMGUR!$B$2:$CC$18,SEBGUR!F$1&amp;SEBGUR!$D27)</f>
        <v>1</v>
      </c>
      <c r="G27" s="147">
        <f>COUNTIF(HITJAMGUR!$B$2:$CC$18,SEBGUR!G$1&amp;SEBGUR!$D27)</f>
        <v>1</v>
      </c>
      <c r="H27" s="147">
        <f>COUNTIF(HITJAMGUR!$B$2:$CC$18,SEBGUR!H$1&amp;SEBGUR!$D27)</f>
        <v>1</v>
      </c>
      <c r="I27" s="147">
        <f>COUNTIF(HITJAMGUR!$B$2:$CC$18,SEBGUR!I$1&amp;SEBGUR!$D27)</f>
        <v>1</v>
      </c>
      <c r="J27" s="147">
        <f>COUNTIF(HITJAMGUR!$B$2:$CC$18,SEBGUR!J$1&amp;SEBGUR!$D27)</f>
        <v>1</v>
      </c>
      <c r="K27" s="148">
        <f t="shared" si="0"/>
        <v>6</v>
      </c>
      <c r="L27" s="147">
        <f>COUNTIF(HITJAMGUR!$B$22:$CC$38,SEBGUR!L$1&amp;SEBGUR!$D27)</f>
        <v>0</v>
      </c>
      <c r="M27" s="147">
        <f>COUNTIF(HITJAMGUR!$B$22:$CC$38,SEBGUR!M$1&amp;SEBGUR!$D27)</f>
        <v>0</v>
      </c>
      <c r="N27" s="147">
        <f>COUNTIF(HITJAMGUR!$B$22:$CC$38,SEBGUR!N$1&amp;SEBGUR!$D27)</f>
        <v>0</v>
      </c>
      <c r="O27" s="147">
        <f>COUNTIF(HITJAMGUR!$B$22:$CC$38,SEBGUR!O$1&amp;SEBGUR!$D27)</f>
        <v>0</v>
      </c>
      <c r="P27" s="147">
        <f>COUNTIF(HITJAMGUR!$B$22:$CC$38,SEBGUR!P$1&amp;SEBGUR!$D27)</f>
        <v>0</v>
      </c>
      <c r="Q27" s="147">
        <f>COUNTIF(HITJAMGUR!$B$22:$CC$38,SEBGUR!Q$1&amp;SEBGUR!$D27)</f>
        <v>0</v>
      </c>
      <c r="R27" s="148">
        <f t="shared" si="1"/>
        <v>0</v>
      </c>
      <c r="S27" s="147">
        <f>COUNTIF(HITJAMGUR!$B$42:$CC$58,SEBGUR!S$1&amp;SEBGUR!$D27)</f>
        <v>0</v>
      </c>
      <c r="T27" s="147">
        <f>COUNTIF(HITJAMGUR!$B$42:$CC$58,SEBGUR!T$1&amp;SEBGUR!$D27)</f>
        <v>0</v>
      </c>
      <c r="U27" s="147">
        <f>COUNTIF(HITJAMGUR!$B$42:$CC$58,SEBGUR!U$1&amp;SEBGUR!$D27)</f>
        <v>0</v>
      </c>
      <c r="V27" s="147">
        <f>COUNTIF(HITJAMGUR!$B$42:$CH$58,SEBGUR!V$1&amp;SEBGUR!$D27)</f>
        <v>0</v>
      </c>
      <c r="W27" s="147">
        <f>COUNTIF(HITJAMGUR!$B$42:$CH$58,SEBGUR!W$1&amp;SEBGUR!$D27)</f>
        <v>0</v>
      </c>
      <c r="X27" s="147">
        <f>COUNTIF(HITJAMGUR!$B$42:$CH$58,SEBGUR!X$1&amp;SEBGUR!$D27)</f>
        <v>0</v>
      </c>
      <c r="Y27" s="148">
        <f t="shared" si="2"/>
        <v>0</v>
      </c>
      <c r="Z27" s="147">
        <f>COUNTIF(HITJAMGUR!$B$62:$CH$78,SEBGUR!Z$1&amp;SEBGUR!$D27)</f>
        <v>0</v>
      </c>
      <c r="AA27" s="147">
        <f>COUNTIF(HITJAMGUR!$B$62:$CH$78,SEBGUR!AA$1&amp;SEBGUR!$D27)</f>
        <v>0</v>
      </c>
      <c r="AB27" s="147">
        <f>COUNTIF(HITJAMGUR!$B$62:$CH$78,SEBGUR!AB$1&amp;SEBGUR!$D27)</f>
        <v>0</v>
      </c>
      <c r="AC27" s="147">
        <f>COUNTIF(HITJAMGUR!$B$62:$CH$78,SEBGUR!AC$1&amp;SEBGUR!$D27)</f>
        <v>0</v>
      </c>
      <c r="AD27" s="147">
        <f>COUNTIF(HITJAMGUR!$B$62:$CH$78,SEBGUR!AD$1&amp;SEBGUR!$D27)</f>
        <v>0</v>
      </c>
      <c r="AE27" s="147">
        <f>COUNTIF(HITJAMGUR!$B$62:$CH$78,SEBGUR!AE$1&amp;SEBGUR!$D27)</f>
        <v>0</v>
      </c>
      <c r="AF27" s="148">
        <f t="shared" si="3"/>
        <v>0</v>
      </c>
      <c r="AG27" s="147">
        <f>COUNTIF(HITJAMGUR!$B$82:$CH$86,SEBGUR!AG$1&amp;SEBGUR!$D27)</f>
        <v>1</v>
      </c>
      <c r="AH27" s="147">
        <f>COUNTIF(HITJAMGUR!$B$82:$CH$86,SEBGUR!AH$1&amp;SEBGUR!$D27)</f>
        <v>1</v>
      </c>
      <c r="AI27" s="147">
        <f>COUNTIF(HITJAMGUR!$B$82:$CH$86,SEBGUR!AI$1&amp;SEBGUR!$D27)</f>
        <v>1</v>
      </c>
      <c r="AJ27" s="148">
        <f t="shared" si="4"/>
        <v>3</v>
      </c>
      <c r="AK27" s="147">
        <f>COUNTIF(HITJAMGUR!$B$90:$CH$94,SEBGUR!AK$1&amp;SEBGUR!$D27)</f>
        <v>0</v>
      </c>
      <c r="AL27" s="147">
        <f>COUNTIF(HITJAMGUR!$B$90:$CH$94,SEBGUR!AL$1&amp;SEBGUR!$D27)</f>
        <v>0</v>
      </c>
      <c r="AM27" s="147">
        <f>COUNTIF(HITJAMGUR!$B$90:$CH$94,SEBGUR!AM$1&amp;SEBGUR!$D27)</f>
        <v>0</v>
      </c>
      <c r="AN27" s="148">
        <f t="shared" si="5"/>
        <v>0</v>
      </c>
      <c r="AO27" s="147">
        <f>COUNTIF(HITJAMGUR!$B$98:$CH$102,SEBGUR!AO$1&amp;SEBGUR!$D27)</f>
        <v>0</v>
      </c>
      <c r="AP27" s="147">
        <f>COUNTIF(HITJAMGUR!$B$98:$CH$102,SEBGUR!AP$1&amp;SEBGUR!$D27)</f>
        <v>0</v>
      </c>
      <c r="AQ27" s="147">
        <f>COUNTIF(HITJAMGUR!$B$98:$CH$102,SEBGUR!AQ$1&amp;SEBGUR!$D27)</f>
        <v>0</v>
      </c>
      <c r="AR27" s="148">
        <f t="shared" si="6"/>
        <v>0</v>
      </c>
      <c r="AS27" s="147">
        <f>COUNTIF(HITJAMGUR!$B$106:$CH$108,SEBGUR!AS$1&amp;SEBGUR!$D27)</f>
        <v>1</v>
      </c>
      <c r="AT27" s="147">
        <f>COUNTIF(HITJAMGUR!$B$106:$CH$108,SEBGUR!AT$1&amp;SEBGUR!$D27)</f>
        <v>1</v>
      </c>
      <c r="AU27" s="148">
        <f t="shared" si="7"/>
        <v>2</v>
      </c>
      <c r="AV27" s="147">
        <f>COUNTIF(HITJAMGUR!$B$112:$CH$114,SEBGUR!AV$1&amp;SEBGUR!$D27)</f>
        <v>0</v>
      </c>
      <c r="AW27" s="147">
        <f>COUNTIF(HITJAMGUR!$B$112:$CH$114,SEBGUR!AW$1&amp;SEBGUR!$D27)</f>
        <v>0</v>
      </c>
      <c r="AX27" s="148">
        <f t="shared" si="8"/>
        <v>0</v>
      </c>
      <c r="AY27" s="147">
        <f>COUNTIF(HITJAMGUR!$B$118:$CH$120,SEBGUR!AY$1&amp;SEBGUR!$D27)</f>
        <v>0</v>
      </c>
      <c r="AZ27" s="147">
        <f>COUNTIF(HITJAMGUR!$B$118:$CH$120,SEBGUR!AZ$1&amp;SEBGUR!$D27)</f>
        <v>0</v>
      </c>
      <c r="BA27" s="148">
        <f t="shared" si="9"/>
        <v>0</v>
      </c>
    </row>
    <row r="28" spans="1:53" x14ac:dyDescent="0.25">
      <c r="A28" s="12">
        <f>'MASTER GURU HARIAN'!A30</f>
        <v>27</v>
      </c>
      <c r="B28" s="146" t="str">
        <f>'MASTER GURU HARIAN'!B30</f>
        <v>RANI RABIUSSANI, M.Pd.</v>
      </c>
      <c r="C28" s="12" t="str">
        <f>'MASTER GURU HARIAN'!C30</f>
        <v>G27</v>
      </c>
      <c r="D28" s="146" t="str">
        <f>'MASTER GURU HARIAN'!D30</f>
        <v>RANI</v>
      </c>
      <c r="E28" s="147">
        <f>COUNTIF(HITJAMGUR!$B$2:$CC$18,SEBGUR!E$1&amp;SEBGUR!$D28)</f>
        <v>2</v>
      </c>
      <c r="F28" s="147">
        <f>COUNTIF(HITJAMGUR!$B$2:$CC$18,SEBGUR!F$1&amp;SEBGUR!$D28)</f>
        <v>2</v>
      </c>
      <c r="G28" s="147">
        <f>COUNTIF(HITJAMGUR!$B$2:$CC$18,SEBGUR!G$1&amp;SEBGUR!$D28)</f>
        <v>2</v>
      </c>
      <c r="H28" s="147">
        <f>COUNTIF(HITJAMGUR!$B$2:$CC$18,SEBGUR!H$1&amp;SEBGUR!$D28)</f>
        <v>2</v>
      </c>
      <c r="I28" s="147">
        <f>COUNTIF(HITJAMGUR!$B$2:$CC$18,SEBGUR!I$1&amp;SEBGUR!$D28)</f>
        <v>2</v>
      </c>
      <c r="J28" s="147">
        <f>COUNTIF(HITJAMGUR!$B$2:$CC$18,SEBGUR!J$1&amp;SEBGUR!$D28)</f>
        <v>2</v>
      </c>
      <c r="K28" s="148">
        <f t="shared" si="0"/>
        <v>12</v>
      </c>
      <c r="L28" s="147">
        <f>COUNTIF(HITJAMGUR!$B$22:$CC$38,SEBGUR!L$1&amp;SEBGUR!$D28)</f>
        <v>2</v>
      </c>
      <c r="M28" s="147">
        <f>COUNTIF(HITJAMGUR!$B$22:$CC$38,SEBGUR!M$1&amp;SEBGUR!$D28)</f>
        <v>2</v>
      </c>
      <c r="N28" s="147">
        <f>COUNTIF(HITJAMGUR!$B$22:$CC$38,SEBGUR!N$1&amp;SEBGUR!$D28)</f>
        <v>2</v>
      </c>
      <c r="O28" s="147">
        <f>COUNTIF(HITJAMGUR!$B$22:$CC$38,SEBGUR!O$1&amp;SEBGUR!$D28)</f>
        <v>2</v>
      </c>
      <c r="P28" s="147">
        <f>COUNTIF(HITJAMGUR!$B$22:$CC$38,SEBGUR!P$1&amp;SEBGUR!$D28)</f>
        <v>2</v>
      </c>
      <c r="Q28" s="147">
        <f>COUNTIF(HITJAMGUR!$B$22:$CC$38,SEBGUR!Q$1&amp;SEBGUR!$D28)</f>
        <v>2</v>
      </c>
      <c r="R28" s="148">
        <f t="shared" si="1"/>
        <v>12</v>
      </c>
      <c r="S28" s="147">
        <f>COUNTIF(HITJAMGUR!$B$42:$CC$58,SEBGUR!S$1&amp;SEBGUR!$D28)</f>
        <v>0</v>
      </c>
      <c r="T28" s="147">
        <f>COUNTIF(HITJAMGUR!$B$42:$CC$58,SEBGUR!T$1&amp;SEBGUR!$D28)</f>
        <v>0</v>
      </c>
      <c r="U28" s="147">
        <f>COUNTIF(HITJAMGUR!$B$42:$CC$58,SEBGUR!U$1&amp;SEBGUR!$D28)</f>
        <v>0</v>
      </c>
      <c r="V28" s="147">
        <f>COUNTIF(HITJAMGUR!$B$42:$CH$58,SEBGUR!V$1&amp;SEBGUR!$D28)</f>
        <v>0</v>
      </c>
      <c r="W28" s="147">
        <f>COUNTIF(HITJAMGUR!$B$42:$CH$58,SEBGUR!W$1&amp;SEBGUR!$D28)</f>
        <v>0</v>
      </c>
      <c r="X28" s="147">
        <f>COUNTIF(HITJAMGUR!$B$42:$CH$58,SEBGUR!X$1&amp;SEBGUR!$D28)</f>
        <v>0</v>
      </c>
      <c r="Y28" s="148">
        <f t="shared" si="2"/>
        <v>0</v>
      </c>
      <c r="Z28" s="147">
        <f>COUNTIF(HITJAMGUR!$B$62:$CH$78,SEBGUR!Z$1&amp;SEBGUR!$D28)</f>
        <v>0</v>
      </c>
      <c r="AA28" s="147">
        <f>COUNTIF(HITJAMGUR!$B$62:$CH$78,SEBGUR!AA$1&amp;SEBGUR!$D28)</f>
        <v>0</v>
      </c>
      <c r="AB28" s="147">
        <f>COUNTIF(HITJAMGUR!$B$62:$CH$78,SEBGUR!AB$1&amp;SEBGUR!$D28)</f>
        <v>0</v>
      </c>
      <c r="AC28" s="147">
        <f>COUNTIF(HITJAMGUR!$B$62:$CH$78,SEBGUR!AC$1&amp;SEBGUR!$D28)</f>
        <v>0</v>
      </c>
      <c r="AD28" s="147">
        <f>COUNTIF(HITJAMGUR!$B$62:$CH$78,SEBGUR!AD$1&amp;SEBGUR!$D28)</f>
        <v>0</v>
      </c>
      <c r="AE28" s="147">
        <f>COUNTIF(HITJAMGUR!$B$62:$CH$78,SEBGUR!AE$1&amp;SEBGUR!$D28)</f>
        <v>0</v>
      </c>
      <c r="AF28" s="148">
        <f t="shared" si="3"/>
        <v>0</v>
      </c>
      <c r="AG28" s="147">
        <f>COUNTIF(HITJAMGUR!$B$82:$CH$86,SEBGUR!AG$1&amp;SEBGUR!$D28)</f>
        <v>0</v>
      </c>
      <c r="AH28" s="147">
        <f>COUNTIF(HITJAMGUR!$B$82:$CH$86,SEBGUR!AH$1&amp;SEBGUR!$D28)</f>
        <v>0</v>
      </c>
      <c r="AI28" s="147">
        <f>COUNTIF(HITJAMGUR!$B$82:$CH$86,SEBGUR!AI$1&amp;SEBGUR!$D28)</f>
        <v>0</v>
      </c>
      <c r="AJ28" s="148">
        <f t="shared" si="4"/>
        <v>0</v>
      </c>
      <c r="AK28" s="147">
        <f>COUNTIF(HITJAMGUR!$B$90:$CH$94,SEBGUR!AK$1&amp;SEBGUR!$D28)</f>
        <v>0</v>
      </c>
      <c r="AL28" s="147">
        <f>COUNTIF(HITJAMGUR!$B$90:$CH$94,SEBGUR!AL$1&amp;SEBGUR!$D28)</f>
        <v>0</v>
      </c>
      <c r="AM28" s="147">
        <f>COUNTIF(HITJAMGUR!$B$90:$CH$94,SEBGUR!AM$1&amp;SEBGUR!$D28)</f>
        <v>0</v>
      </c>
      <c r="AN28" s="148">
        <f t="shared" si="5"/>
        <v>0</v>
      </c>
      <c r="AO28" s="147">
        <f>COUNTIF(HITJAMGUR!$B$98:$CH$102,SEBGUR!AO$1&amp;SEBGUR!$D28)</f>
        <v>0</v>
      </c>
      <c r="AP28" s="147">
        <f>COUNTIF(HITJAMGUR!$B$98:$CH$102,SEBGUR!AP$1&amp;SEBGUR!$D28)</f>
        <v>0</v>
      </c>
      <c r="AQ28" s="147">
        <f>COUNTIF(HITJAMGUR!$B$98:$CH$102,SEBGUR!AQ$1&amp;SEBGUR!$D28)</f>
        <v>0</v>
      </c>
      <c r="AR28" s="148">
        <f t="shared" si="6"/>
        <v>0</v>
      </c>
      <c r="AS28" s="147">
        <f>COUNTIF(HITJAMGUR!$B$106:$CH$108,SEBGUR!AS$1&amp;SEBGUR!$D28)</f>
        <v>0</v>
      </c>
      <c r="AT28" s="147">
        <f>COUNTIF(HITJAMGUR!$B$106:$CH$108,SEBGUR!AT$1&amp;SEBGUR!$D28)</f>
        <v>0</v>
      </c>
      <c r="AU28" s="148">
        <f t="shared" si="7"/>
        <v>0</v>
      </c>
      <c r="AV28" s="147">
        <f>COUNTIF(HITJAMGUR!$B$112:$CH$114,SEBGUR!AV$1&amp;SEBGUR!$D28)</f>
        <v>0</v>
      </c>
      <c r="AW28" s="147">
        <f>COUNTIF(HITJAMGUR!$B$112:$CH$114,SEBGUR!AW$1&amp;SEBGUR!$D28)</f>
        <v>0</v>
      </c>
      <c r="AX28" s="148">
        <f t="shared" si="8"/>
        <v>0</v>
      </c>
      <c r="AY28" s="147">
        <f>COUNTIF(HITJAMGUR!$B$118:$CH$120,SEBGUR!AY$1&amp;SEBGUR!$D28)</f>
        <v>0</v>
      </c>
      <c r="AZ28" s="147">
        <f>COUNTIF(HITJAMGUR!$B$118:$CH$120,SEBGUR!AZ$1&amp;SEBGUR!$D28)</f>
        <v>0</v>
      </c>
      <c r="BA28" s="148">
        <f t="shared" si="9"/>
        <v>0</v>
      </c>
    </row>
    <row r="29" spans="1:53" x14ac:dyDescent="0.25">
      <c r="A29" s="12">
        <f>'MASTER GURU HARIAN'!A31</f>
        <v>28</v>
      </c>
      <c r="B29" s="146" t="str">
        <f>'MASTER GURU HARIAN'!B31</f>
        <v>SUDARMI, S.Pd.</v>
      </c>
      <c r="C29" s="12" t="str">
        <f>'MASTER GURU HARIAN'!C31</f>
        <v>G28</v>
      </c>
      <c r="D29" s="146" t="str">
        <f>'MASTER GURU HARIAN'!D31</f>
        <v>DARMI</v>
      </c>
      <c r="E29" s="147">
        <f>COUNTIF(HITJAMGUR!$B$2:$CC$18,SEBGUR!E$1&amp;SEBGUR!$D29)</f>
        <v>0</v>
      </c>
      <c r="F29" s="147">
        <f>COUNTIF(HITJAMGUR!$B$2:$CC$18,SEBGUR!F$1&amp;SEBGUR!$D29)</f>
        <v>0</v>
      </c>
      <c r="G29" s="147">
        <f>COUNTIF(HITJAMGUR!$B$2:$CC$18,SEBGUR!G$1&amp;SEBGUR!$D29)</f>
        <v>0</v>
      </c>
      <c r="H29" s="147">
        <f>COUNTIF(HITJAMGUR!$B$2:$CC$18,SEBGUR!H$1&amp;SEBGUR!$D29)</f>
        <v>0</v>
      </c>
      <c r="I29" s="147">
        <f>COUNTIF(HITJAMGUR!$B$2:$CC$18,SEBGUR!I$1&amp;SEBGUR!$D29)</f>
        <v>0</v>
      </c>
      <c r="J29" s="147">
        <f>COUNTIF(HITJAMGUR!$B$2:$CC$18,SEBGUR!J$1&amp;SEBGUR!$D29)</f>
        <v>0</v>
      </c>
      <c r="K29" s="148">
        <f t="shared" si="0"/>
        <v>0</v>
      </c>
      <c r="L29" s="147">
        <f>COUNTIF(HITJAMGUR!$B$22:$CC$38,SEBGUR!L$1&amp;SEBGUR!$D29)</f>
        <v>2</v>
      </c>
      <c r="M29" s="147">
        <f>COUNTIF(HITJAMGUR!$B$22:$CC$38,SEBGUR!M$1&amp;SEBGUR!$D29)</f>
        <v>2</v>
      </c>
      <c r="N29" s="147">
        <f>COUNTIF(HITJAMGUR!$B$22:$CC$38,SEBGUR!N$1&amp;SEBGUR!$D29)</f>
        <v>2</v>
      </c>
      <c r="O29" s="147">
        <f>COUNTIF(HITJAMGUR!$B$22:$CC$38,SEBGUR!O$1&amp;SEBGUR!$D29)</f>
        <v>2</v>
      </c>
      <c r="P29" s="147">
        <f>COUNTIF(HITJAMGUR!$B$22:$CC$38,SEBGUR!P$1&amp;SEBGUR!$D29)</f>
        <v>2</v>
      </c>
      <c r="Q29" s="147">
        <f>COUNTIF(HITJAMGUR!$B$22:$CC$38,SEBGUR!Q$1&amp;SEBGUR!$D29)</f>
        <v>2</v>
      </c>
      <c r="R29" s="148">
        <f t="shared" si="1"/>
        <v>12</v>
      </c>
      <c r="S29" s="147">
        <f>COUNTIF(HITJAMGUR!$B$42:$CC$58,SEBGUR!S$1&amp;SEBGUR!$D29)</f>
        <v>0</v>
      </c>
      <c r="T29" s="147">
        <f>COUNTIF(HITJAMGUR!$B$42:$CC$58,SEBGUR!T$1&amp;SEBGUR!$D29)</f>
        <v>0</v>
      </c>
      <c r="U29" s="147">
        <f>COUNTIF(HITJAMGUR!$B$42:$CC$58,SEBGUR!U$1&amp;SEBGUR!$D29)</f>
        <v>0</v>
      </c>
      <c r="V29" s="147">
        <f>COUNTIF(HITJAMGUR!$B$42:$CH$58,SEBGUR!V$1&amp;SEBGUR!$D29)</f>
        <v>0</v>
      </c>
      <c r="W29" s="147">
        <f>COUNTIF(HITJAMGUR!$B$42:$CH$58,SEBGUR!W$1&amp;SEBGUR!$D29)</f>
        <v>0</v>
      </c>
      <c r="X29" s="147">
        <f>COUNTIF(HITJAMGUR!$B$42:$CH$58,SEBGUR!X$1&amp;SEBGUR!$D29)</f>
        <v>0</v>
      </c>
      <c r="Y29" s="148">
        <f t="shared" si="2"/>
        <v>0</v>
      </c>
      <c r="Z29" s="147">
        <f>COUNTIF(HITJAMGUR!$B$62:$CH$78,SEBGUR!Z$1&amp;SEBGUR!$D29)</f>
        <v>0</v>
      </c>
      <c r="AA29" s="147">
        <f>COUNTIF(HITJAMGUR!$B$62:$CH$78,SEBGUR!AA$1&amp;SEBGUR!$D29)</f>
        <v>0</v>
      </c>
      <c r="AB29" s="147">
        <f>COUNTIF(HITJAMGUR!$B$62:$CH$78,SEBGUR!AB$1&amp;SEBGUR!$D29)</f>
        <v>0</v>
      </c>
      <c r="AC29" s="147">
        <f>COUNTIF(HITJAMGUR!$B$62:$CH$78,SEBGUR!AC$1&amp;SEBGUR!$D29)</f>
        <v>0</v>
      </c>
      <c r="AD29" s="147">
        <f>COUNTIF(HITJAMGUR!$B$62:$CH$78,SEBGUR!AD$1&amp;SEBGUR!$D29)</f>
        <v>0</v>
      </c>
      <c r="AE29" s="147">
        <f>COUNTIF(HITJAMGUR!$B$62:$CH$78,SEBGUR!AE$1&amp;SEBGUR!$D29)</f>
        <v>0</v>
      </c>
      <c r="AF29" s="148">
        <f t="shared" si="3"/>
        <v>0</v>
      </c>
      <c r="AG29" s="147">
        <f>COUNTIF(HITJAMGUR!$B$82:$CH$86,SEBGUR!AG$1&amp;SEBGUR!$D29)</f>
        <v>0</v>
      </c>
      <c r="AH29" s="147">
        <f>COUNTIF(HITJAMGUR!$B$82:$CH$86,SEBGUR!AH$1&amp;SEBGUR!$D29)</f>
        <v>0</v>
      </c>
      <c r="AI29" s="147">
        <f>COUNTIF(HITJAMGUR!$B$82:$CH$86,SEBGUR!AI$1&amp;SEBGUR!$D29)</f>
        <v>0</v>
      </c>
      <c r="AJ29" s="148">
        <f t="shared" si="4"/>
        <v>0</v>
      </c>
      <c r="AK29" s="147">
        <f>COUNTIF(HITJAMGUR!$B$90:$CH$94,SEBGUR!AK$1&amp;SEBGUR!$D29)</f>
        <v>2</v>
      </c>
      <c r="AL29" s="147">
        <f>COUNTIF(HITJAMGUR!$B$90:$CH$94,SEBGUR!AL$1&amp;SEBGUR!$D29)</f>
        <v>2</v>
      </c>
      <c r="AM29" s="147">
        <f>COUNTIF(HITJAMGUR!$B$90:$CH$94,SEBGUR!AM$1&amp;SEBGUR!$D29)</f>
        <v>2</v>
      </c>
      <c r="AN29" s="148">
        <f t="shared" si="5"/>
        <v>6</v>
      </c>
      <c r="AO29" s="147">
        <f>COUNTIF(HITJAMGUR!$B$98:$CH$102,SEBGUR!AO$1&amp;SEBGUR!$D29)</f>
        <v>0</v>
      </c>
      <c r="AP29" s="147">
        <f>COUNTIF(HITJAMGUR!$B$98:$CH$102,SEBGUR!AP$1&amp;SEBGUR!$D29)</f>
        <v>0</v>
      </c>
      <c r="AQ29" s="147">
        <f>COUNTIF(HITJAMGUR!$B$98:$CH$102,SEBGUR!AQ$1&amp;SEBGUR!$D29)</f>
        <v>0</v>
      </c>
      <c r="AR29" s="148">
        <f t="shared" si="6"/>
        <v>0</v>
      </c>
      <c r="AS29" s="147">
        <f>COUNTIF(HITJAMGUR!$B$106:$CH$108,SEBGUR!AS$1&amp;SEBGUR!$D29)</f>
        <v>0</v>
      </c>
      <c r="AT29" s="147">
        <f>COUNTIF(HITJAMGUR!$B$106:$CH$108,SEBGUR!AT$1&amp;SEBGUR!$D29)</f>
        <v>0</v>
      </c>
      <c r="AU29" s="148">
        <f t="shared" si="7"/>
        <v>0</v>
      </c>
      <c r="AV29" s="147">
        <f>COUNTIF(HITJAMGUR!$B$112:$CH$114,SEBGUR!AV$1&amp;SEBGUR!$D29)</f>
        <v>2</v>
      </c>
      <c r="AW29" s="147">
        <f>COUNTIF(HITJAMGUR!$B$112:$CH$114,SEBGUR!AW$1&amp;SEBGUR!$D29)</f>
        <v>2</v>
      </c>
      <c r="AX29" s="148">
        <f t="shared" si="8"/>
        <v>4</v>
      </c>
      <c r="AY29" s="147">
        <f>COUNTIF(HITJAMGUR!$B$118:$CH$120,SEBGUR!AY$1&amp;SEBGUR!$D29)</f>
        <v>0</v>
      </c>
      <c r="AZ29" s="147">
        <f>COUNTIF(HITJAMGUR!$B$118:$CH$120,SEBGUR!AZ$1&amp;SEBGUR!$D29)</f>
        <v>0</v>
      </c>
      <c r="BA29" s="148">
        <f t="shared" si="9"/>
        <v>0</v>
      </c>
    </row>
    <row r="30" spans="1:53" x14ac:dyDescent="0.25">
      <c r="A30" s="12">
        <f>'MASTER GURU HARIAN'!A32</f>
        <v>29</v>
      </c>
      <c r="B30" s="146" t="str">
        <f>'MASTER GURU HARIAN'!B32</f>
        <v>IAH ROBIAH, S.Pd.Kim.</v>
      </c>
      <c r="C30" s="12" t="str">
        <f>'MASTER GURU HARIAN'!C32</f>
        <v>G29</v>
      </c>
      <c r="D30" s="146" t="str">
        <f>'MASTER GURU HARIAN'!D32</f>
        <v>IAH</v>
      </c>
      <c r="E30" s="147">
        <f>COUNTIF(HITJAMGUR!$B$2:$CC$18,SEBGUR!E$1&amp;SEBGUR!$D30)</f>
        <v>0</v>
      </c>
      <c r="F30" s="147">
        <f>COUNTIF(HITJAMGUR!$B$2:$CC$18,SEBGUR!F$1&amp;SEBGUR!$D30)</f>
        <v>0</v>
      </c>
      <c r="G30" s="147">
        <f>COUNTIF(HITJAMGUR!$B$2:$CC$18,SEBGUR!G$1&amp;SEBGUR!$D30)</f>
        <v>0</v>
      </c>
      <c r="H30" s="147">
        <f>COUNTIF(HITJAMGUR!$B$2:$CC$18,SEBGUR!H$1&amp;SEBGUR!$D30)</f>
        <v>0</v>
      </c>
      <c r="I30" s="147">
        <f>COUNTIF(HITJAMGUR!$B$2:$CC$18,SEBGUR!I$1&amp;SEBGUR!$D30)</f>
        <v>0</v>
      </c>
      <c r="J30" s="147">
        <f>COUNTIF(HITJAMGUR!$B$2:$CC$18,SEBGUR!J$1&amp;SEBGUR!$D30)</f>
        <v>0</v>
      </c>
      <c r="K30" s="148">
        <f t="shared" si="0"/>
        <v>0</v>
      </c>
      <c r="L30" s="147">
        <f>COUNTIF(HITJAMGUR!$B$22:$CC$38,SEBGUR!L$1&amp;SEBGUR!$D30)</f>
        <v>0</v>
      </c>
      <c r="M30" s="147">
        <f>COUNTIF(HITJAMGUR!$B$22:$CC$38,SEBGUR!M$1&amp;SEBGUR!$D30)</f>
        <v>0</v>
      </c>
      <c r="N30" s="147">
        <f>COUNTIF(HITJAMGUR!$B$22:$CC$38,SEBGUR!N$1&amp;SEBGUR!$D30)</f>
        <v>5</v>
      </c>
      <c r="O30" s="147">
        <f>COUNTIF(HITJAMGUR!$B$22:$CC$38,SEBGUR!O$1&amp;SEBGUR!$D30)</f>
        <v>5</v>
      </c>
      <c r="P30" s="147">
        <f>COUNTIF(HITJAMGUR!$B$22:$CC$38,SEBGUR!P$1&amp;SEBGUR!$D30)</f>
        <v>4</v>
      </c>
      <c r="Q30" s="147">
        <f>COUNTIF(HITJAMGUR!$B$22:$CC$38,SEBGUR!Q$1&amp;SEBGUR!$D30)</f>
        <v>0</v>
      </c>
      <c r="R30" s="148">
        <f t="shared" si="1"/>
        <v>14</v>
      </c>
      <c r="S30" s="147">
        <f>COUNTIF(HITJAMGUR!$B$42:$CC$58,SEBGUR!S$1&amp;SEBGUR!$D30)</f>
        <v>0</v>
      </c>
      <c r="T30" s="147">
        <f>COUNTIF(HITJAMGUR!$B$42:$CC$58,SEBGUR!T$1&amp;SEBGUR!$D30)</f>
        <v>4</v>
      </c>
      <c r="U30" s="147">
        <f>COUNTIF(HITJAMGUR!$B$42:$CC$58,SEBGUR!U$1&amp;SEBGUR!$D30)</f>
        <v>4</v>
      </c>
      <c r="V30" s="147">
        <f>COUNTIF(HITJAMGUR!$B$42:$CH$58,SEBGUR!V$1&amp;SEBGUR!$D30)</f>
        <v>0</v>
      </c>
      <c r="W30" s="147">
        <f>COUNTIF(HITJAMGUR!$B$42:$CH$58,SEBGUR!W$1&amp;SEBGUR!$D30)</f>
        <v>4</v>
      </c>
      <c r="X30" s="147">
        <f>COUNTIF(HITJAMGUR!$B$42:$CH$58,SEBGUR!X$1&amp;SEBGUR!$D30)</f>
        <v>0</v>
      </c>
      <c r="Y30" s="148">
        <f t="shared" si="2"/>
        <v>12</v>
      </c>
      <c r="Z30" s="147">
        <f>COUNTIF(HITJAMGUR!$B$62:$CH$78,SEBGUR!Z$1&amp;SEBGUR!$D30)</f>
        <v>0</v>
      </c>
      <c r="AA30" s="147">
        <f>COUNTIF(HITJAMGUR!$B$62:$CH$78,SEBGUR!AA$1&amp;SEBGUR!$D30)</f>
        <v>0</v>
      </c>
      <c r="AB30" s="147">
        <f>COUNTIF(HITJAMGUR!$B$62:$CH$78,SEBGUR!AB$1&amp;SEBGUR!$D30)</f>
        <v>0</v>
      </c>
      <c r="AC30" s="147">
        <f>COUNTIF(HITJAMGUR!$B$62:$CH$78,SEBGUR!AC$1&amp;SEBGUR!$D30)</f>
        <v>0</v>
      </c>
      <c r="AD30" s="147">
        <f>COUNTIF(HITJAMGUR!$B$62:$CH$78,SEBGUR!AD$1&amp;SEBGUR!$D30)</f>
        <v>0</v>
      </c>
      <c r="AE30" s="147">
        <f>COUNTIF(HITJAMGUR!$B$62:$CH$78,SEBGUR!AE$1&amp;SEBGUR!$D30)</f>
        <v>0</v>
      </c>
      <c r="AF30" s="148">
        <f t="shared" si="3"/>
        <v>0</v>
      </c>
      <c r="AG30" s="147">
        <f>COUNTIF(HITJAMGUR!$B$82:$CH$86,SEBGUR!AG$1&amp;SEBGUR!$D30)</f>
        <v>0</v>
      </c>
      <c r="AH30" s="147">
        <f>COUNTIF(HITJAMGUR!$B$82:$CH$86,SEBGUR!AH$1&amp;SEBGUR!$D30)</f>
        <v>0</v>
      </c>
      <c r="AI30" s="147">
        <f>COUNTIF(HITJAMGUR!$B$82:$CH$86,SEBGUR!AI$1&amp;SEBGUR!$D30)</f>
        <v>0</v>
      </c>
      <c r="AJ30" s="148">
        <f t="shared" si="4"/>
        <v>0</v>
      </c>
      <c r="AK30" s="147">
        <f>COUNTIF(HITJAMGUR!$B$90:$CH$94,SEBGUR!AK$1&amp;SEBGUR!$D30)</f>
        <v>0</v>
      </c>
      <c r="AL30" s="147">
        <f>COUNTIF(HITJAMGUR!$B$90:$CH$94,SEBGUR!AL$1&amp;SEBGUR!$D30)</f>
        <v>0</v>
      </c>
      <c r="AM30" s="147">
        <f>COUNTIF(HITJAMGUR!$B$90:$CH$94,SEBGUR!AM$1&amp;SEBGUR!$D30)</f>
        <v>0</v>
      </c>
      <c r="AN30" s="148">
        <f t="shared" si="5"/>
        <v>0</v>
      </c>
      <c r="AO30" s="147">
        <f>COUNTIF(HITJAMGUR!$B$98:$CH$102,SEBGUR!AO$1&amp;SEBGUR!$D30)</f>
        <v>0</v>
      </c>
      <c r="AP30" s="147">
        <f>COUNTIF(HITJAMGUR!$B$98:$CH$102,SEBGUR!AP$1&amp;SEBGUR!$D30)</f>
        <v>0</v>
      </c>
      <c r="AQ30" s="147">
        <f>COUNTIF(HITJAMGUR!$B$98:$CH$102,SEBGUR!AQ$1&amp;SEBGUR!$D30)</f>
        <v>0</v>
      </c>
      <c r="AR30" s="148">
        <f t="shared" si="6"/>
        <v>0</v>
      </c>
      <c r="AS30" s="147">
        <f>COUNTIF(HITJAMGUR!$B$106:$CH$108,SEBGUR!AS$1&amp;SEBGUR!$D30)</f>
        <v>0</v>
      </c>
      <c r="AT30" s="147">
        <f>COUNTIF(HITJAMGUR!$B$106:$CH$108,SEBGUR!AT$1&amp;SEBGUR!$D30)</f>
        <v>0</v>
      </c>
      <c r="AU30" s="148">
        <f t="shared" si="7"/>
        <v>0</v>
      </c>
      <c r="AV30" s="147">
        <f>COUNTIF(HITJAMGUR!$B$112:$CH$114,SEBGUR!AV$1&amp;SEBGUR!$D30)</f>
        <v>0</v>
      </c>
      <c r="AW30" s="147">
        <f>COUNTIF(HITJAMGUR!$B$112:$CH$114,SEBGUR!AW$1&amp;SEBGUR!$D30)</f>
        <v>0</v>
      </c>
      <c r="AX30" s="148">
        <f t="shared" si="8"/>
        <v>0</v>
      </c>
      <c r="AY30" s="147">
        <f>COUNTIF(HITJAMGUR!$B$118:$CH$120,SEBGUR!AY$1&amp;SEBGUR!$D30)</f>
        <v>0</v>
      </c>
      <c r="AZ30" s="147">
        <f>COUNTIF(HITJAMGUR!$B$118:$CH$120,SEBGUR!AZ$1&amp;SEBGUR!$D30)</f>
        <v>0</v>
      </c>
      <c r="BA30" s="148">
        <f t="shared" si="9"/>
        <v>0</v>
      </c>
    </row>
    <row r="31" spans="1:53" x14ac:dyDescent="0.25">
      <c r="A31" s="12">
        <f>'MASTER GURU HARIAN'!A33</f>
        <v>30</v>
      </c>
      <c r="B31" s="146" t="str">
        <f>'MASTER GURU HARIAN'!B33</f>
        <v>MASPURI ANDEWI, S.Kom</v>
      </c>
      <c r="C31" s="12" t="str">
        <f>'MASTER GURU HARIAN'!C33</f>
        <v>G30</v>
      </c>
      <c r="D31" s="146" t="str">
        <f>'MASTER GURU HARIAN'!D33</f>
        <v>PURI</v>
      </c>
      <c r="E31" s="147">
        <f>COUNTIF(HITJAMGUR!$B$2:$CC$18,SEBGUR!E$1&amp;SEBGUR!$D31)</f>
        <v>0</v>
      </c>
      <c r="F31" s="147">
        <f>COUNTIF(HITJAMGUR!$B$2:$CC$18,SEBGUR!F$1&amp;SEBGUR!$D31)</f>
        <v>0</v>
      </c>
      <c r="G31" s="147">
        <f>COUNTIF(HITJAMGUR!$B$2:$CC$18,SEBGUR!G$1&amp;SEBGUR!$D31)</f>
        <v>0</v>
      </c>
      <c r="H31" s="147">
        <f>COUNTIF(HITJAMGUR!$B$2:$CC$18,SEBGUR!H$1&amp;SEBGUR!$D31)</f>
        <v>0</v>
      </c>
      <c r="I31" s="147">
        <f>COUNTIF(HITJAMGUR!$B$2:$CC$18,SEBGUR!I$1&amp;SEBGUR!$D31)</f>
        <v>0</v>
      </c>
      <c r="J31" s="147">
        <f>COUNTIF(HITJAMGUR!$B$2:$CC$18,SEBGUR!J$1&amp;SEBGUR!$D31)</f>
        <v>0</v>
      </c>
      <c r="K31" s="148">
        <f t="shared" si="0"/>
        <v>0</v>
      </c>
      <c r="L31" s="147">
        <f>COUNTIF(HITJAMGUR!$B$22:$CC$38,SEBGUR!L$1&amp;SEBGUR!$D31)</f>
        <v>0</v>
      </c>
      <c r="M31" s="147">
        <f>COUNTIF(HITJAMGUR!$B$22:$CC$38,SEBGUR!M$1&amp;SEBGUR!$D31)</f>
        <v>0</v>
      </c>
      <c r="N31" s="147">
        <f>COUNTIF(HITJAMGUR!$B$22:$CC$38,SEBGUR!N$1&amp;SEBGUR!$D31)</f>
        <v>0</v>
      </c>
      <c r="O31" s="147">
        <f>COUNTIF(HITJAMGUR!$B$22:$CC$38,SEBGUR!O$1&amp;SEBGUR!$D31)</f>
        <v>0</v>
      </c>
      <c r="P31" s="147">
        <f>COUNTIF(HITJAMGUR!$B$22:$CC$38,SEBGUR!P$1&amp;SEBGUR!$D31)</f>
        <v>0</v>
      </c>
      <c r="Q31" s="147">
        <f>COUNTIF(HITJAMGUR!$B$22:$CC$38,SEBGUR!Q$1&amp;SEBGUR!$D31)</f>
        <v>0</v>
      </c>
      <c r="R31" s="148">
        <f t="shared" si="1"/>
        <v>0</v>
      </c>
      <c r="S31" s="147">
        <f>COUNTIF(HITJAMGUR!$B$42:$CC$58,SEBGUR!S$1&amp;SEBGUR!$D31)</f>
        <v>0</v>
      </c>
      <c r="T31" s="147">
        <f>COUNTIF(HITJAMGUR!$B$42:$CC$58,SEBGUR!T$1&amp;SEBGUR!$D31)</f>
        <v>0</v>
      </c>
      <c r="U31" s="147">
        <f>COUNTIF(HITJAMGUR!$B$42:$CC$58,SEBGUR!U$1&amp;SEBGUR!$D31)</f>
        <v>0</v>
      </c>
      <c r="V31" s="147">
        <f>COUNTIF(HITJAMGUR!$B$42:$CH$58,SEBGUR!V$1&amp;SEBGUR!$D31)</f>
        <v>0</v>
      </c>
      <c r="W31" s="147">
        <f>COUNTIF(HITJAMGUR!$B$42:$CH$58,SEBGUR!W$1&amp;SEBGUR!$D31)</f>
        <v>0</v>
      </c>
      <c r="X31" s="147">
        <f>COUNTIF(HITJAMGUR!$B$42:$CH$58,SEBGUR!X$1&amp;SEBGUR!$D31)</f>
        <v>0</v>
      </c>
      <c r="Y31" s="148">
        <f t="shared" si="2"/>
        <v>0</v>
      </c>
      <c r="Z31" s="147">
        <f>COUNTIF(HITJAMGUR!$B$62:$CH$78,SEBGUR!Z$1&amp;SEBGUR!$D31)</f>
        <v>0</v>
      </c>
      <c r="AA31" s="147">
        <f>COUNTIF(HITJAMGUR!$B$62:$CH$78,SEBGUR!AA$1&amp;SEBGUR!$D31)</f>
        <v>0</v>
      </c>
      <c r="AB31" s="147">
        <f>COUNTIF(HITJAMGUR!$B$62:$CH$78,SEBGUR!AB$1&amp;SEBGUR!$D31)</f>
        <v>0</v>
      </c>
      <c r="AC31" s="147">
        <f>COUNTIF(HITJAMGUR!$B$62:$CH$78,SEBGUR!AC$1&amp;SEBGUR!$D31)</f>
        <v>0</v>
      </c>
      <c r="AD31" s="147">
        <f>COUNTIF(HITJAMGUR!$B$62:$CH$78,SEBGUR!AD$1&amp;SEBGUR!$D31)</f>
        <v>0</v>
      </c>
      <c r="AE31" s="147">
        <f>COUNTIF(HITJAMGUR!$B$62:$CH$78,SEBGUR!AE$1&amp;SEBGUR!$D31)</f>
        <v>0</v>
      </c>
      <c r="AF31" s="148">
        <f t="shared" si="3"/>
        <v>0</v>
      </c>
      <c r="AG31" s="147">
        <f>COUNTIF(HITJAMGUR!$B$82:$CH$86,SEBGUR!AG$1&amp;SEBGUR!$D31)</f>
        <v>0</v>
      </c>
      <c r="AH31" s="147">
        <f>COUNTIF(HITJAMGUR!$B$82:$CH$86,SEBGUR!AH$1&amp;SEBGUR!$D31)</f>
        <v>0</v>
      </c>
      <c r="AI31" s="147">
        <f>COUNTIF(HITJAMGUR!$B$82:$CH$86,SEBGUR!AI$1&amp;SEBGUR!$D31)</f>
        <v>0</v>
      </c>
      <c r="AJ31" s="148">
        <f t="shared" si="4"/>
        <v>0</v>
      </c>
      <c r="AK31" s="147">
        <f>COUNTIF(HITJAMGUR!$B$90:$CH$94,SEBGUR!AK$1&amp;SEBGUR!$D31)</f>
        <v>0</v>
      </c>
      <c r="AL31" s="147">
        <f>COUNTIF(HITJAMGUR!$B$90:$CH$94,SEBGUR!AL$1&amp;SEBGUR!$D31)</f>
        <v>0</v>
      </c>
      <c r="AM31" s="147">
        <f>COUNTIF(HITJAMGUR!$B$90:$CH$94,SEBGUR!AM$1&amp;SEBGUR!$D31)</f>
        <v>0</v>
      </c>
      <c r="AN31" s="148">
        <f t="shared" si="5"/>
        <v>0</v>
      </c>
      <c r="AO31" s="147">
        <f>COUNTIF(HITJAMGUR!$B$98:$CH$102,SEBGUR!AO$1&amp;SEBGUR!$D31)</f>
        <v>0</v>
      </c>
      <c r="AP31" s="147">
        <f>COUNTIF(HITJAMGUR!$B$98:$CH$102,SEBGUR!AP$1&amp;SEBGUR!$D31)</f>
        <v>0</v>
      </c>
      <c r="AQ31" s="147">
        <f>COUNTIF(HITJAMGUR!$B$98:$CH$102,SEBGUR!AQ$1&amp;SEBGUR!$D31)</f>
        <v>0</v>
      </c>
      <c r="AR31" s="148">
        <f t="shared" si="6"/>
        <v>0</v>
      </c>
      <c r="AS31" s="147">
        <f>COUNTIF(HITJAMGUR!$B$106:$CH$108,SEBGUR!AS$1&amp;SEBGUR!$D31)</f>
        <v>6</v>
      </c>
      <c r="AT31" s="147">
        <f>COUNTIF(HITJAMGUR!$B$106:$CH$108,SEBGUR!AT$1&amp;SEBGUR!$D31)</f>
        <v>6</v>
      </c>
      <c r="AU31" s="148">
        <f t="shared" si="7"/>
        <v>12</v>
      </c>
      <c r="AV31" s="147">
        <f>COUNTIF(HITJAMGUR!$B$112:$CH$114,SEBGUR!AV$1&amp;SEBGUR!$D31)</f>
        <v>0</v>
      </c>
      <c r="AW31" s="147">
        <f>COUNTIF(HITJAMGUR!$B$112:$CH$114,SEBGUR!AW$1&amp;SEBGUR!$D31)</f>
        <v>0</v>
      </c>
      <c r="AX31" s="148">
        <f t="shared" si="8"/>
        <v>0</v>
      </c>
      <c r="AY31" s="147">
        <f>COUNTIF(HITJAMGUR!$B$118:$CH$120,SEBGUR!AY$1&amp;SEBGUR!$D31)</f>
        <v>0</v>
      </c>
      <c r="AZ31" s="147">
        <f>COUNTIF(HITJAMGUR!$B$118:$CH$120,SEBGUR!AZ$1&amp;SEBGUR!$D31)</f>
        <v>0</v>
      </c>
      <c r="BA31" s="148">
        <f t="shared" si="9"/>
        <v>0</v>
      </c>
    </row>
    <row r="32" spans="1:53" x14ac:dyDescent="0.25">
      <c r="A32" s="12">
        <f>'MASTER GURU HARIAN'!A34</f>
        <v>31</v>
      </c>
      <c r="B32" s="146" t="str">
        <f>'MASTER GURU HARIAN'!B34</f>
        <v>RUHYA, S.Ag, M.M.Pd</v>
      </c>
      <c r="C32" s="12" t="str">
        <f>'MASTER GURU HARIAN'!C34</f>
        <v>G31</v>
      </c>
      <c r="D32" s="146" t="str">
        <f>'MASTER GURU HARIAN'!D34</f>
        <v>RUHYA</v>
      </c>
      <c r="E32" s="147">
        <f>COUNTIF(HITJAMGUR!$B$2:$CC$18,SEBGUR!E$1&amp;SEBGUR!$D32)</f>
        <v>0</v>
      </c>
      <c r="F32" s="147">
        <f>COUNTIF(HITJAMGUR!$B$2:$CC$18,SEBGUR!F$1&amp;SEBGUR!$D32)</f>
        <v>0</v>
      </c>
      <c r="G32" s="147">
        <f>COUNTIF(HITJAMGUR!$B$2:$CC$18,SEBGUR!G$1&amp;SEBGUR!$D32)</f>
        <v>0</v>
      </c>
      <c r="H32" s="147">
        <f>COUNTIF(HITJAMGUR!$B$2:$CC$18,SEBGUR!H$1&amp;SEBGUR!$D32)</f>
        <v>0</v>
      </c>
      <c r="I32" s="147">
        <f>COUNTIF(HITJAMGUR!$B$2:$CC$18,SEBGUR!I$1&amp;SEBGUR!$D32)</f>
        <v>0</v>
      </c>
      <c r="J32" s="147">
        <f>COUNTIF(HITJAMGUR!$B$2:$CC$18,SEBGUR!J$1&amp;SEBGUR!$D32)</f>
        <v>0</v>
      </c>
      <c r="K32" s="148">
        <f t="shared" si="0"/>
        <v>0</v>
      </c>
      <c r="L32" s="147">
        <f>COUNTIF(HITJAMGUR!$B$22:$CC$38,SEBGUR!L$1&amp;SEBGUR!$D32)</f>
        <v>3</v>
      </c>
      <c r="M32" s="147">
        <f>COUNTIF(HITJAMGUR!$B$22:$CC$38,SEBGUR!M$1&amp;SEBGUR!$D32)</f>
        <v>3</v>
      </c>
      <c r="N32" s="147">
        <f>COUNTIF(HITJAMGUR!$B$22:$CC$38,SEBGUR!N$1&amp;SEBGUR!$D32)</f>
        <v>3</v>
      </c>
      <c r="O32" s="147">
        <f>COUNTIF(HITJAMGUR!$B$22:$CC$38,SEBGUR!O$1&amp;SEBGUR!$D32)</f>
        <v>2</v>
      </c>
      <c r="P32" s="147">
        <f>COUNTIF(HITJAMGUR!$B$22:$CC$38,SEBGUR!P$1&amp;SEBGUR!$D32)</f>
        <v>3</v>
      </c>
      <c r="Q32" s="147">
        <f>COUNTIF(HITJAMGUR!$B$22:$CC$38,SEBGUR!Q$1&amp;SEBGUR!$D32)</f>
        <v>3</v>
      </c>
      <c r="R32" s="148">
        <f t="shared" si="1"/>
        <v>17</v>
      </c>
      <c r="S32" s="147">
        <f>COUNTIF(HITJAMGUR!$B$42:$CC$58,SEBGUR!S$1&amp;SEBGUR!$D32)</f>
        <v>0</v>
      </c>
      <c r="T32" s="147">
        <f>COUNTIF(HITJAMGUR!$B$42:$CC$58,SEBGUR!T$1&amp;SEBGUR!$D32)</f>
        <v>0</v>
      </c>
      <c r="U32" s="147">
        <f>COUNTIF(HITJAMGUR!$B$42:$CC$58,SEBGUR!U$1&amp;SEBGUR!$D32)</f>
        <v>0</v>
      </c>
      <c r="V32" s="147">
        <f>COUNTIF(HITJAMGUR!$B$42:$CH$58,SEBGUR!V$1&amp;SEBGUR!$D32)</f>
        <v>0</v>
      </c>
      <c r="W32" s="147">
        <f>COUNTIF(HITJAMGUR!$B$42:$CH$58,SEBGUR!W$1&amp;SEBGUR!$D32)</f>
        <v>0</v>
      </c>
      <c r="X32" s="147">
        <f>COUNTIF(HITJAMGUR!$B$42:$CH$58,SEBGUR!X$1&amp;SEBGUR!$D32)</f>
        <v>0</v>
      </c>
      <c r="Y32" s="148">
        <f t="shared" si="2"/>
        <v>0</v>
      </c>
      <c r="Z32" s="147">
        <f>COUNTIF(HITJAMGUR!$B$62:$CH$78,SEBGUR!Z$1&amp;SEBGUR!$D32)</f>
        <v>0</v>
      </c>
      <c r="AA32" s="147">
        <f>COUNTIF(HITJAMGUR!$B$62:$CH$78,SEBGUR!AA$1&amp;SEBGUR!$D32)</f>
        <v>0</v>
      </c>
      <c r="AB32" s="147">
        <f>COUNTIF(HITJAMGUR!$B$62:$CH$78,SEBGUR!AB$1&amp;SEBGUR!$D32)</f>
        <v>0</v>
      </c>
      <c r="AC32" s="147">
        <f>COUNTIF(HITJAMGUR!$B$62:$CH$78,SEBGUR!AC$1&amp;SEBGUR!$D32)</f>
        <v>0</v>
      </c>
      <c r="AD32" s="147">
        <f>COUNTIF(HITJAMGUR!$B$62:$CH$78,SEBGUR!AD$1&amp;SEBGUR!$D32)</f>
        <v>0</v>
      </c>
      <c r="AE32" s="147">
        <f>COUNTIF(HITJAMGUR!$B$62:$CH$78,SEBGUR!AE$1&amp;SEBGUR!$D32)</f>
        <v>0</v>
      </c>
      <c r="AF32" s="148">
        <f t="shared" si="3"/>
        <v>0</v>
      </c>
      <c r="AG32" s="147">
        <f>COUNTIF(HITJAMGUR!$B$82:$CH$86,SEBGUR!AG$1&amp;SEBGUR!$D32)</f>
        <v>0</v>
      </c>
      <c r="AH32" s="147">
        <f>COUNTIF(HITJAMGUR!$B$82:$CH$86,SEBGUR!AH$1&amp;SEBGUR!$D32)</f>
        <v>0</v>
      </c>
      <c r="AI32" s="147">
        <f>COUNTIF(HITJAMGUR!$B$82:$CH$86,SEBGUR!AI$1&amp;SEBGUR!$D32)</f>
        <v>0</v>
      </c>
      <c r="AJ32" s="148">
        <f t="shared" si="4"/>
        <v>0</v>
      </c>
      <c r="AK32" s="147">
        <f>COUNTIF(HITJAMGUR!$B$90:$CH$94,SEBGUR!AK$1&amp;SEBGUR!$D32)</f>
        <v>0</v>
      </c>
      <c r="AL32" s="147">
        <f>COUNTIF(HITJAMGUR!$B$90:$CH$94,SEBGUR!AL$1&amp;SEBGUR!$D32)</f>
        <v>0</v>
      </c>
      <c r="AM32" s="147">
        <f>COUNTIF(HITJAMGUR!$B$90:$CH$94,SEBGUR!AM$1&amp;SEBGUR!$D32)</f>
        <v>0</v>
      </c>
      <c r="AN32" s="148">
        <f t="shared" si="5"/>
        <v>0</v>
      </c>
      <c r="AO32" s="147">
        <f>COUNTIF(HITJAMGUR!$B$98:$CH$102,SEBGUR!AO$1&amp;SEBGUR!$D32)</f>
        <v>0</v>
      </c>
      <c r="AP32" s="147">
        <f>COUNTIF(HITJAMGUR!$B$98:$CH$102,SEBGUR!AP$1&amp;SEBGUR!$D32)</f>
        <v>3</v>
      </c>
      <c r="AQ32" s="147">
        <f>COUNTIF(HITJAMGUR!$B$98:$CH$102,SEBGUR!AQ$1&amp;SEBGUR!$D32)</f>
        <v>0</v>
      </c>
      <c r="AR32" s="148">
        <f t="shared" si="6"/>
        <v>3</v>
      </c>
      <c r="AS32" s="147">
        <f>COUNTIF(HITJAMGUR!$B$106:$CH$108,SEBGUR!AS$1&amp;SEBGUR!$D32)</f>
        <v>0</v>
      </c>
      <c r="AT32" s="147">
        <f>COUNTIF(HITJAMGUR!$B$106:$CH$108,SEBGUR!AT$1&amp;SEBGUR!$D32)</f>
        <v>0</v>
      </c>
      <c r="AU32" s="148">
        <f t="shared" si="7"/>
        <v>0</v>
      </c>
      <c r="AV32" s="147">
        <f>COUNTIF(HITJAMGUR!$B$112:$CH$114,SEBGUR!AV$1&amp;SEBGUR!$D32)</f>
        <v>0</v>
      </c>
      <c r="AW32" s="147">
        <f>COUNTIF(HITJAMGUR!$B$112:$CH$114,SEBGUR!AW$1&amp;SEBGUR!$D32)</f>
        <v>0</v>
      </c>
      <c r="AX32" s="148">
        <f t="shared" si="8"/>
        <v>0</v>
      </c>
      <c r="AY32" s="147">
        <f>COUNTIF(HITJAMGUR!$B$118:$CH$120,SEBGUR!AY$1&amp;SEBGUR!$D32)</f>
        <v>3</v>
      </c>
      <c r="AZ32" s="147">
        <f>COUNTIF(HITJAMGUR!$B$118:$CH$120,SEBGUR!AZ$1&amp;SEBGUR!$D32)</f>
        <v>3</v>
      </c>
      <c r="BA32" s="148">
        <f t="shared" si="9"/>
        <v>6</v>
      </c>
    </row>
    <row r="33" spans="1:53" x14ac:dyDescent="0.25">
      <c r="A33" s="12">
        <f>'MASTER GURU HARIAN'!A35</f>
        <v>32</v>
      </c>
      <c r="B33" s="146" t="str">
        <f>'MASTER GURU HARIAN'!B35</f>
        <v>MAYA KUSMAYANTI, S.Pd</v>
      </c>
      <c r="C33" s="12" t="str">
        <f>'MASTER GURU HARIAN'!C35</f>
        <v>G32</v>
      </c>
      <c r="D33" s="146" t="str">
        <f>'MASTER GURU HARIAN'!D35</f>
        <v>MAYA</v>
      </c>
      <c r="E33" s="147">
        <f>COUNTIF(HITJAMGUR!$B$2:$CC$18,SEBGUR!E$1&amp;SEBGUR!$D33)</f>
        <v>0</v>
      </c>
      <c r="F33" s="147">
        <f>COUNTIF(HITJAMGUR!$B$2:$CC$18,SEBGUR!F$1&amp;SEBGUR!$D33)</f>
        <v>0</v>
      </c>
      <c r="G33" s="147">
        <f>COUNTIF(HITJAMGUR!$B$2:$CC$18,SEBGUR!G$1&amp;SEBGUR!$D33)</f>
        <v>0</v>
      </c>
      <c r="H33" s="147">
        <f>COUNTIF(HITJAMGUR!$B$2:$CC$18,SEBGUR!H$1&amp;SEBGUR!$D33)</f>
        <v>0</v>
      </c>
      <c r="I33" s="147">
        <f>COUNTIF(HITJAMGUR!$B$2:$CC$18,SEBGUR!I$1&amp;SEBGUR!$D33)</f>
        <v>0</v>
      </c>
      <c r="J33" s="147">
        <f>COUNTIF(HITJAMGUR!$B$2:$CC$18,SEBGUR!J$1&amp;SEBGUR!$D33)</f>
        <v>0</v>
      </c>
      <c r="K33" s="148">
        <f t="shared" si="0"/>
        <v>0</v>
      </c>
      <c r="L33" s="147">
        <f>COUNTIF(HITJAMGUR!$B$22:$CC$38,SEBGUR!L$1&amp;SEBGUR!$D33)</f>
        <v>0</v>
      </c>
      <c r="M33" s="147">
        <f>COUNTIF(HITJAMGUR!$B$22:$CC$38,SEBGUR!M$1&amp;SEBGUR!$D33)</f>
        <v>0</v>
      </c>
      <c r="N33" s="147">
        <f>COUNTIF(HITJAMGUR!$B$22:$CC$38,SEBGUR!N$1&amp;SEBGUR!$D33)</f>
        <v>0</v>
      </c>
      <c r="O33" s="147">
        <f>COUNTIF(HITJAMGUR!$B$22:$CC$38,SEBGUR!O$1&amp;SEBGUR!$D33)</f>
        <v>0</v>
      </c>
      <c r="P33" s="147">
        <f>COUNTIF(HITJAMGUR!$B$22:$CC$38,SEBGUR!P$1&amp;SEBGUR!$D33)</f>
        <v>0</v>
      </c>
      <c r="Q33" s="147">
        <f>COUNTIF(HITJAMGUR!$B$22:$CC$38,SEBGUR!Q$1&amp;SEBGUR!$D33)</f>
        <v>0</v>
      </c>
      <c r="R33" s="148">
        <f t="shared" si="1"/>
        <v>0</v>
      </c>
      <c r="S33" s="147">
        <f>COUNTIF(HITJAMGUR!$B$42:$CC$58,SEBGUR!S$1&amp;SEBGUR!$D33)</f>
        <v>2</v>
      </c>
      <c r="T33" s="147">
        <f>COUNTIF(HITJAMGUR!$B$42:$CC$58,SEBGUR!T$1&amp;SEBGUR!$D33)</f>
        <v>2</v>
      </c>
      <c r="U33" s="147">
        <f>COUNTIF(HITJAMGUR!$B$42:$CC$58,SEBGUR!U$1&amp;SEBGUR!$D33)</f>
        <v>2</v>
      </c>
      <c r="V33" s="147">
        <f>COUNTIF(HITJAMGUR!$B$42:$CH$58,SEBGUR!V$1&amp;SEBGUR!$D33)</f>
        <v>2</v>
      </c>
      <c r="W33" s="147">
        <f>COUNTIF(HITJAMGUR!$B$42:$CH$58,SEBGUR!W$1&amp;SEBGUR!$D33)</f>
        <v>2</v>
      </c>
      <c r="X33" s="147">
        <f>COUNTIF(HITJAMGUR!$B$42:$CH$58,SEBGUR!X$1&amp;SEBGUR!$D33)</f>
        <v>2</v>
      </c>
      <c r="Y33" s="148">
        <f t="shared" si="2"/>
        <v>12</v>
      </c>
      <c r="Z33" s="147">
        <f>COUNTIF(HITJAMGUR!$B$62:$CH$78,SEBGUR!Z$1&amp;SEBGUR!$D33)</f>
        <v>0</v>
      </c>
      <c r="AA33" s="147">
        <f>COUNTIF(HITJAMGUR!$B$62:$CH$78,SEBGUR!AA$1&amp;SEBGUR!$D33)</f>
        <v>0</v>
      </c>
      <c r="AB33" s="147">
        <f>COUNTIF(HITJAMGUR!$B$62:$CH$78,SEBGUR!AB$1&amp;SEBGUR!$D33)</f>
        <v>0</v>
      </c>
      <c r="AC33" s="147">
        <f>COUNTIF(HITJAMGUR!$B$62:$CH$78,SEBGUR!AC$1&amp;SEBGUR!$D33)</f>
        <v>0</v>
      </c>
      <c r="AD33" s="147">
        <f>COUNTIF(HITJAMGUR!$B$62:$CH$78,SEBGUR!AD$1&amp;SEBGUR!$D33)</f>
        <v>0</v>
      </c>
      <c r="AE33" s="147">
        <f>COUNTIF(HITJAMGUR!$B$62:$CH$78,SEBGUR!AE$1&amp;SEBGUR!$D33)</f>
        <v>0</v>
      </c>
      <c r="AF33" s="148">
        <f t="shared" si="3"/>
        <v>0</v>
      </c>
      <c r="AG33" s="147">
        <f>COUNTIF(HITJAMGUR!$B$82:$CH$86,SEBGUR!AG$1&amp;SEBGUR!$D33)</f>
        <v>0</v>
      </c>
      <c r="AH33" s="147">
        <f>COUNTIF(HITJAMGUR!$B$82:$CH$86,SEBGUR!AH$1&amp;SEBGUR!$D33)</f>
        <v>0</v>
      </c>
      <c r="AI33" s="147">
        <f>COUNTIF(HITJAMGUR!$B$82:$CH$86,SEBGUR!AI$1&amp;SEBGUR!$D33)</f>
        <v>0</v>
      </c>
      <c r="AJ33" s="148">
        <f t="shared" si="4"/>
        <v>0</v>
      </c>
      <c r="AK33" s="147">
        <f>COUNTIF(HITJAMGUR!$B$90:$CH$94,SEBGUR!AK$1&amp;SEBGUR!$D33)</f>
        <v>0</v>
      </c>
      <c r="AL33" s="147">
        <f>COUNTIF(HITJAMGUR!$B$90:$CH$94,SEBGUR!AL$1&amp;SEBGUR!$D33)</f>
        <v>0</v>
      </c>
      <c r="AM33" s="147">
        <f>COUNTIF(HITJAMGUR!$B$90:$CH$94,SEBGUR!AM$1&amp;SEBGUR!$D33)</f>
        <v>0</v>
      </c>
      <c r="AN33" s="148">
        <f t="shared" si="5"/>
        <v>0</v>
      </c>
      <c r="AO33" s="147">
        <f>COUNTIF(HITJAMGUR!$B$98:$CH$102,SEBGUR!AO$1&amp;SEBGUR!$D33)</f>
        <v>2</v>
      </c>
      <c r="AP33" s="147">
        <f>COUNTIF(HITJAMGUR!$B$98:$CH$102,SEBGUR!AP$1&amp;SEBGUR!$D33)</f>
        <v>2</v>
      </c>
      <c r="AQ33" s="147">
        <f>COUNTIF(HITJAMGUR!$B$98:$CH$102,SEBGUR!AQ$1&amp;SEBGUR!$D33)</f>
        <v>2</v>
      </c>
      <c r="AR33" s="148">
        <f t="shared" si="6"/>
        <v>6</v>
      </c>
      <c r="AS33" s="147">
        <f>COUNTIF(HITJAMGUR!$B$106:$CH$108,SEBGUR!AS$1&amp;SEBGUR!$D33)</f>
        <v>0</v>
      </c>
      <c r="AT33" s="147">
        <f>COUNTIF(HITJAMGUR!$B$106:$CH$108,SEBGUR!AT$1&amp;SEBGUR!$D33)</f>
        <v>0</v>
      </c>
      <c r="AU33" s="148">
        <f t="shared" si="7"/>
        <v>0</v>
      </c>
      <c r="AV33" s="147">
        <f>COUNTIF(HITJAMGUR!$B$112:$CH$114,SEBGUR!AV$1&amp;SEBGUR!$D33)</f>
        <v>0</v>
      </c>
      <c r="AW33" s="147">
        <f>COUNTIF(HITJAMGUR!$B$112:$CH$114,SEBGUR!AW$1&amp;SEBGUR!$D33)</f>
        <v>0</v>
      </c>
      <c r="AX33" s="148">
        <f t="shared" si="8"/>
        <v>0</v>
      </c>
      <c r="AY33" s="147">
        <f>COUNTIF(HITJAMGUR!$B$118:$CH$120,SEBGUR!AY$1&amp;SEBGUR!$D33)</f>
        <v>2</v>
      </c>
      <c r="AZ33" s="147">
        <f>COUNTIF(HITJAMGUR!$B$118:$CH$120,SEBGUR!AZ$1&amp;SEBGUR!$D33)</f>
        <v>2</v>
      </c>
      <c r="BA33" s="148">
        <f t="shared" si="9"/>
        <v>4</v>
      </c>
    </row>
    <row r="34" spans="1:53" x14ac:dyDescent="0.25">
      <c r="A34" s="12">
        <f>'MASTER GURU HARIAN'!A36</f>
        <v>33</v>
      </c>
      <c r="B34" s="146" t="str">
        <f>'MASTER GURU HARIAN'!B36</f>
        <v>DINI KAROMNA, S.Pd.</v>
      </c>
      <c r="C34" s="12" t="str">
        <f>'MASTER GURU HARIAN'!C36</f>
        <v>G33</v>
      </c>
      <c r="D34" s="146" t="str">
        <f>'MASTER GURU HARIAN'!D36</f>
        <v>DINI</v>
      </c>
      <c r="E34" s="147">
        <f>COUNTIF(HITJAMGUR!$B$2:$CC$18,SEBGUR!E$1&amp;SEBGUR!$D34)</f>
        <v>0</v>
      </c>
      <c r="F34" s="147">
        <f>COUNTIF(HITJAMGUR!$B$2:$CC$18,SEBGUR!F$1&amp;SEBGUR!$D34)</f>
        <v>0</v>
      </c>
      <c r="G34" s="147">
        <f>COUNTIF(HITJAMGUR!$B$2:$CC$18,SEBGUR!G$1&amp;SEBGUR!$D34)</f>
        <v>0</v>
      </c>
      <c r="H34" s="147">
        <f>COUNTIF(HITJAMGUR!$B$2:$CC$18,SEBGUR!H$1&amp;SEBGUR!$D34)</f>
        <v>0</v>
      </c>
      <c r="I34" s="147">
        <f>COUNTIF(HITJAMGUR!$B$2:$CC$18,SEBGUR!I$1&amp;SEBGUR!$D34)</f>
        <v>0</v>
      </c>
      <c r="J34" s="147">
        <f>COUNTIF(HITJAMGUR!$B$2:$CC$18,SEBGUR!J$1&amp;SEBGUR!$D34)</f>
        <v>0</v>
      </c>
      <c r="K34" s="148">
        <f t="shared" si="0"/>
        <v>0</v>
      </c>
      <c r="L34" s="147">
        <f>COUNTIF(HITJAMGUR!$B$22:$CC$38,SEBGUR!L$1&amp;SEBGUR!$D34)</f>
        <v>7</v>
      </c>
      <c r="M34" s="147">
        <f>COUNTIF(HITJAMGUR!$B$22:$CC$38,SEBGUR!M$1&amp;SEBGUR!$D34)</f>
        <v>2</v>
      </c>
      <c r="N34" s="147">
        <f>COUNTIF(HITJAMGUR!$B$22:$CC$38,SEBGUR!N$1&amp;SEBGUR!$D34)</f>
        <v>7</v>
      </c>
      <c r="O34" s="147">
        <f>COUNTIF(HITJAMGUR!$B$22:$CC$38,SEBGUR!O$1&amp;SEBGUR!$D34)</f>
        <v>2</v>
      </c>
      <c r="P34" s="147">
        <f>COUNTIF(HITJAMGUR!$B$22:$CC$38,SEBGUR!P$1&amp;SEBGUR!$D34)</f>
        <v>2</v>
      </c>
      <c r="Q34" s="147">
        <f>COUNTIF(HITJAMGUR!$B$22:$CC$38,SEBGUR!Q$1&amp;SEBGUR!$D34)</f>
        <v>7</v>
      </c>
      <c r="R34" s="148">
        <f t="shared" si="1"/>
        <v>27</v>
      </c>
      <c r="S34" s="147">
        <f>COUNTIF(HITJAMGUR!$B$42:$CC$58,SEBGUR!S$1&amp;SEBGUR!$D34)</f>
        <v>0</v>
      </c>
      <c r="T34" s="147">
        <f>COUNTIF(HITJAMGUR!$B$42:$CC$58,SEBGUR!T$1&amp;SEBGUR!$D34)</f>
        <v>0</v>
      </c>
      <c r="U34" s="147">
        <f>COUNTIF(HITJAMGUR!$B$42:$CC$58,SEBGUR!U$1&amp;SEBGUR!$D34)</f>
        <v>0</v>
      </c>
      <c r="V34" s="147">
        <f>COUNTIF(HITJAMGUR!$B$42:$CH$58,SEBGUR!V$1&amp;SEBGUR!$D34)</f>
        <v>0</v>
      </c>
      <c r="W34" s="147">
        <f>COUNTIF(HITJAMGUR!$B$42:$CH$58,SEBGUR!W$1&amp;SEBGUR!$D34)</f>
        <v>0</v>
      </c>
      <c r="X34" s="147">
        <f>COUNTIF(HITJAMGUR!$B$42:$CH$58,SEBGUR!X$1&amp;SEBGUR!$D34)</f>
        <v>0</v>
      </c>
      <c r="Y34" s="148">
        <f t="shared" si="2"/>
        <v>0</v>
      </c>
      <c r="Z34" s="147">
        <f>COUNTIF(HITJAMGUR!$B$62:$CH$78,SEBGUR!Z$1&amp;SEBGUR!$D34)</f>
        <v>0</v>
      </c>
      <c r="AA34" s="147">
        <f>COUNTIF(HITJAMGUR!$B$62:$CH$78,SEBGUR!AA$1&amp;SEBGUR!$D34)</f>
        <v>0</v>
      </c>
      <c r="AB34" s="147">
        <f>COUNTIF(HITJAMGUR!$B$62:$CH$78,SEBGUR!AB$1&amp;SEBGUR!$D34)</f>
        <v>0</v>
      </c>
      <c r="AC34" s="147">
        <f>COUNTIF(HITJAMGUR!$B$62:$CH$78,SEBGUR!AC$1&amp;SEBGUR!$D34)</f>
        <v>0</v>
      </c>
      <c r="AD34" s="147">
        <f>COUNTIF(HITJAMGUR!$B$62:$CH$78,SEBGUR!AD$1&amp;SEBGUR!$D34)</f>
        <v>0</v>
      </c>
      <c r="AE34" s="147">
        <f>COUNTIF(HITJAMGUR!$B$62:$CH$78,SEBGUR!AE$1&amp;SEBGUR!$D34)</f>
        <v>0</v>
      </c>
      <c r="AF34" s="148">
        <f t="shared" si="3"/>
        <v>0</v>
      </c>
      <c r="AG34" s="147">
        <f>COUNTIF(HITJAMGUR!$B$82:$CH$86,SEBGUR!AG$1&amp;SEBGUR!$D34)</f>
        <v>0</v>
      </c>
      <c r="AH34" s="147">
        <f>COUNTIF(HITJAMGUR!$B$82:$CH$86,SEBGUR!AH$1&amp;SEBGUR!$D34)</f>
        <v>0</v>
      </c>
      <c r="AI34" s="147">
        <f>COUNTIF(HITJAMGUR!$B$82:$CH$86,SEBGUR!AI$1&amp;SEBGUR!$D34)</f>
        <v>0</v>
      </c>
      <c r="AJ34" s="148">
        <f t="shared" si="4"/>
        <v>0</v>
      </c>
      <c r="AK34" s="147">
        <f>COUNTIF(HITJAMGUR!$B$90:$CH$94,SEBGUR!AK$1&amp;SEBGUR!$D34)</f>
        <v>0</v>
      </c>
      <c r="AL34" s="147">
        <f>COUNTIF(HITJAMGUR!$B$90:$CH$94,SEBGUR!AL$1&amp;SEBGUR!$D34)</f>
        <v>0</v>
      </c>
      <c r="AM34" s="147">
        <f>COUNTIF(HITJAMGUR!$B$90:$CH$94,SEBGUR!AM$1&amp;SEBGUR!$D34)</f>
        <v>0</v>
      </c>
      <c r="AN34" s="148">
        <f t="shared" si="5"/>
        <v>0</v>
      </c>
      <c r="AO34" s="147">
        <f>COUNTIF(HITJAMGUR!$B$98:$CH$102,SEBGUR!AO$1&amp;SEBGUR!$D34)</f>
        <v>0</v>
      </c>
      <c r="AP34" s="147">
        <f>COUNTIF(HITJAMGUR!$B$98:$CH$102,SEBGUR!AP$1&amp;SEBGUR!$D34)</f>
        <v>0</v>
      </c>
      <c r="AQ34" s="147">
        <f>COUNTIF(HITJAMGUR!$B$98:$CH$102,SEBGUR!AQ$1&amp;SEBGUR!$D34)</f>
        <v>0</v>
      </c>
      <c r="AR34" s="148">
        <f t="shared" si="6"/>
        <v>0</v>
      </c>
      <c r="AS34" s="147">
        <f>COUNTIF(HITJAMGUR!$B$106:$CH$108,SEBGUR!AS$1&amp;SEBGUR!$D34)</f>
        <v>0</v>
      </c>
      <c r="AT34" s="147">
        <f>COUNTIF(HITJAMGUR!$B$106:$CH$108,SEBGUR!AT$1&amp;SEBGUR!$D34)</f>
        <v>0</v>
      </c>
      <c r="AU34" s="148">
        <f t="shared" si="7"/>
        <v>0</v>
      </c>
      <c r="AV34" s="147">
        <f>COUNTIF(HITJAMGUR!$B$112:$CH$114,SEBGUR!AV$1&amp;SEBGUR!$D34)</f>
        <v>0</v>
      </c>
      <c r="AW34" s="147">
        <f>COUNTIF(HITJAMGUR!$B$112:$CH$114,SEBGUR!AW$1&amp;SEBGUR!$D34)</f>
        <v>0</v>
      </c>
      <c r="AX34" s="148">
        <f t="shared" si="8"/>
        <v>0</v>
      </c>
      <c r="AY34" s="147">
        <f>COUNTIF(HITJAMGUR!$B$118:$CH$120,SEBGUR!AY$1&amp;SEBGUR!$D34)</f>
        <v>0</v>
      </c>
      <c r="AZ34" s="147">
        <f>COUNTIF(HITJAMGUR!$B$118:$CH$120,SEBGUR!AZ$1&amp;SEBGUR!$D34)</f>
        <v>0</v>
      </c>
      <c r="BA34" s="148">
        <f t="shared" si="9"/>
        <v>0</v>
      </c>
    </row>
    <row r="35" spans="1:53" x14ac:dyDescent="0.25">
      <c r="A35" s="12">
        <f>'MASTER GURU HARIAN'!A37</f>
        <v>34</v>
      </c>
      <c r="B35" s="146" t="str">
        <f>'MASTER GURU HARIAN'!B37</f>
        <v>NOFA NIRAWATI, S.Pd, M.T</v>
      </c>
      <c r="C35" s="12" t="str">
        <f>'MASTER GURU HARIAN'!C37</f>
        <v>G34</v>
      </c>
      <c r="D35" s="146" t="str">
        <f>'MASTER GURU HARIAN'!D37</f>
        <v>NOFA</v>
      </c>
      <c r="E35" s="147">
        <f>COUNTIF(HITJAMGUR!$B$2:$CC$18,SEBGUR!E$1&amp;SEBGUR!$D35)</f>
        <v>0</v>
      </c>
      <c r="F35" s="147">
        <f>COUNTIF(HITJAMGUR!$B$2:$CC$18,SEBGUR!F$1&amp;SEBGUR!$D35)</f>
        <v>0</v>
      </c>
      <c r="G35" s="147">
        <f>COUNTIF(HITJAMGUR!$B$2:$CC$18,SEBGUR!G$1&amp;SEBGUR!$D35)</f>
        <v>3</v>
      </c>
      <c r="H35" s="147">
        <f>COUNTIF(HITJAMGUR!$B$2:$CC$18,SEBGUR!H$1&amp;SEBGUR!$D35)</f>
        <v>0</v>
      </c>
      <c r="I35" s="147">
        <f>COUNTIF(HITJAMGUR!$B$2:$CC$18,SEBGUR!I$1&amp;SEBGUR!$D35)</f>
        <v>0</v>
      </c>
      <c r="J35" s="147">
        <f>COUNTIF(HITJAMGUR!$B$2:$CC$18,SEBGUR!J$1&amp;SEBGUR!$D35)</f>
        <v>0</v>
      </c>
      <c r="K35" s="148">
        <f t="shared" si="0"/>
        <v>3</v>
      </c>
      <c r="L35" s="147">
        <f>COUNTIF(HITJAMGUR!$B$22:$CC$38,SEBGUR!L$1&amp;SEBGUR!$D35)</f>
        <v>0</v>
      </c>
      <c r="M35" s="147">
        <f>COUNTIF(HITJAMGUR!$B$22:$CC$38,SEBGUR!M$1&amp;SEBGUR!$D35)</f>
        <v>0</v>
      </c>
      <c r="N35" s="147">
        <f>COUNTIF(HITJAMGUR!$B$22:$CC$38,SEBGUR!N$1&amp;SEBGUR!$D35)</f>
        <v>0</v>
      </c>
      <c r="O35" s="147">
        <f>COUNTIF(HITJAMGUR!$B$22:$CC$38,SEBGUR!O$1&amp;SEBGUR!$D35)</f>
        <v>0</v>
      </c>
      <c r="P35" s="147">
        <f>COUNTIF(HITJAMGUR!$B$22:$CC$38,SEBGUR!P$1&amp;SEBGUR!$D35)</f>
        <v>0</v>
      </c>
      <c r="Q35" s="147">
        <f>COUNTIF(HITJAMGUR!$B$22:$CC$38,SEBGUR!Q$1&amp;SEBGUR!$D35)</f>
        <v>0</v>
      </c>
      <c r="R35" s="148">
        <f t="shared" si="1"/>
        <v>0</v>
      </c>
      <c r="S35" s="147">
        <f>COUNTIF(HITJAMGUR!$B$42:$CC$58,SEBGUR!S$1&amp;SEBGUR!$D35)</f>
        <v>0</v>
      </c>
      <c r="T35" s="147">
        <f>COUNTIF(HITJAMGUR!$B$42:$CC$58,SEBGUR!T$1&amp;SEBGUR!$D35)</f>
        <v>0</v>
      </c>
      <c r="U35" s="147">
        <f>COUNTIF(HITJAMGUR!$B$42:$CC$58,SEBGUR!U$1&amp;SEBGUR!$D35)</f>
        <v>0</v>
      </c>
      <c r="V35" s="147">
        <f>COUNTIF(HITJAMGUR!$B$42:$CH$58,SEBGUR!V$1&amp;SEBGUR!$D35)</f>
        <v>0</v>
      </c>
      <c r="W35" s="147">
        <f>COUNTIF(HITJAMGUR!$B$42:$CH$58,SEBGUR!W$1&amp;SEBGUR!$D35)</f>
        <v>0</v>
      </c>
      <c r="X35" s="147">
        <f>COUNTIF(HITJAMGUR!$B$42:$CH$58,SEBGUR!X$1&amp;SEBGUR!$D35)</f>
        <v>0</v>
      </c>
      <c r="Y35" s="148">
        <f t="shared" si="2"/>
        <v>0</v>
      </c>
      <c r="Z35" s="147">
        <f>COUNTIF(HITJAMGUR!$B$62:$CH$78,SEBGUR!Z$1&amp;SEBGUR!$D35)</f>
        <v>0</v>
      </c>
      <c r="AA35" s="147">
        <f>COUNTIF(HITJAMGUR!$B$62:$CH$78,SEBGUR!AA$1&amp;SEBGUR!$D35)</f>
        <v>0</v>
      </c>
      <c r="AB35" s="147">
        <f>COUNTIF(HITJAMGUR!$B$62:$CH$78,SEBGUR!AB$1&amp;SEBGUR!$D35)</f>
        <v>0</v>
      </c>
      <c r="AC35" s="147">
        <f>COUNTIF(HITJAMGUR!$B$62:$CH$78,SEBGUR!AC$1&amp;SEBGUR!$D35)</f>
        <v>0</v>
      </c>
      <c r="AD35" s="147">
        <f>COUNTIF(HITJAMGUR!$B$62:$CH$78,SEBGUR!AD$1&amp;SEBGUR!$D35)</f>
        <v>0</v>
      </c>
      <c r="AE35" s="147">
        <f>COUNTIF(HITJAMGUR!$B$62:$CH$78,SEBGUR!AE$1&amp;SEBGUR!$D35)</f>
        <v>0</v>
      </c>
      <c r="AF35" s="148">
        <f t="shared" si="3"/>
        <v>0</v>
      </c>
      <c r="AG35" s="147">
        <f>COUNTIF(HITJAMGUR!$B$82:$CH$86,SEBGUR!AG$1&amp;SEBGUR!$D35)</f>
        <v>0</v>
      </c>
      <c r="AH35" s="147">
        <f>COUNTIF(HITJAMGUR!$B$82:$CH$86,SEBGUR!AH$1&amp;SEBGUR!$D35)</f>
        <v>0</v>
      </c>
      <c r="AI35" s="147">
        <f>COUNTIF(HITJAMGUR!$B$82:$CH$86,SEBGUR!AI$1&amp;SEBGUR!$D35)</f>
        <v>0</v>
      </c>
      <c r="AJ35" s="148">
        <f t="shared" si="4"/>
        <v>0</v>
      </c>
      <c r="AK35" s="147">
        <f>COUNTIF(HITJAMGUR!$B$90:$CH$94,SEBGUR!AK$1&amp;SEBGUR!$D35)</f>
        <v>0</v>
      </c>
      <c r="AL35" s="147">
        <f>COUNTIF(HITJAMGUR!$B$90:$CH$94,SEBGUR!AL$1&amp;SEBGUR!$D35)</f>
        <v>0</v>
      </c>
      <c r="AM35" s="147">
        <f>COUNTIF(HITJAMGUR!$B$90:$CH$94,SEBGUR!AM$1&amp;SEBGUR!$D35)</f>
        <v>0</v>
      </c>
      <c r="AN35" s="148">
        <f t="shared" si="5"/>
        <v>0</v>
      </c>
      <c r="AO35" s="147">
        <f>COUNTIF(HITJAMGUR!$B$98:$CH$102,SEBGUR!AO$1&amp;SEBGUR!$D35)</f>
        <v>4</v>
      </c>
      <c r="AP35" s="147">
        <f>COUNTIF(HITJAMGUR!$B$98:$CH$102,SEBGUR!AP$1&amp;SEBGUR!$D35)</f>
        <v>4</v>
      </c>
      <c r="AQ35" s="147">
        <f>COUNTIF(HITJAMGUR!$B$98:$CH$102,SEBGUR!AQ$1&amp;SEBGUR!$D35)</f>
        <v>4</v>
      </c>
      <c r="AR35" s="148">
        <f t="shared" si="6"/>
        <v>12</v>
      </c>
      <c r="AS35" s="147">
        <f>COUNTIF(HITJAMGUR!$B$106:$CH$108,SEBGUR!AS$1&amp;SEBGUR!$D35)</f>
        <v>0</v>
      </c>
      <c r="AT35" s="147">
        <f>COUNTIF(HITJAMGUR!$B$106:$CH$108,SEBGUR!AT$1&amp;SEBGUR!$D35)</f>
        <v>0</v>
      </c>
      <c r="AU35" s="148">
        <f t="shared" si="7"/>
        <v>0</v>
      </c>
      <c r="AV35" s="147">
        <f>COUNTIF(HITJAMGUR!$B$112:$CH$114,SEBGUR!AV$1&amp;SEBGUR!$D35)</f>
        <v>0</v>
      </c>
      <c r="AW35" s="147">
        <f>COUNTIF(HITJAMGUR!$B$112:$CH$114,SEBGUR!AW$1&amp;SEBGUR!$D35)</f>
        <v>0</v>
      </c>
      <c r="AX35" s="148">
        <f t="shared" si="8"/>
        <v>0</v>
      </c>
      <c r="AY35" s="147">
        <f>COUNTIF(HITJAMGUR!$B$118:$CH$120,SEBGUR!AY$1&amp;SEBGUR!$D35)</f>
        <v>4</v>
      </c>
      <c r="AZ35" s="147">
        <f>COUNTIF(HITJAMGUR!$B$118:$CH$120,SEBGUR!AZ$1&amp;SEBGUR!$D35)</f>
        <v>4</v>
      </c>
      <c r="BA35" s="148">
        <f t="shared" si="9"/>
        <v>8</v>
      </c>
    </row>
    <row r="36" spans="1:53" x14ac:dyDescent="0.25">
      <c r="A36" s="12">
        <f>'MASTER GURU HARIAN'!A38</f>
        <v>35</v>
      </c>
      <c r="B36" s="146" t="str">
        <f>'MASTER GURU HARIAN'!B38</f>
        <v>HASAN AS'ARI, M.Kom</v>
      </c>
      <c r="C36" s="12" t="str">
        <f>'MASTER GURU HARIAN'!C38</f>
        <v>G35</v>
      </c>
      <c r="D36" s="146" t="str">
        <f>'MASTER GURU HARIAN'!D38</f>
        <v>HASAN</v>
      </c>
      <c r="E36" s="147">
        <f>COUNTIF(HITJAMGUR!$B$2:$CC$18,SEBGUR!E$1&amp;SEBGUR!$D36)</f>
        <v>0</v>
      </c>
      <c r="F36" s="147">
        <f>COUNTIF(HITJAMGUR!$B$2:$CC$18,SEBGUR!F$1&amp;SEBGUR!$D36)</f>
        <v>0</v>
      </c>
      <c r="G36" s="147">
        <f>COUNTIF(HITJAMGUR!$B$2:$CC$18,SEBGUR!G$1&amp;SEBGUR!$D36)</f>
        <v>0</v>
      </c>
      <c r="H36" s="147">
        <f>COUNTIF(HITJAMGUR!$B$2:$CC$18,SEBGUR!H$1&amp;SEBGUR!$D36)</f>
        <v>0</v>
      </c>
      <c r="I36" s="147">
        <f>COUNTIF(HITJAMGUR!$B$2:$CC$18,SEBGUR!I$1&amp;SEBGUR!$D36)</f>
        <v>0</v>
      </c>
      <c r="J36" s="147">
        <f>COUNTIF(HITJAMGUR!$B$2:$CC$18,SEBGUR!J$1&amp;SEBGUR!$D36)</f>
        <v>0</v>
      </c>
      <c r="K36" s="148">
        <f t="shared" si="0"/>
        <v>0</v>
      </c>
      <c r="L36" s="147">
        <f>COUNTIF(HITJAMGUR!$B$22:$CC$38,SEBGUR!L$1&amp;SEBGUR!$D36)</f>
        <v>0</v>
      </c>
      <c r="M36" s="147">
        <f>COUNTIF(HITJAMGUR!$B$22:$CC$38,SEBGUR!M$1&amp;SEBGUR!$D36)</f>
        <v>0</v>
      </c>
      <c r="N36" s="147">
        <f>COUNTIF(HITJAMGUR!$B$22:$CC$38,SEBGUR!N$1&amp;SEBGUR!$D36)</f>
        <v>0</v>
      </c>
      <c r="O36" s="147">
        <f>COUNTIF(HITJAMGUR!$B$22:$CC$38,SEBGUR!O$1&amp;SEBGUR!$D36)</f>
        <v>0</v>
      </c>
      <c r="P36" s="147">
        <f>COUNTIF(HITJAMGUR!$B$22:$CC$38,SEBGUR!P$1&amp;SEBGUR!$D36)</f>
        <v>0</v>
      </c>
      <c r="Q36" s="147">
        <f>COUNTIF(HITJAMGUR!$B$22:$CC$38,SEBGUR!Q$1&amp;SEBGUR!$D36)</f>
        <v>0</v>
      </c>
      <c r="R36" s="148">
        <f t="shared" si="1"/>
        <v>0</v>
      </c>
      <c r="S36" s="147">
        <f>COUNTIF(HITJAMGUR!$B$42:$CC$58,SEBGUR!S$1&amp;SEBGUR!$D36)</f>
        <v>0</v>
      </c>
      <c r="T36" s="147">
        <f>COUNTIF(HITJAMGUR!$B$42:$CC$58,SEBGUR!T$1&amp;SEBGUR!$D36)</f>
        <v>0</v>
      </c>
      <c r="U36" s="147">
        <f>COUNTIF(HITJAMGUR!$B$42:$CC$58,SEBGUR!U$1&amp;SEBGUR!$D36)</f>
        <v>0</v>
      </c>
      <c r="V36" s="147">
        <f>COUNTIF(HITJAMGUR!$B$42:$CH$58,SEBGUR!V$1&amp;SEBGUR!$D36)</f>
        <v>0</v>
      </c>
      <c r="W36" s="147">
        <f>COUNTIF(HITJAMGUR!$B$42:$CH$58,SEBGUR!W$1&amp;SEBGUR!$D36)</f>
        <v>0</v>
      </c>
      <c r="X36" s="147">
        <f>COUNTIF(HITJAMGUR!$B$42:$CH$58,SEBGUR!X$1&amp;SEBGUR!$D36)</f>
        <v>0</v>
      </c>
      <c r="Y36" s="148">
        <f t="shared" si="2"/>
        <v>0</v>
      </c>
      <c r="Z36" s="147">
        <f>COUNTIF(HITJAMGUR!$B$62:$CH$78,SEBGUR!Z$1&amp;SEBGUR!$D36)</f>
        <v>0</v>
      </c>
      <c r="AA36" s="147">
        <f>COUNTIF(HITJAMGUR!$B$62:$CH$78,SEBGUR!AA$1&amp;SEBGUR!$D36)</f>
        <v>0</v>
      </c>
      <c r="AB36" s="147">
        <f>COUNTIF(HITJAMGUR!$B$62:$CH$78,SEBGUR!AB$1&amp;SEBGUR!$D36)</f>
        <v>0</v>
      </c>
      <c r="AC36" s="147">
        <f>COUNTIF(HITJAMGUR!$B$62:$CH$78,SEBGUR!AC$1&amp;SEBGUR!$D36)</f>
        <v>0</v>
      </c>
      <c r="AD36" s="147">
        <f>COUNTIF(HITJAMGUR!$B$62:$CH$78,SEBGUR!AD$1&amp;SEBGUR!$D36)</f>
        <v>0</v>
      </c>
      <c r="AE36" s="147">
        <f>COUNTIF(HITJAMGUR!$B$62:$CH$78,SEBGUR!AE$1&amp;SEBGUR!$D36)</f>
        <v>0</v>
      </c>
      <c r="AF36" s="148">
        <f t="shared" si="3"/>
        <v>0</v>
      </c>
      <c r="AG36" s="147">
        <f>COUNTIF(HITJAMGUR!$B$82:$CH$86,SEBGUR!AG$1&amp;SEBGUR!$D36)</f>
        <v>0</v>
      </c>
      <c r="AH36" s="147">
        <f>COUNTIF(HITJAMGUR!$B$82:$CH$86,SEBGUR!AH$1&amp;SEBGUR!$D36)</f>
        <v>0</v>
      </c>
      <c r="AI36" s="147">
        <f>COUNTIF(HITJAMGUR!$B$82:$CH$86,SEBGUR!AI$1&amp;SEBGUR!$D36)</f>
        <v>0</v>
      </c>
      <c r="AJ36" s="148">
        <f t="shared" si="4"/>
        <v>0</v>
      </c>
      <c r="AK36" s="147">
        <f>COUNTIF(HITJAMGUR!$B$90:$CH$94,SEBGUR!AK$1&amp;SEBGUR!$D36)</f>
        <v>0</v>
      </c>
      <c r="AL36" s="147">
        <f>COUNTIF(HITJAMGUR!$B$90:$CH$94,SEBGUR!AL$1&amp;SEBGUR!$D36)</f>
        <v>0</v>
      </c>
      <c r="AM36" s="147">
        <f>COUNTIF(HITJAMGUR!$B$90:$CH$94,SEBGUR!AM$1&amp;SEBGUR!$D36)</f>
        <v>0</v>
      </c>
      <c r="AN36" s="148">
        <f t="shared" si="5"/>
        <v>0</v>
      </c>
      <c r="AO36" s="147">
        <f>COUNTIF(HITJAMGUR!$B$98:$CH$102,SEBGUR!AO$1&amp;SEBGUR!$D36)</f>
        <v>6</v>
      </c>
      <c r="AP36" s="147">
        <f>COUNTIF(HITJAMGUR!$B$98:$CH$102,SEBGUR!AP$1&amp;SEBGUR!$D36)</f>
        <v>6</v>
      </c>
      <c r="AQ36" s="147">
        <f>COUNTIF(HITJAMGUR!$B$98:$CH$102,SEBGUR!AQ$1&amp;SEBGUR!$D36)</f>
        <v>0</v>
      </c>
      <c r="AR36" s="148">
        <f t="shared" si="6"/>
        <v>12</v>
      </c>
      <c r="AS36" s="147">
        <f>COUNTIF(HITJAMGUR!$B$106:$CH$108,SEBGUR!AS$1&amp;SEBGUR!$D36)</f>
        <v>0</v>
      </c>
      <c r="AT36" s="147">
        <f>COUNTIF(HITJAMGUR!$B$106:$CH$108,SEBGUR!AT$1&amp;SEBGUR!$D36)</f>
        <v>0</v>
      </c>
      <c r="AU36" s="148">
        <f t="shared" si="7"/>
        <v>0</v>
      </c>
      <c r="AV36" s="147">
        <f>COUNTIF(HITJAMGUR!$B$112:$CH$114,SEBGUR!AV$1&amp;SEBGUR!$D36)</f>
        <v>0</v>
      </c>
      <c r="AW36" s="147">
        <f>COUNTIF(HITJAMGUR!$B$112:$CH$114,SEBGUR!AW$1&amp;SEBGUR!$D36)</f>
        <v>0</v>
      </c>
      <c r="AX36" s="148">
        <f t="shared" si="8"/>
        <v>0</v>
      </c>
      <c r="AY36" s="147">
        <f>COUNTIF(HITJAMGUR!$B$118:$CH$120,SEBGUR!AY$1&amp;SEBGUR!$D36)</f>
        <v>0</v>
      </c>
      <c r="AZ36" s="147">
        <f>COUNTIF(HITJAMGUR!$B$118:$CH$120,SEBGUR!AZ$1&amp;SEBGUR!$D36)</f>
        <v>0</v>
      </c>
      <c r="BA36" s="148">
        <f t="shared" si="9"/>
        <v>0</v>
      </c>
    </row>
    <row r="37" spans="1:53" x14ac:dyDescent="0.25">
      <c r="A37" s="12">
        <f>'MASTER GURU HARIAN'!A39</f>
        <v>36</v>
      </c>
      <c r="B37" s="146" t="str">
        <f>'MASTER GURU HARIAN'!B39</f>
        <v>CECEP SURYANA, S.Si</v>
      </c>
      <c r="C37" s="12" t="str">
        <f>'MASTER GURU HARIAN'!C39</f>
        <v>G36</v>
      </c>
      <c r="D37" s="146" t="str">
        <f>'MASTER GURU HARIAN'!D39</f>
        <v>CECEP</v>
      </c>
      <c r="E37" s="147">
        <f>COUNTIF(HITJAMGUR!$B$2:$CC$18,SEBGUR!E$1&amp;SEBGUR!$D37)</f>
        <v>0</v>
      </c>
      <c r="F37" s="147">
        <f>COUNTIF(HITJAMGUR!$B$2:$CC$18,SEBGUR!F$1&amp;SEBGUR!$D37)</f>
        <v>0</v>
      </c>
      <c r="G37" s="147">
        <f>COUNTIF(HITJAMGUR!$B$2:$CC$18,SEBGUR!G$1&amp;SEBGUR!$D37)</f>
        <v>0</v>
      </c>
      <c r="H37" s="147">
        <f>COUNTIF(HITJAMGUR!$B$2:$CC$18,SEBGUR!H$1&amp;SEBGUR!$D37)</f>
        <v>0</v>
      </c>
      <c r="I37" s="147">
        <f>COUNTIF(HITJAMGUR!$B$2:$CC$18,SEBGUR!I$1&amp;SEBGUR!$D37)</f>
        <v>0</v>
      </c>
      <c r="J37" s="147">
        <f>COUNTIF(HITJAMGUR!$B$2:$CC$18,SEBGUR!J$1&amp;SEBGUR!$D37)</f>
        <v>0</v>
      </c>
      <c r="K37" s="148">
        <f t="shared" si="0"/>
        <v>0</v>
      </c>
      <c r="L37" s="147">
        <f>COUNTIF(HITJAMGUR!$B$22:$CC$38,SEBGUR!L$1&amp;SEBGUR!$D37)</f>
        <v>0</v>
      </c>
      <c r="M37" s="147">
        <f>COUNTIF(HITJAMGUR!$B$22:$CC$38,SEBGUR!M$1&amp;SEBGUR!$D37)</f>
        <v>0</v>
      </c>
      <c r="N37" s="147">
        <f>COUNTIF(HITJAMGUR!$B$22:$CC$38,SEBGUR!N$1&amp;SEBGUR!$D37)</f>
        <v>0</v>
      </c>
      <c r="O37" s="147">
        <f>COUNTIF(HITJAMGUR!$B$22:$CC$38,SEBGUR!O$1&amp;SEBGUR!$D37)</f>
        <v>0</v>
      </c>
      <c r="P37" s="147">
        <f>COUNTIF(HITJAMGUR!$B$22:$CC$38,SEBGUR!P$1&amp;SEBGUR!$D37)</f>
        <v>0</v>
      </c>
      <c r="Q37" s="147">
        <f>COUNTIF(HITJAMGUR!$B$22:$CC$38,SEBGUR!Q$1&amp;SEBGUR!$D37)</f>
        <v>0</v>
      </c>
      <c r="R37" s="148">
        <f t="shared" si="1"/>
        <v>0</v>
      </c>
      <c r="S37" s="147">
        <f>COUNTIF(HITJAMGUR!$B$42:$CC$58,SEBGUR!S$1&amp;SEBGUR!$D37)</f>
        <v>0</v>
      </c>
      <c r="T37" s="147">
        <f>COUNTIF(HITJAMGUR!$B$42:$CC$58,SEBGUR!T$1&amp;SEBGUR!$D37)</f>
        <v>3</v>
      </c>
      <c r="U37" s="147">
        <f>COUNTIF(HITJAMGUR!$B$42:$CC$58,SEBGUR!U$1&amp;SEBGUR!$D37)</f>
        <v>0</v>
      </c>
      <c r="V37" s="147">
        <f>COUNTIF(HITJAMGUR!$B$42:$CH$58,SEBGUR!V$1&amp;SEBGUR!$D37)</f>
        <v>3</v>
      </c>
      <c r="W37" s="147">
        <f>COUNTIF(HITJAMGUR!$B$42:$CH$58,SEBGUR!W$1&amp;SEBGUR!$D37)</f>
        <v>11</v>
      </c>
      <c r="X37" s="147">
        <f>COUNTIF(HITJAMGUR!$B$42:$CH$58,SEBGUR!X$1&amp;SEBGUR!$D37)</f>
        <v>11</v>
      </c>
      <c r="Y37" s="148">
        <f t="shared" si="2"/>
        <v>28</v>
      </c>
      <c r="Z37" s="147">
        <f>COUNTIF(HITJAMGUR!$B$62:$CH$78,SEBGUR!Z$1&amp;SEBGUR!$D37)</f>
        <v>0</v>
      </c>
      <c r="AA37" s="147">
        <f>COUNTIF(HITJAMGUR!$B$62:$CH$78,SEBGUR!AA$1&amp;SEBGUR!$D37)</f>
        <v>0</v>
      </c>
      <c r="AB37" s="147">
        <f>COUNTIF(HITJAMGUR!$B$62:$CH$78,SEBGUR!AB$1&amp;SEBGUR!$D37)</f>
        <v>0</v>
      </c>
      <c r="AC37" s="147">
        <f>COUNTIF(HITJAMGUR!$B$62:$CH$78,SEBGUR!AC$1&amp;SEBGUR!$D37)</f>
        <v>0</v>
      </c>
      <c r="AD37" s="147">
        <f>COUNTIF(HITJAMGUR!$B$62:$CH$78,SEBGUR!AD$1&amp;SEBGUR!$D37)</f>
        <v>0</v>
      </c>
      <c r="AE37" s="147">
        <f>COUNTIF(HITJAMGUR!$B$62:$CH$78,SEBGUR!AE$1&amp;SEBGUR!$D37)</f>
        <v>0</v>
      </c>
      <c r="AF37" s="148">
        <f t="shared" si="3"/>
        <v>0</v>
      </c>
      <c r="AG37" s="147">
        <f>COUNTIF(HITJAMGUR!$B$82:$CH$86,SEBGUR!AG$1&amp;SEBGUR!$D37)</f>
        <v>0</v>
      </c>
      <c r="AH37" s="147">
        <f>COUNTIF(HITJAMGUR!$B$82:$CH$86,SEBGUR!AH$1&amp;SEBGUR!$D37)</f>
        <v>0</v>
      </c>
      <c r="AI37" s="147">
        <f>COUNTIF(HITJAMGUR!$B$82:$CH$86,SEBGUR!AI$1&amp;SEBGUR!$D37)</f>
        <v>0</v>
      </c>
      <c r="AJ37" s="148">
        <f t="shared" si="4"/>
        <v>0</v>
      </c>
      <c r="AK37" s="147">
        <f>COUNTIF(HITJAMGUR!$B$90:$CH$94,SEBGUR!AK$1&amp;SEBGUR!$D37)</f>
        <v>0</v>
      </c>
      <c r="AL37" s="147">
        <f>COUNTIF(HITJAMGUR!$B$90:$CH$94,SEBGUR!AL$1&amp;SEBGUR!$D37)</f>
        <v>0</v>
      </c>
      <c r="AM37" s="147">
        <f>COUNTIF(HITJAMGUR!$B$90:$CH$94,SEBGUR!AM$1&amp;SEBGUR!$D37)</f>
        <v>0</v>
      </c>
      <c r="AN37" s="148">
        <f t="shared" si="5"/>
        <v>0</v>
      </c>
      <c r="AO37" s="147">
        <f>COUNTIF(HITJAMGUR!$B$98:$CH$102,SEBGUR!AO$1&amp;SEBGUR!$D37)</f>
        <v>0</v>
      </c>
      <c r="AP37" s="147">
        <f>COUNTIF(HITJAMGUR!$B$98:$CH$102,SEBGUR!AP$1&amp;SEBGUR!$D37)</f>
        <v>0</v>
      </c>
      <c r="AQ37" s="147">
        <f>COUNTIF(HITJAMGUR!$B$98:$CH$102,SEBGUR!AQ$1&amp;SEBGUR!$D37)</f>
        <v>0</v>
      </c>
      <c r="AR37" s="148">
        <f t="shared" si="6"/>
        <v>0</v>
      </c>
      <c r="AS37" s="147">
        <f>COUNTIF(HITJAMGUR!$B$106:$CH$108,SEBGUR!AS$1&amp;SEBGUR!$D37)</f>
        <v>0</v>
      </c>
      <c r="AT37" s="147">
        <f>COUNTIF(HITJAMGUR!$B$106:$CH$108,SEBGUR!AT$1&amp;SEBGUR!$D37)</f>
        <v>0</v>
      </c>
      <c r="AU37" s="148">
        <f t="shared" si="7"/>
        <v>0</v>
      </c>
      <c r="AV37" s="147">
        <f>COUNTIF(HITJAMGUR!$B$112:$CH$114,SEBGUR!AV$1&amp;SEBGUR!$D37)</f>
        <v>0</v>
      </c>
      <c r="AW37" s="147">
        <f>COUNTIF(HITJAMGUR!$B$112:$CH$114,SEBGUR!AW$1&amp;SEBGUR!$D37)</f>
        <v>0</v>
      </c>
      <c r="AX37" s="148">
        <f t="shared" si="8"/>
        <v>0</v>
      </c>
      <c r="AY37" s="147">
        <f>COUNTIF(HITJAMGUR!$B$118:$CH$120,SEBGUR!AY$1&amp;SEBGUR!$D37)</f>
        <v>0</v>
      </c>
      <c r="AZ37" s="147">
        <f>COUNTIF(HITJAMGUR!$B$118:$CH$120,SEBGUR!AZ$1&amp;SEBGUR!$D37)</f>
        <v>0</v>
      </c>
      <c r="BA37" s="148">
        <f t="shared" si="9"/>
        <v>0</v>
      </c>
    </row>
    <row r="38" spans="1:53" x14ac:dyDescent="0.25">
      <c r="A38" s="12">
        <f>'MASTER GURU HARIAN'!A40</f>
        <v>37</v>
      </c>
      <c r="B38" s="146" t="str">
        <f>'MASTER GURU HARIAN'!B40</f>
        <v>NINA DEWI KOSWARA, S.Pd.</v>
      </c>
      <c r="C38" s="12" t="str">
        <f>'MASTER GURU HARIAN'!C40</f>
        <v>G37</v>
      </c>
      <c r="D38" s="146" t="str">
        <f>'MASTER GURU HARIAN'!D40</f>
        <v>NINA</v>
      </c>
      <c r="E38" s="147">
        <f>COUNTIF(HITJAMGUR!$B$2:$CC$18,SEBGUR!E$1&amp;SEBGUR!$D38)</f>
        <v>0</v>
      </c>
      <c r="F38" s="147">
        <f>COUNTIF(HITJAMGUR!$B$2:$CC$18,SEBGUR!F$1&amp;SEBGUR!$D38)</f>
        <v>0</v>
      </c>
      <c r="G38" s="147">
        <f>COUNTIF(HITJAMGUR!$B$2:$CC$18,SEBGUR!G$1&amp;SEBGUR!$D38)</f>
        <v>0</v>
      </c>
      <c r="H38" s="147">
        <f>COUNTIF(HITJAMGUR!$B$2:$CC$18,SEBGUR!H$1&amp;SEBGUR!$D38)</f>
        <v>0</v>
      </c>
      <c r="I38" s="147">
        <f>COUNTIF(HITJAMGUR!$B$2:$CC$18,SEBGUR!I$1&amp;SEBGUR!$D38)</f>
        <v>0</v>
      </c>
      <c r="J38" s="147">
        <f>COUNTIF(HITJAMGUR!$B$2:$CC$18,SEBGUR!J$1&amp;SEBGUR!$D38)</f>
        <v>0</v>
      </c>
      <c r="K38" s="148">
        <f t="shared" si="0"/>
        <v>0</v>
      </c>
      <c r="L38" s="147">
        <f>COUNTIF(HITJAMGUR!$B$22:$CC$38,SEBGUR!L$1&amp;SEBGUR!$D38)</f>
        <v>2</v>
      </c>
      <c r="M38" s="147">
        <f>COUNTIF(HITJAMGUR!$B$22:$CC$38,SEBGUR!M$1&amp;SEBGUR!$D38)</f>
        <v>2</v>
      </c>
      <c r="N38" s="147">
        <f>COUNTIF(HITJAMGUR!$B$22:$CC$38,SEBGUR!N$1&amp;SEBGUR!$D38)</f>
        <v>0</v>
      </c>
      <c r="O38" s="147">
        <f>COUNTIF(HITJAMGUR!$B$22:$CC$38,SEBGUR!O$1&amp;SEBGUR!$D38)</f>
        <v>2</v>
      </c>
      <c r="P38" s="147">
        <f>COUNTIF(HITJAMGUR!$B$22:$CC$38,SEBGUR!P$1&amp;SEBGUR!$D38)</f>
        <v>2</v>
      </c>
      <c r="Q38" s="147">
        <f>COUNTIF(HITJAMGUR!$B$22:$CC$38,SEBGUR!Q$1&amp;SEBGUR!$D38)</f>
        <v>0</v>
      </c>
      <c r="R38" s="148">
        <f t="shared" si="1"/>
        <v>8</v>
      </c>
      <c r="S38" s="147">
        <f>COUNTIF(HITJAMGUR!$B$42:$CC$58,SEBGUR!S$1&amp;SEBGUR!$D38)</f>
        <v>0</v>
      </c>
      <c r="T38" s="147">
        <f>COUNTIF(HITJAMGUR!$B$42:$CC$58,SEBGUR!T$1&amp;SEBGUR!$D38)</f>
        <v>0</v>
      </c>
      <c r="U38" s="147">
        <f>COUNTIF(HITJAMGUR!$B$42:$CC$58,SEBGUR!U$1&amp;SEBGUR!$D38)</f>
        <v>7</v>
      </c>
      <c r="V38" s="147">
        <f>COUNTIF(HITJAMGUR!$B$42:$CH$58,SEBGUR!V$1&amp;SEBGUR!$D38)</f>
        <v>0</v>
      </c>
      <c r="W38" s="147">
        <f>COUNTIF(HITJAMGUR!$B$42:$CH$58,SEBGUR!W$1&amp;SEBGUR!$D38)</f>
        <v>0</v>
      </c>
      <c r="X38" s="147">
        <f>COUNTIF(HITJAMGUR!$B$42:$CH$58,SEBGUR!X$1&amp;SEBGUR!$D38)</f>
        <v>7</v>
      </c>
      <c r="Y38" s="148">
        <f t="shared" si="2"/>
        <v>14</v>
      </c>
      <c r="Z38" s="147">
        <f>COUNTIF(HITJAMGUR!$B$62:$CH$78,SEBGUR!Z$1&amp;SEBGUR!$D38)</f>
        <v>0</v>
      </c>
      <c r="AA38" s="147">
        <f>COUNTIF(HITJAMGUR!$B$62:$CH$78,SEBGUR!AA$1&amp;SEBGUR!$D38)</f>
        <v>0</v>
      </c>
      <c r="AB38" s="147">
        <f>COUNTIF(HITJAMGUR!$B$62:$CH$78,SEBGUR!AB$1&amp;SEBGUR!$D38)</f>
        <v>0</v>
      </c>
      <c r="AC38" s="147">
        <f>COUNTIF(HITJAMGUR!$B$62:$CH$78,SEBGUR!AC$1&amp;SEBGUR!$D38)</f>
        <v>0</v>
      </c>
      <c r="AD38" s="147">
        <f>COUNTIF(HITJAMGUR!$B$62:$CH$78,SEBGUR!AD$1&amp;SEBGUR!$D38)</f>
        <v>0</v>
      </c>
      <c r="AE38" s="147">
        <f>COUNTIF(HITJAMGUR!$B$62:$CH$78,SEBGUR!AE$1&amp;SEBGUR!$D38)</f>
        <v>6</v>
      </c>
      <c r="AF38" s="148">
        <f t="shared" si="3"/>
        <v>6</v>
      </c>
      <c r="AG38" s="147">
        <f>COUNTIF(HITJAMGUR!$B$82:$CH$86,SEBGUR!AG$1&amp;SEBGUR!$D38)</f>
        <v>0</v>
      </c>
      <c r="AH38" s="147">
        <f>COUNTIF(HITJAMGUR!$B$82:$CH$86,SEBGUR!AH$1&amp;SEBGUR!$D38)</f>
        <v>0</v>
      </c>
      <c r="AI38" s="147">
        <f>COUNTIF(HITJAMGUR!$B$82:$CH$86,SEBGUR!AI$1&amp;SEBGUR!$D38)</f>
        <v>0</v>
      </c>
      <c r="AJ38" s="148">
        <f t="shared" si="4"/>
        <v>0</v>
      </c>
      <c r="AK38" s="147">
        <f>COUNTIF(HITJAMGUR!$B$90:$CH$94,SEBGUR!AK$1&amp;SEBGUR!$D38)</f>
        <v>0</v>
      </c>
      <c r="AL38" s="147">
        <f>COUNTIF(HITJAMGUR!$B$90:$CH$94,SEBGUR!AL$1&amp;SEBGUR!$D38)</f>
        <v>0</v>
      </c>
      <c r="AM38" s="147">
        <f>COUNTIF(HITJAMGUR!$B$90:$CH$94,SEBGUR!AM$1&amp;SEBGUR!$D38)</f>
        <v>0</v>
      </c>
      <c r="AN38" s="148">
        <f t="shared" si="5"/>
        <v>0</v>
      </c>
      <c r="AO38" s="147">
        <f>COUNTIF(HITJAMGUR!$B$98:$CH$102,SEBGUR!AO$1&amp;SEBGUR!$D38)</f>
        <v>0</v>
      </c>
      <c r="AP38" s="147">
        <f>COUNTIF(HITJAMGUR!$B$98:$CH$102,SEBGUR!AP$1&amp;SEBGUR!$D38)</f>
        <v>0</v>
      </c>
      <c r="AQ38" s="147">
        <f>COUNTIF(HITJAMGUR!$B$98:$CH$102,SEBGUR!AQ$1&amp;SEBGUR!$D38)</f>
        <v>0</v>
      </c>
      <c r="AR38" s="148">
        <f t="shared" si="6"/>
        <v>0</v>
      </c>
      <c r="AS38" s="147">
        <f>COUNTIF(HITJAMGUR!$B$106:$CH$108,SEBGUR!AS$1&amp;SEBGUR!$D38)</f>
        <v>0</v>
      </c>
      <c r="AT38" s="147">
        <f>COUNTIF(HITJAMGUR!$B$106:$CH$108,SEBGUR!AT$1&amp;SEBGUR!$D38)</f>
        <v>0</v>
      </c>
      <c r="AU38" s="148">
        <f t="shared" si="7"/>
        <v>0</v>
      </c>
      <c r="AV38" s="147">
        <f>COUNTIF(HITJAMGUR!$B$112:$CH$114,SEBGUR!AV$1&amp;SEBGUR!$D38)</f>
        <v>0</v>
      </c>
      <c r="AW38" s="147">
        <f>COUNTIF(HITJAMGUR!$B$112:$CH$114,SEBGUR!AW$1&amp;SEBGUR!$D38)</f>
        <v>0</v>
      </c>
      <c r="AX38" s="148">
        <f t="shared" si="8"/>
        <v>0</v>
      </c>
      <c r="AY38" s="147">
        <f>COUNTIF(HITJAMGUR!$B$118:$CH$120,SEBGUR!AY$1&amp;SEBGUR!$D38)</f>
        <v>0</v>
      </c>
      <c r="AZ38" s="147">
        <f>COUNTIF(HITJAMGUR!$B$118:$CH$120,SEBGUR!AZ$1&amp;SEBGUR!$D38)</f>
        <v>0</v>
      </c>
      <c r="BA38" s="148">
        <f t="shared" si="9"/>
        <v>0</v>
      </c>
    </row>
    <row r="39" spans="1:53" x14ac:dyDescent="0.25">
      <c r="A39" s="12">
        <f>'MASTER GURU HARIAN'!A41</f>
        <v>38</v>
      </c>
      <c r="B39" s="146" t="str">
        <f>'MASTER GURU HARIAN'!B41</f>
        <v>INA MARINA, S.T.</v>
      </c>
      <c r="C39" s="12" t="str">
        <f>'MASTER GURU HARIAN'!C41</f>
        <v>G38</v>
      </c>
      <c r="D39" s="146" t="str">
        <f>'MASTER GURU HARIAN'!D41</f>
        <v>INA</v>
      </c>
      <c r="E39" s="147">
        <f>COUNTIF(HITJAMGUR!$B$2:$CC$18,SEBGUR!E$1&amp;SEBGUR!$D39)</f>
        <v>0</v>
      </c>
      <c r="F39" s="147">
        <f>COUNTIF(HITJAMGUR!$B$2:$CC$18,SEBGUR!F$1&amp;SEBGUR!$D39)</f>
        <v>0</v>
      </c>
      <c r="G39" s="147">
        <f>COUNTIF(HITJAMGUR!$B$2:$CC$18,SEBGUR!G$1&amp;SEBGUR!$D39)</f>
        <v>0</v>
      </c>
      <c r="H39" s="147">
        <f>COUNTIF(HITJAMGUR!$B$2:$CC$18,SEBGUR!H$1&amp;SEBGUR!$D39)</f>
        <v>0</v>
      </c>
      <c r="I39" s="147">
        <f>COUNTIF(HITJAMGUR!$B$2:$CC$18,SEBGUR!I$1&amp;SEBGUR!$D39)</f>
        <v>0</v>
      </c>
      <c r="J39" s="147">
        <f>COUNTIF(HITJAMGUR!$B$2:$CC$18,SEBGUR!J$1&amp;SEBGUR!$D39)</f>
        <v>0</v>
      </c>
      <c r="K39" s="148">
        <f t="shared" si="0"/>
        <v>0</v>
      </c>
      <c r="L39" s="147">
        <f>COUNTIF(HITJAMGUR!$B$22:$CC$38,SEBGUR!L$1&amp;SEBGUR!$D39)</f>
        <v>5</v>
      </c>
      <c r="M39" s="147">
        <f>COUNTIF(HITJAMGUR!$B$22:$CC$38,SEBGUR!M$1&amp;SEBGUR!$D39)</f>
        <v>0</v>
      </c>
      <c r="N39" s="147">
        <f>COUNTIF(HITJAMGUR!$B$22:$CC$38,SEBGUR!N$1&amp;SEBGUR!$D39)</f>
        <v>0</v>
      </c>
      <c r="O39" s="147">
        <f>COUNTIF(HITJAMGUR!$B$22:$CC$38,SEBGUR!O$1&amp;SEBGUR!$D39)</f>
        <v>0</v>
      </c>
      <c r="P39" s="147">
        <f>COUNTIF(HITJAMGUR!$B$22:$CC$38,SEBGUR!P$1&amp;SEBGUR!$D39)</f>
        <v>0</v>
      </c>
      <c r="Q39" s="147">
        <f>COUNTIF(HITJAMGUR!$B$22:$CC$38,SEBGUR!Q$1&amp;SEBGUR!$D39)</f>
        <v>0</v>
      </c>
      <c r="R39" s="148">
        <f t="shared" si="1"/>
        <v>5</v>
      </c>
      <c r="S39" s="147">
        <f>COUNTIF(HITJAMGUR!$B$42:$CC$58,SEBGUR!S$1&amp;SEBGUR!$D39)</f>
        <v>0</v>
      </c>
      <c r="T39" s="147">
        <f>COUNTIF(HITJAMGUR!$B$42:$CC$58,SEBGUR!T$1&amp;SEBGUR!$D39)</f>
        <v>0</v>
      </c>
      <c r="U39" s="147">
        <f>COUNTIF(HITJAMGUR!$B$42:$CC$58,SEBGUR!U$1&amp;SEBGUR!$D39)</f>
        <v>0</v>
      </c>
      <c r="V39" s="147">
        <f>COUNTIF(HITJAMGUR!$B$42:$CH$58,SEBGUR!V$1&amp;SEBGUR!$D39)</f>
        <v>0</v>
      </c>
      <c r="W39" s="147">
        <f>COUNTIF(HITJAMGUR!$B$42:$CH$58,SEBGUR!W$1&amp;SEBGUR!$D39)</f>
        <v>0</v>
      </c>
      <c r="X39" s="147">
        <f>COUNTIF(HITJAMGUR!$B$42:$CH$58,SEBGUR!X$1&amp;SEBGUR!$D39)</f>
        <v>0</v>
      </c>
      <c r="Y39" s="148">
        <f t="shared" si="2"/>
        <v>0</v>
      </c>
      <c r="Z39" s="147">
        <f>COUNTIF(HITJAMGUR!$B$62:$CH$78,SEBGUR!Z$1&amp;SEBGUR!$D39)</f>
        <v>0</v>
      </c>
      <c r="AA39" s="147">
        <f>COUNTIF(HITJAMGUR!$B$62:$CH$78,SEBGUR!AA$1&amp;SEBGUR!$D39)</f>
        <v>0</v>
      </c>
      <c r="AB39" s="147">
        <f>COUNTIF(HITJAMGUR!$B$62:$CH$78,SEBGUR!AB$1&amp;SEBGUR!$D39)</f>
        <v>4</v>
      </c>
      <c r="AC39" s="147">
        <f>COUNTIF(HITJAMGUR!$B$62:$CH$78,SEBGUR!AC$1&amp;SEBGUR!$D39)</f>
        <v>6</v>
      </c>
      <c r="AD39" s="147">
        <f>COUNTIF(HITJAMGUR!$B$62:$CH$78,SEBGUR!AD$1&amp;SEBGUR!$D39)</f>
        <v>6</v>
      </c>
      <c r="AE39" s="147">
        <f>COUNTIF(HITJAMGUR!$B$62:$CH$78,SEBGUR!AE$1&amp;SEBGUR!$D39)</f>
        <v>4</v>
      </c>
      <c r="AF39" s="148">
        <f t="shared" si="3"/>
        <v>20</v>
      </c>
      <c r="AG39" s="147">
        <f>COUNTIF(HITJAMGUR!$B$82:$CH$86,SEBGUR!AG$1&amp;SEBGUR!$D39)</f>
        <v>0</v>
      </c>
      <c r="AH39" s="147">
        <f>COUNTIF(HITJAMGUR!$B$82:$CH$86,SEBGUR!AH$1&amp;SEBGUR!$D39)</f>
        <v>0</v>
      </c>
      <c r="AI39" s="147">
        <f>COUNTIF(HITJAMGUR!$B$82:$CH$86,SEBGUR!AI$1&amp;SEBGUR!$D39)</f>
        <v>0</v>
      </c>
      <c r="AJ39" s="148">
        <f t="shared" si="4"/>
        <v>0</v>
      </c>
      <c r="AK39" s="147">
        <f>COUNTIF(HITJAMGUR!$B$90:$CH$94,SEBGUR!AK$1&amp;SEBGUR!$D39)</f>
        <v>0</v>
      </c>
      <c r="AL39" s="147">
        <f>COUNTIF(HITJAMGUR!$B$90:$CH$94,SEBGUR!AL$1&amp;SEBGUR!$D39)</f>
        <v>0</v>
      </c>
      <c r="AM39" s="147">
        <f>COUNTIF(HITJAMGUR!$B$90:$CH$94,SEBGUR!AM$1&amp;SEBGUR!$D39)</f>
        <v>0</v>
      </c>
      <c r="AN39" s="148">
        <f t="shared" si="5"/>
        <v>0</v>
      </c>
      <c r="AO39" s="147">
        <f>COUNTIF(HITJAMGUR!$B$98:$CH$102,SEBGUR!AO$1&amp;SEBGUR!$D39)</f>
        <v>0</v>
      </c>
      <c r="AP39" s="147">
        <f>COUNTIF(HITJAMGUR!$B$98:$CH$102,SEBGUR!AP$1&amp;SEBGUR!$D39)</f>
        <v>0</v>
      </c>
      <c r="AQ39" s="147">
        <f>COUNTIF(HITJAMGUR!$B$98:$CH$102,SEBGUR!AQ$1&amp;SEBGUR!$D39)</f>
        <v>0</v>
      </c>
      <c r="AR39" s="148">
        <f t="shared" si="6"/>
        <v>0</v>
      </c>
      <c r="AS39" s="147">
        <f>COUNTIF(HITJAMGUR!$B$106:$CH$108,SEBGUR!AS$1&amp;SEBGUR!$D39)</f>
        <v>0</v>
      </c>
      <c r="AT39" s="147">
        <f>COUNTIF(HITJAMGUR!$B$106:$CH$108,SEBGUR!AT$1&amp;SEBGUR!$D39)</f>
        <v>0</v>
      </c>
      <c r="AU39" s="148">
        <f t="shared" si="7"/>
        <v>0</v>
      </c>
      <c r="AV39" s="147">
        <f>COUNTIF(HITJAMGUR!$B$112:$CH$114,SEBGUR!AV$1&amp;SEBGUR!$D39)</f>
        <v>0</v>
      </c>
      <c r="AW39" s="147">
        <f>COUNTIF(HITJAMGUR!$B$112:$CH$114,SEBGUR!AW$1&amp;SEBGUR!$D39)</f>
        <v>0</v>
      </c>
      <c r="AX39" s="148">
        <f t="shared" si="8"/>
        <v>0</v>
      </c>
      <c r="AY39" s="147">
        <f>COUNTIF(HITJAMGUR!$B$118:$CH$120,SEBGUR!AY$1&amp;SEBGUR!$D39)</f>
        <v>0</v>
      </c>
      <c r="AZ39" s="147">
        <f>COUNTIF(HITJAMGUR!$B$118:$CH$120,SEBGUR!AZ$1&amp;SEBGUR!$D39)</f>
        <v>0</v>
      </c>
      <c r="BA39" s="148">
        <f t="shared" si="9"/>
        <v>0</v>
      </c>
    </row>
    <row r="40" spans="1:53" x14ac:dyDescent="0.25">
      <c r="A40" s="12">
        <f>'MASTER GURU HARIAN'!A42</f>
        <v>39</v>
      </c>
      <c r="B40" s="146" t="str">
        <f>'MASTER GURU HARIAN'!B42</f>
        <v>DANTY, S.Pd.</v>
      </c>
      <c r="C40" s="12" t="str">
        <f>'MASTER GURU HARIAN'!C42</f>
        <v>G39</v>
      </c>
      <c r="D40" s="146" t="str">
        <f>'MASTER GURU HARIAN'!D42</f>
        <v>DANTY</v>
      </c>
      <c r="E40" s="147">
        <f>COUNTIF(HITJAMGUR!$B$2:$CC$18,SEBGUR!E$1&amp;SEBGUR!$D40)</f>
        <v>0</v>
      </c>
      <c r="F40" s="147">
        <f>COUNTIF(HITJAMGUR!$B$2:$CC$18,SEBGUR!F$1&amp;SEBGUR!$D40)</f>
        <v>0</v>
      </c>
      <c r="G40" s="147">
        <f>COUNTIF(HITJAMGUR!$B$2:$CC$18,SEBGUR!G$1&amp;SEBGUR!$D40)</f>
        <v>0</v>
      </c>
      <c r="H40" s="147">
        <f>COUNTIF(HITJAMGUR!$B$2:$CC$18,SEBGUR!H$1&amp;SEBGUR!$D40)</f>
        <v>8</v>
      </c>
      <c r="I40" s="147">
        <f>COUNTIF(HITJAMGUR!$B$2:$CC$18,SEBGUR!I$1&amp;SEBGUR!$D40)</f>
        <v>0</v>
      </c>
      <c r="J40" s="147">
        <f>COUNTIF(HITJAMGUR!$B$2:$CC$18,SEBGUR!J$1&amp;SEBGUR!$D40)</f>
        <v>8</v>
      </c>
      <c r="K40" s="148">
        <f t="shared" si="0"/>
        <v>16</v>
      </c>
      <c r="L40" s="147">
        <f>COUNTIF(HITJAMGUR!$B$22:$CC$38,SEBGUR!L$1&amp;SEBGUR!$D40)</f>
        <v>0</v>
      </c>
      <c r="M40" s="147">
        <f>COUNTIF(HITJAMGUR!$B$22:$CC$38,SEBGUR!M$1&amp;SEBGUR!$D40)</f>
        <v>0</v>
      </c>
      <c r="N40" s="147">
        <f>COUNTIF(HITJAMGUR!$B$22:$CC$38,SEBGUR!N$1&amp;SEBGUR!$D40)</f>
        <v>0</v>
      </c>
      <c r="O40" s="147">
        <f>COUNTIF(HITJAMGUR!$B$22:$CC$38,SEBGUR!O$1&amp;SEBGUR!$D40)</f>
        <v>0</v>
      </c>
      <c r="P40" s="147">
        <f>COUNTIF(HITJAMGUR!$B$22:$CC$38,SEBGUR!P$1&amp;SEBGUR!$D40)</f>
        <v>0</v>
      </c>
      <c r="Q40" s="147">
        <f>COUNTIF(HITJAMGUR!$B$22:$CC$38,SEBGUR!Q$1&amp;SEBGUR!$D40)</f>
        <v>0</v>
      </c>
      <c r="R40" s="148">
        <f t="shared" si="1"/>
        <v>0</v>
      </c>
      <c r="S40" s="147">
        <f>COUNTIF(HITJAMGUR!$B$42:$CC$58,SEBGUR!S$1&amp;SEBGUR!$D40)</f>
        <v>2</v>
      </c>
      <c r="T40" s="147">
        <f>COUNTIF(HITJAMGUR!$B$42:$CC$58,SEBGUR!T$1&amp;SEBGUR!$D40)</f>
        <v>2</v>
      </c>
      <c r="U40" s="147">
        <f>COUNTIF(HITJAMGUR!$B$42:$CC$58,SEBGUR!U$1&amp;SEBGUR!$D40)</f>
        <v>2</v>
      </c>
      <c r="V40" s="147">
        <f>COUNTIF(HITJAMGUR!$B$42:$CH$58,SEBGUR!V$1&amp;SEBGUR!$D40)</f>
        <v>2</v>
      </c>
      <c r="W40" s="147">
        <f>COUNTIF(HITJAMGUR!$B$42:$CH$58,SEBGUR!W$1&amp;SEBGUR!$D40)</f>
        <v>2</v>
      </c>
      <c r="X40" s="147">
        <f>COUNTIF(HITJAMGUR!$B$42:$CH$58,SEBGUR!X$1&amp;SEBGUR!$D40)</f>
        <v>2</v>
      </c>
      <c r="Y40" s="148">
        <f t="shared" si="2"/>
        <v>12</v>
      </c>
      <c r="Z40" s="147">
        <f>COUNTIF(HITJAMGUR!$B$62:$CH$78,SEBGUR!Z$1&amp;SEBGUR!$D40)</f>
        <v>0</v>
      </c>
      <c r="AA40" s="147">
        <f>COUNTIF(HITJAMGUR!$B$62:$CH$78,SEBGUR!AA$1&amp;SEBGUR!$D40)</f>
        <v>0</v>
      </c>
      <c r="AB40" s="147">
        <f>COUNTIF(HITJAMGUR!$B$62:$CH$78,SEBGUR!AB$1&amp;SEBGUR!$D40)</f>
        <v>0</v>
      </c>
      <c r="AC40" s="147">
        <f>COUNTIF(HITJAMGUR!$B$62:$CH$78,SEBGUR!AC$1&amp;SEBGUR!$D40)</f>
        <v>0</v>
      </c>
      <c r="AD40" s="147">
        <f>COUNTIF(HITJAMGUR!$B$62:$CH$78,SEBGUR!AD$1&amp;SEBGUR!$D40)</f>
        <v>0</v>
      </c>
      <c r="AE40" s="147">
        <f>COUNTIF(HITJAMGUR!$B$62:$CH$78,SEBGUR!AE$1&amp;SEBGUR!$D40)</f>
        <v>0</v>
      </c>
      <c r="AF40" s="148">
        <f t="shared" si="3"/>
        <v>0</v>
      </c>
      <c r="AG40" s="147">
        <f>COUNTIF(HITJAMGUR!$B$82:$CH$86,SEBGUR!AG$1&amp;SEBGUR!$D40)</f>
        <v>0</v>
      </c>
      <c r="AH40" s="147">
        <f>COUNTIF(HITJAMGUR!$B$82:$CH$86,SEBGUR!AH$1&amp;SEBGUR!$D40)</f>
        <v>0</v>
      </c>
      <c r="AI40" s="147">
        <f>COUNTIF(HITJAMGUR!$B$82:$CH$86,SEBGUR!AI$1&amp;SEBGUR!$D40)</f>
        <v>0</v>
      </c>
      <c r="AJ40" s="148">
        <f t="shared" si="4"/>
        <v>0</v>
      </c>
      <c r="AK40" s="147">
        <f>COUNTIF(HITJAMGUR!$B$90:$CH$94,SEBGUR!AK$1&amp;SEBGUR!$D40)</f>
        <v>0</v>
      </c>
      <c r="AL40" s="147">
        <f>COUNTIF(HITJAMGUR!$B$90:$CH$94,SEBGUR!AL$1&amp;SEBGUR!$D40)</f>
        <v>0</v>
      </c>
      <c r="AM40" s="147">
        <f>COUNTIF(HITJAMGUR!$B$90:$CH$94,SEBGUR!AM$1&amp;SEBGUR!$D40)</f>
        <v>0</v>
      </c>
      <c r="AN40" s="148">
        <f t="shared" si="5"/>
        <v>0</v>
      </c>
      <c r="AO40" s="147">
        <f>COUNTIF(HITJAMGUR!$B$98:$CH$102,SEBGUR!AO$1&amp;SEBGUR!$D40)</f>
        <v>0</v>
      </c>
      <c r="AP40" s="147">
        <f>COUNTIF(HITJAMGUR!$B$98:$CH$102,SEBGUR!AP$1&amp;SEBGUR!$D40)</f>
        <v>0</v>
      </c>
      <c r="AQ40" s="147">
        <f>COUNTIF(HITJAMGUR!$B$98:$CH$102,SEBGUR!AQ$1&amp;SEBGUR!$D40)</f>
        <v>0</v>
      </c>
      <c r="AR40" s="148">
        <f t="shared" si="6"/>
        <v>0</v>
      </c>
      <c r="AS40" s="147">
        <f>COUNTIF(HITJAMGUR!$B$106:$CH$108,SEBGUR!AS$1&amp;SEBGUR!$D40)</f>
        <v>0</v>
      </c>
      <c r="AT40" s="147">
        <f>COUNTIF(HITJAMGUR!$B$106:$CH$108,SEBGUR!AT$1&amp;SEBGUR!$D40)</f>
        <v>0</v>
      </c>
      <c r="AU40" s="148">
        <f t="shared" si="7"/>
        <v>0</v>
      </c>
      <c r="AV40" s="147">
        <f>COUNTIF(HITJAMGUR!$B$112:$CH$114,SEBGUR!AV$1&amp;SEBGUR!$D40)</f>
        <v>0</v>
      </c>
      <c r="AW40" s="147">
        <f>COUNTIF(HITJAMGUR!$B$112:$CH$114,SEBGUR!AW$1&amp;SEBGUR!$D40)</f>
        <v>0</v>
      </c>
      <c r="AX40" s="148">
        <f t="shared" si="8"/>
        <v>0</v>
      </c>
      <c r="AY40" s="147">
        <f>COUNTIF(HITJAMGUR!$B$118:$CH$120,SEBGUR!AY$1&amp;SEBGUR!$D40)</f>
        <v>0</v>
      </c>
      <c r="AZ40" s="147">
        <f>COUNTIF(HITJAMGUR!$B$118:$CH$120,SEBGUR!AZ$1&amp;SEBGUR!$D40)</f>
        <v>0</v>
      </c>
      <c r="BA40" s="148">
        <f t="shared" si="9"/>
        <v>0</v>
      </c>
    </row>
    <row r="41" spans="1:53" x14ac:dyDescent="0.25">
      <c r="A41" s="12">
        <f>'MASTER GURU HARIAN'!A43</f>
        <v>40</v>
      </c>
      <c r="B41" s="146" t="str">
        <f>'MASTER GURU HARIAN'!B43</f>
        <v>SUGIYATMI, S.Si</v>
      </c>
      <c r="C41" s="12" t="str">
        <f>'MASTER GURU HARIAN'!C43</f>
        <v>G40</v>
      </c>
      <c r="D41" s="146" t="str">
        <f>'MASTER GURU HARIAN'!D43</f>
        <v>SUGI</v>
      </c>
      <c r="E41" s="147">
        <f>COUNTIF(HITJAMGUR!$B$2:$CC$18,SEBGUR!E$1&amp;SEBGUR!$D41)</f>
        <v>0</v>
      </c>
      <c r="F41" s="147">
        <f>COUNTIF(HITJAMGUR!$B$2:$CC$18,SEBGUR!F$1&amp;SEBGUR!$D41)</f>
        <v>1</v>
      </c>
      <c r="G41" s="147">
        <f>COUNTIF(HITJAMGUR!$B$2:$CC$18,SEBGUR!G$1&amp;SEBGUR!$D41)</f>
        <v>6</v>
      </c>
      <c r="H41" s="147">
        <f>COUNTIF(HITJAMGUR!$B$2:$CC$18,SEBGUR!H$1&amp;SEBGUR!$D41)</f>
        <v>0</v>
      </c>
      <c r="I41" s="147">
        <f>COUNTIF(HITJAMGUR!$B$2:$CC$18,SEBGUR!I$1&amp;SEBGUR!$D41)</f>
        <v>0</v>
      </c>
      <c r="J41" s="147">
        <f>COUNTIF(HITJAMGUR!$B$2:$CC$18,SEBGUR!J$1&amp;SEBGUR!$D41)</f>
        <v>0</v>
      </c>
      <c r="K41" s="148">
        <f t="shared" si="0"/>
        <v>7</v>
      </c>
      <c r="L41" s="147">
        <f>COUNTIF(HITJAMGUR!$B$22:$CC$38,SEBGUR!L$1&amp;SEBGUR!$D41)</f>
        <v>0</v>
      </c>
      <c r="M41" s="147">
        <f>COUNTIF(HITJAMGUR!$B$22:$CC$38,SEBGUR!M$1&amp;SEBGUR!$D41)</f>
        <v>0</v>
      </c>
      <c r="N41" s="147">
        <f>COUNTIF(HITJAMGUR!$B$22:$CC$38,SEBGUR!N$1&amp;SEBGUR!$D41)</f>
        <v>0</v>
      </c>
      <c r="O41" s="147">
        <f>COUNTIF(HITJAMGUR!$B$22:$CC$38,SEBGUR!O$1&amp;SEBGUR!$D41)</f>
        <v>0</v>
      </c>
      <c r="P41" s="147">
        <f>COUNTIF(HITJAMGUR!$B$22:$CC$38,SEBGUR!P$1&amp;SEBGUR!$D41)</f>
        <v>0</v>
      </c>
      <c r="Q41" s="147">
        <f>COUNTIF(HITJAMGUR!$B$22:$CC$38,SEBGUR!Q$1&amp;SEBGUR!$D41)</f>
        <v>0</v>
      </c>
      <c r="R41" s="148">
        <f t="shared" si="1"/>
        <v>0</v>
      </c>
      <c r="S41" s="147">
        <f>COUNTIF(HITJAMGUR!$B$42:$CC$58,SEBGUR!S$1&amp;SEBGUR!$D41)</f>
        <v>4</v>
      </c>
      <c r="T41" s="147">
        <f>COUNTIF(HITJAMGUR!$B$42:$CC$58,SEBGUR!T$1&amp;SEBGUR!$D41)</f>
        <v>12</v>
      </c>
      <c r="U41" s="147">
        <f>COUNTIF(HITJAMGUR!$B$42:$CC$58,SEBGUR!U$1&amp;SEBGUR!$D41)</f>
        <v>0</v>
      </c>
      <c r="V41" s="147">
        <f>COUNTIF(HITJAMGUR!$B$42:$CH$58,SEBGUR!V$1&amp;SEBGUR!$D41)</f>
        <v>4</v>
      </c>
      <c r="W41" s="147">
        <f>COUNTIF(HITJAMGUR!$B$42:$CH$58,SEBGUR!W$1&amp;SEBGUR!$D41)</f>
        <v>0</v>
      </c>
      <c r="X41" s="147">
        <f>COUNTIF(HITJAMGUR!$B$42:$CH$58,SEBGUR!X$1&amp;SEBGUR!$D41)</f>
        <v>0</v>
      </c>
      <c r="Y41" s="148">
        <f t="shared" si="2"/>
        <v>20</v>
      </c>
      <c r="Z41" s="147">
        <f>COUNTIF(HITJAMGUR!$B$62:$CH$78,SEBGUR!Z$1&amp;SEBGUR!$D41)</f>
        <v>0</v>
      </c>
      <c r="AA41" s="147">
        <f>COUNTIF(HITJAMGUR!$B$62:$CH$78,SEBGUR!AA$1&amp;SEBGUR!$D41)</f>
        <v>0</v>
      </c>
      <c r="AB41" s="147">
        <f>COUNTIF(HITJAMGUR!$B$62:$CH$78,SEBGUR!AB$1&amp;SEBGUR!$D41)</f>
        <v>0</v>
      </c>
      <c r="AC41" s="147">
        <f>COUNTIF(HITJAMGUR!$B$62:$CH$78,SEBGUR!AC$1&amp;SEBGUR!$D41)</f>
        <v>0</v>
      </c>
      <c r="AD41" s="147">
        <f>COUNTIF(HITJAMGUR!$B$62:$CH$78,SEBGUR!AD$1&amp;SEBGUR!$D41)</f>
        <v>0</v>
      </c>
      <c r="AE41" s="147">
        <f>COUNTIF(HITJAMGUR!$B$62:$CH$78,SEBGUR!AE$1&amp;SEBGUR!$D41)</f>
        <v>0</v>
      </c>
      <c r="AF41" s="148">
        <f t="shared" si="3"/>
        <v>0</v>
      </c>
      <c r="AG41" s="147">
        <f>COUNTIF(HITJAMGUR!$B$82:$CH$86,SEBGUR!AG$1&amp;SEBGUR!$D41)</f>
        <v>0</v>
      </c>
      <c r="AH41" s="147">
        <f>COUNTIF(HITJAMGUR!$B$82:$CH$86,SEBGUR!AH$1&amp;SEBGUR!$D41)</f>
        <v>0</v>
      </c>
      <c r="AI41" s="147">
        <f>COUNTIF(HITJAMGUR!$B$82:$CH$86,SEBGUR!AI$1&amp;SEBGUR!$D41)</f>
        <v>0</v>
      </c>
      <c r="AJ41" s="148">
        <f t="shared" si="4"/>
        <v>0</v>
      </c>
      <c r="AK41" s="147">
        <f>COUNTIF(HITJAMGUR!$B$90:$CH$94,SEBGUR!AK$1&amp;SEBGUR!$D41)</f>
        <v>0</v>
      </c>
      <c r="AL41" s="147">
        <f>COUNTIF(HITJAMGUR!$B$90:$CH$94,SEBGUR!AL$1&amp;SEBGUR!$D41)</f>
        <v>0</v>
      </c>
      <c r="AM41" s="147">
        <f>COUNTIF(HITJAMGUR!$B$90:$CH$94,SEBGUR!AM$1&amp;SEBGUR!$D41)</f>
        <v>0</v>
      </c>
      <c r="AN41" s="148">
        <f t="shared" si="5"/>
        <v>0</v>
      </c>
      <c r="AO41" s="147">
        <f>COUNTIF(HITJAMGUR!$B$98:$CH$102,SEBGUR!AO$1&amp;SEBGUR!$D41)</f>
        <v>0</v>
      </c>
      <c r="AP41" s="147">
        <f>COUNTIF(HITJAMGUR!$B$98:$CH$102,SEBGUR!AP$1&amp;SEBGUR!$D41)</f>
        <v>0</v>
      </c>
      <c r="AQ41" s="147">
        <f>COUNTIF(HITJAMGUR!$B$98:$CH$102,SEBGUR!AQ$1&amp;SEBGUR!$D41)</f>
        <v>0</v>
      </c>
      <c r="AR41" s="148">
        <f t="shared" si="6"/>
        <v>0</v>
      </c>
      <c r="AS41" s="147">
        <f>COUNTIF(HITJAMGUR!$B$106:$CH$108,SEBGUR!AS$1&amp;SEBGUR!$D41)</f>
        <v>0</v>
      </c>
      <c r="AT41" s="147">
        <f>COUNTIF(HITJAMGUR!$B$106:$CH$108,SEBGUR!AT$1&amp;SEBGUR!$D41)</f>
        <v>0</v>
      </c>
      <c r="AU41" s="148">
        <f t="shared" si="7"/>
        <v>0</v>
      </c>
      <c r="AV41" s="147">
        <f>COUNTIF(HITJAMGUR!$B$112:$CH$114,SEBGUR!AV$1&amp;SEBGUR!$D41)</f>
        <v>0</v>
      </c>
      <c r="AW41" s="147">
        <f>COUNTIF(HITJAMGUR!$B$112:$CH$114,SEBGUR!AW$1&amp;SEBGUR!$D41)</f>
        <v>0</v>
      </c>
      <c r="AX41" s="148">
        <f t="shared" si="8"/>
        <v>0</v>
      </c>
      <c r="AY41" s="147">
        <f>COUNTIF(HITJAMGUR!$B$118:$CH$120,SEBGUR!AY$1&amp;SEBGUR!$D41)</f>
        <v>0</v>
      </c>
      <c r="AZ41" s="147">
        <f>COUNTIF(HITJAMGUR!$B$118:$CH$120,SEBGUR!AZ$1&amp;SEBGUR!$D41)</f>
        <v>0</v>
      </c>
      <c r="BA41" s="148">
        <f t="shared" si="9"/>
        <v>0</v>
      </c>
    </row>
    <row r="42" spans="1:53" x14ac:dyDescent="0.25">
      <c r="A42" s="12">
        <f>'MASTER GURU HARIAN'!A44</f>
        <v>41</v>
      </c>
      <c r="B42" s="146" t="str">
        <f>'MASTER GURU HARIAN'!B44</f>
        <v>ULI SOLIHAT KAMALUDIN, S.Si.</v>
      </c>
      <c r="C42" s="12" t="str">
        <f>'MASTER GURU HARIAN'!C44</f>
        <v>G41</v>
      </c>
      <c r="D42" s="146" t="str">
        <f>'MASTER GURU HARIAN'!D44</f>
        <v>ULI</v>
      </c>
      <c r="E42" s="147">
        <f>COUNTIF(HITJAMGUR!$B$2:$CC$18,SEBGUR!E$1&amp;SEBGUR!$D42)</f>
        <v>12</v>
      </c>
      <c r="F42" s="147">
        <f>COUNTIF(HITJAMGUR!$B$2:$CC$18,SEBGUR!F$1&amp;SEBGUR!$D42)</f>
        <v>0</v>
      </c>
      <c r="G42" s="147">
        <f>COUNTIF(HITJAMGUR!$B$2:$CC$18,SEBGUR!G$1&amp;SEBGUR!$D42)</f>
        <v>0</v>
      </c>
      <c r="H42" s="147">
        <f>COUNTIF(HITJAMGUR!$B$2:$CC$18,SEBGUR!H$1&amp;SEBGUR!$D42)</f>
        <v>4</v>
      </c>
      <c r="I42" s="147">
        <f>COUNTIF(HITJAMGUR!$B$2:$CC$18,SEBGUR!I$1&amp;SEBGUR!$D42)</f>
        <v>4</v>
      </c>
      <c r="J42" s="147">
        <f>COUNTIF(HITJAMGUR!$B$2:$CC$18,SEBGUR!J$1&amp;SEBGUR!$D42)</f>
        <v>4</v>
      </c>
      <c r="K42" s="148">
        <f t="shared" si="0"/>
        <v>24</v>
      </c>
      <c r="L42" s="147">
        <f>COUNTIF(HITJAMGUR!$B$22:$CC$38,SEBGUR!L$1&amp;SEBGUR!$D42)</f>
        <v>0</v>
      </c>
      <c r="M42" s="147">
        <f>COUNTIF(HITJAMGUR!$B$22:$CC$38,SEBGUR!M$1&amp;SEBGUR!$D42)</f>
        <v>0</v>
      </c>
      <c r="N42" s="147">
        <f>COUNTIF(HITJAMGUR!$B$22:$CC$38,SEBGUR!N$1&amp;SEBGUR!$D42)</f>
        <v>0</v>
      </c>
      <c r="O42" s="147">
        <f>COUNTIF(HITJAMGUR!$B$22:$CC$38,SEBGUR!O$1&amp;SEBGUR!$D42)</f>
        <v>0</v>
      </c>
      <c r="P42" s="147">
        <f>COUNTIF(HITJAMGUR!$B$22:$CC$38,SEBGUR!P$1&amp;SEBGUR!$D42)</f>
        <v>0</v>
      </c>
      <c r="Q42" s="147">
        <f>COUNTIF(HITJAMGUR!$B$22:$CC$38,SEBGUR!Q$1&amp;SEBGUR!$D42)</f>
        <v>0</v>
      </c>
      <c r="R42" s="148">
        <f t="shared" si="1"/>
        <v>0</v>
      </c>
      <c r="S42" s="147">
        <f>COUNTIF(HITJAMGUR!$B$42:$CC$58,SEBGUR!S$1&amp;SEBGUR!$D42)</f>
        <v>0</v>
      </c>
      <c r="T42" s="147">
        <f>COUNTIF(HITJAMGUR!$B$42:$CC$58,SEBGUR!T$1&amp;SEBGUR!$D42)</f>
        <v>0</v>
      </c>
      <c r="U42" s="147">
        <f>COUNTIF(HITJAMGUR!$B$42:$CC$58,SEBGUR!U$1&amp;SEBGUR!$D42)</f>
        <v>0</v>
      </c>
      <c r="V42" s="147">
        <f>COUNTIF(HITJAMGUR!$B$42:$CH$58,SEBGUR!V$1&amp;SEBGUR!$D42)</f>
        <v>0</v>
      </c>
      <c r="W42" s="147">
        <f>COUNTIF(HITJAMGUR!$B$42:$CH$58,SEBGUR!W$1&amp;SEBGUR!$D42)</f>
        <v>0</v>
      </c>
      <c r="X42" s="147">
        <f>COUNTIF(HITJAMGUR!$B$42:$CH$58,SEBGUR!X$1&amp;SEBGUR!$D42)</f>
        <v>0</v>
      </c>
      <c r="Y42" s="148">
        <f t="shared" si="2"/>
        <v>0</v>
      </c>
      <c r="Z42" s="147">
        <f>COUNTIF(HITJAMGUR!$B$62:$CH$78,SEBGUR!Z$1&amp;SEBGUR!$D42)</f>
        <v>0</v>
      </c>
      <c r="AA42" s="147">
        <f>COUNTIF(HITJAMGUR!$B$62:$CH$78,SEBGUR!AA$1&amp;SEBGUR!$D42)</f>
        <v>0</v>
      </c>
      <c r="AB42" s="147">
        <f>COUNTIF(HITJAMGUR!$B$62:$CH$78,SEBGUR!AB$1&amp;SEBGUR!$D42)</f>
        <v>0</v>
      </c>
      <c r="AC42" s="147">
        <f>COUNTIF(HITJAMGUR!$B$62:$CH$78,SEBGUR!AC$1&amp;SEBGUR!$D42)</f>
        <v>0</v>
      </c>
      <c r="AD42" s="147">
        <f>COUNTIF(HITJAMGUR!$B$62:$CH$78,SEBGUR!AD$1&amp;SEBGUR!$D42)</f>
        <v>0</v>
      </c>
      <c r="AE42" s="147">
        <f>COUNTIF(HITJAMGUR!$B$62:$CH$78,SEBGUR!AE$1&amp;SEBGUR!$D42)</f>
        <v>0</v>
      </c>
      <c r="AF42" s="148">
        <f t="shared" si="3"/>
        <v>0</v>
      </c>
      <c r="AG42" s="147">
        <f>COUNTIF(HITJAMGUR!$B$82:$CH$86,SEBGUR!AG$1&amp;SEBGUR!$D42)</f>
        <v>0</v>
      </c>
      <c r="AH42" s="147">
        <f>COUNTIF(HITJAMGUR!$B$82:$CH$86,SEBGUR!AH$1&amp;SEBGUR!$D42)</f>
        <v>0</v>
      </c>
      <c r="AI42" s="147">
        <f>COUNTIF(HITJAMGUR!$B$82:$CH$86,SEBGUR!AI$1&amp;SEBGUR!$D42)</f>
        <v>0</v>
      </c>
      <c r="AJ42" s="148">
        <f t="shared" si="4"/>
        <v>0</v>
      </c>
      <c r="AK42" s="147">
        <f>COUNTIF(HITJAMGUR!$B$90:$CH$94,SEBGUR!AK$1&amp;SEBGUR!$D42)</f>
        <v>0</v>
      </c>
      <c r="AL42" s="147">
        <f>COUNTIF(HITJAMGUR!$B$90:$CH$94,SEBGUR!AL$1&amp;SEBGUR!$D42)</f>
        <v>0</v>
      </c>
      <c r="AM42" s="147">
        <f>COUNTIF(HITJAMGUR!$B$90:$CH$94,SEBGUR!AM$1&amp;SEBGUR!$D42)</f>
        <v>0</v>
      </c>
      <c r="AN42" s="148">
        <f t="shared" si="5"/>
        <v>0</v>
      </c>
      <c r="AO42" s="147">
        <f>COUNTIF(HITJAMGUR!$B$98:$CH$102,SEBGUR!AO$1&amp;SEBGUR!$D42)</f>
        <v>0</v>
      </c>
      <c r="AP42" s="147">
        <f>COUNTIF(HITJAMGUR!$B$98:$CH$102,SEBGUR!AP$1&amp;SEBGUR!$D42)</f>
        <v>0</v>
      </c>
      <c r="AQ42" s="147">
        <f>COUNTIF(HITJAMGUR!$B$98:$CH$102,SEBGUR!AQ$1&amp;SEBGUR!$D42)</f>
        <v>0</v>
      </c>
      <c r="AR42" s="148">
        <f t="shared" si="6"/>
        <v>0</v>
      </c>
      <c r="AS42" s="147">
        <f>COUNTIF(HITJAMGUR!$B$106:$CH$108,SEBGUR!AS$1&amp;SEBGUR!$D42)</f>
        <v>0</v>
      </c>
      <c r="AT42" s="147">
        <f>COUNTIF(HITJAMGUR!$B$106:$CH$108,SEBGUR!AT$1&amp;SEBGUR!$D42)</f>
        <v>0</v>
      </c>
      <c r="AU42" s="148">
        <f t="shared" si="7"/>
        <v>0</v>
      </c>
      <c r="AV42" s="147">
        <f>COUNTIF(HITJAMGUR!$B$112:$CH$114,SEBGUR!AV$1&amp;SEBGUR!$D42)</f>
        <v>0</v>
      </c>
      <c r="AW42" s="147">
        <f>COUNTIF(HITJAMGUR!$B$112:$CH$114,SEBGUR!AW$1&amp;SEBGUR!$D42)</f>
        <v>0</v>
      </c>
      <c r="AX42" s="148">
        <f t="shared" si="8"/>
        <v>0</v>
      </c>
      <c r="AY42" s="147">
        <f>COUNTIF(HITJAMGUR!$B$118:$CH$120,SEBGUR!AY$1&amp;SEBGUR!$D42)</f>
        <v>0</v>
      </c>
      <c r="AZ42" s="147">
        <f>COUNTIF(HITJAMGUR!$B$118:$CH$120,SEBGUR!AZ$1&amp;SEBGUR!$D42)</f>
        <v>0</v>
      </c>
      <c r="BA42" s="148">
        <f t="shared" si="9"/>
        <v>0</v>
      </c>
    </row>
    <row r="43" spans="1:53" x14ac:dyDescent="0.25">
      <c r="A43" s="12">
        <f>'MASTER GURU HARIAN'!A45</f>
        <v>42</v>
      </c>
      <c r="B43" s="146" t="str">
        <f>'MASTER GURU HARIAN'!B45</f>
        <v>ATEP AULIA RAHMAN, S.T. MOS</v>
      </c>
      <c r="C43" s="12" t="str">
        <f>'MASTER GURU HARIAN'!C45</f>
        <v>G42</v>
      </c>
      <c r="D43" s="146" t="str">
        <f>'MASTER GURU HARIAN'!D45</f>
        <v>ATEP</v>
      </c>
      <c r="E43" s="147">
        <f>COUNTIF(HITJAMGUR!$B$2:$CC$18,SEBGUR!E$1&amp;SEBGUR!$D43)</f>
        <v>0</v>
      </c>
      <c r="F43" s="147">
        <f>COUNTIF(HITJAMGUR!$B$2:$CC$18,SEBGUR!F$1&amp;SEBGUR!$D43)</f>
        <v>0</v>
      </c>
      <c r="G43" s="147">
        <f>COUNTIF(HITJAMGUR!$B$2:$CC$18,SEBGUR!G$1&amp;SEBGUR!$D43)</f>
        <v>0</v>
      </c>
      <c r="H43" s="147">
        <f>COUNTIF(HITJAMGUR!$B$2:$CC$18,SEBGUR!H$1&amp;SEBGUR!$D43)</f>
        <v>0</v>
      </c>
      <c r="I43" s="147">
        <f>COUNTIF(HITJAMGUR!$B$2:$CC$18,SEBGUR!I$1&amp;SEBGUR!$D43)</f>
        <v>0</v>
      </c>
      <c r="J43" s="147">
        <f>COUNTIF(HITJAMGUR!$B$2:$CC$18,SEBGUR!J$1&amp;SEBGUR!$D43)</f>
        <v>0</v>
      </c>
      <c r="K43" s="148">
        <f t="shared" si="0"/>
        <v>0</v>
      </c>
      <c r="L43" s="147">
        <f>COUNTIF(HITJAMGUR!$B$22:$CC$38,SEBGUR!L$1&amp;SEBGUR!$D43)</f>
        <v>0</v>
      </c>
      <c r="M43" s="147">
        <f>COUNTIF(HITJAMGUR!$B$22:$CC$38,SEBGUR!M$1&amp;SEBGUR!$D43)</f>
        <v>0</v>
      </c>
      <c r="N43" s="147">
        <f>COUNTIF(HITJAMGUR!$B$22:$CC$38,SEBGUR!N$1&amp;SEBGUR!$D43)</f>
        <v>0</v>
      </c>
      <c r="O43" s="147">
        <f>COUNTIF(HITJAMGUR!$B$22:$CC$38,SEBGUR!O$1&amp;SEBGUR!$D43)</f>
        <v>0</v>
      </c>
      <c r="P43" s="147">
        <f>COUNTIF(HITJAMGUR!$B$22:$CC$38,SEBGUR!P$1&amp;SEBGUR!$D43)</f>
        <v>0</v>
      </c>
      <c r="Q43" s="147">
        <f>COUNTIF(HITJAMGUR!$B$22:$CC$38,SEBGUR!Q$1&amp;SEBGUR!$D43)</f>
        <v>0</v>
      </c>
      <c r="R43" s="148">
        <f t="shared" si="1"/>
        <v>0</v>
      </c>
      <c r="S43" s="147">
        <f>COUNTIF(HITJAMGUR!$B$42:$CC$58,SEBGUR!S$1&amp;SEBGUR!$D43)</f>
        <v>0</v>
      </c>
      <c r="T43" s="147">
        <f>COUNTIF(HITJAMGUR!$B$42:$CC$58,SEBGUR!T$1&amp;SEBGUR!$D43)</f>
        <v>0</v>
      </c>
      <c r="U43" s="147">
        <f>COUNTIF(HITJAMGUR!$B$42:$CC$58,SEBGUR!U$1&amp;SEBGUR!$D43)</f>
        <v>0</v>
      </c>
      <c r="V43" s="147">
        <f>COUNTIF(HITJAMGUR!$B$42:$CH$58,SEBGUR!V$1&amp;SEBGUR!$D43)</f>
        <v>0</v>
      </c>
      <c r="W43" s="147">
        <f>COUNTIF(HITJAMGUR!$B$42:$CH$58,SEBGUR!W$1&amp;SEBGUR!$D43)</f>
        <v>0</v>
      </c>
      <c r="X43" s="147">
        <f>COUNTIF(HITJAMGUR!$B$42:$CH$58,SEBGUR!X$1&amp;SEBGUR!$D43)</f>
        <v>0</v>
      </c>
      <c r="Y43" s="148">
        <f t="shared" si="2"/>
        <v>0</v>
      </c>
      <c r="Z43" s="147">
        <f>COUNTIF(HITJAMGUR!$B$62:$CH$78,SEBGUR!Z$1&amp;SEBGUR!$D43)</f>
        <v>0</v>
      </c>
      <c r="AA43" s="147">
        <f>COUNTIF(HITJAMGUR!$B$62:$CH$78,SEBGUR!AA$1&amp;SEBGUR!$D43)</f>
        <v>0</v>
      </c>
      <c r="AB43" s="147">
        <f>COUNTIF(HITJAMGUR!$B$62:$CH$78,SEBGUR!AB$1&amp;SEBGUR!$D43)</f>
        <v>0</v>
      </c>
      <c r="AC43" s="147">
        <f>COUNTIF(HITJAMGUR!$B$62:$CH$78,SEBGUR!AC$1&amp;SEBGUR!$D43)</f>
        <v>0</v>
      </c>
      <c r="AD43" s="147">
        <f>COUNTIF(HITJAMGUR!$B$62:$CH$78,SEBGUR!AD$1&amp;SEBGUR!$D43)</f>
        <v>0</v>
      </c>
      <c r="AE43" s="147">
        <f>COUNTIF(HITJAMGUR!$B$62:$CH$78,SEBGUR!AE$1&amp;SEBGUR!$D43)</f>
        <v>0</v>
      </c>
      <c r="AF43" s="148">
        <f t="shared" si="3"/>
        <v>0</v>
      </c>
      <c r="AG43" s="147">
        <f>COUNTIF(HITJAMGUR!$B$82:$CH$86,SEBGUR!AG$1&amp;SEBGUR!$D43)</f>
        <v>0</v>
      </c>
      <c r="AH43" s="147">
        <f>COUNTIF(HITJAMGUR!$B$82:$CH$86,SEBGUR!AH$1&amp;SEBGUR!$D43)</f>
        <v>0</v>
      </c>
      <c r="AI43" s="147">
        <f>COUNTIF(HITJAMGUR!$B$82:$CH$86,SEBGUR!AI$1&amp;SEBGUR!$D43)</f>
        <v>0</v>
      </c>
      <c r="AJ43" s="148">
        <f t="shared" si="4"/>
        <v>0</v>
      </c>
      <c r="AK43" s="147">
        <f>COUNTIF(HITJAMGUR!$B$90:$CH$94,SEBGUR!AK$1&amp;SEBGUR!$D43)</f>
        <v>6</v>
      </c>
      <c r="AL43" s="147">
        <f>COUNTIF(HITJAMGUR!$B$90:$CH$94,SEBGUR!AL$1&amp;SEBGUR!$D43)</f>
        <v>6</v>
      </c>
      <c r="AM43" s="147">
        <f>COUNTIF(HITJAMGUR!$B$90:$CH$94,SEBGUR!AM$1&amp;SEBGUR!$D43)</f>
        <v>6</v>
      </c>
      <c r="AN43" s="148">
        <f t="shared" si="5"/>
        <v>18</v>
      </c>
      <c r="AO43" s="147">
        <f>COUNTIF(HITJAMGUR!$B$98:$CH$102,SEBGUR!AO$1&amp;SEBGUR!$D43)</f>
        <v>0</v>
      </c>
      <c r="AP43" s="147">
        <f>COUNTIF(HITJAMGUR!$B$98:$CH$102,SEBGUR!AP$1&amp;SEBGUR!$D43)</f>
        <v>0</v>
      </c>
      <c r="AQ43" s="147">
        <f>COUNTIF(HITJAMGUR!$B$98:$CH$102,SEBGUR!AQ$1&amp;SEBGUR!$D43)</f>
        <v>6</v>
      </c>
      <c r="AR43" s="148">
        <f t="shared" si="6"/>
        <v>6</v>
      </c>
      <c r="AS43" s="147">
        <f>COUNTIF(HITJAMGUR!$B$106:$CH$108,SEBGUR!AS$1&amp;SEBGUR!$D43)</f>
        <v>0</v>
      </c>
      <c r="AT43" s="147">
        <f>COUNTIF(HITJAMGUR!$B$106:$CH$108,SEBGUR!AT$1&amp;SEBGUR!$D43)</f>
        <v>0</v>
      </c>
      <c r="AU43" s="148">
        <f t="shared" si="7"/>
        <v>0</v>
      </c>
      <c r="AV43" s="147">
        <f>COUNTIF(HITJAMGUR!$B$112:$CH$114,SEBGUR!AV$1&amp;SEBGUR!$D43)</f>
        <v>0</v>
      </c>
      <c r="AW43" s="147">
        <f>COUNTIF(HITJAMGUR!$B$112:$CH$114,SEBGUR!AW$1&amp;SEBGUR!$D43)</f>
        <v>0</v>
      </c>
      <c r="AX43" s="148">
        <f t="shared" si="8"/>
        <v>0</v>
      </c>
      <c r="AY43" s="147">
        <f>COUNTIF(HITJAMGUR!$B$118:$CH$120,SEBGUR!AY$1&amp;SEBGUR!$D43)</f>
        <v>0</v>
      </c>
      <c r="AZ43" s="147">
        <f>COUNTIF(HITJAMGUR!$B$118:$CH$120,SEBGUR!AZ$1&amp;SEBGUR!$D43)</f>
        <v>0</v>
      </c>
      <c r="BA43" s="148">
        <f t="shared" si="9"/>
        <v>0</v>
      </c>
    </row>
    <row r="44" spans="1:53" x14ac:dyDescent="0.25">
      <c r="A44" s="12">
        <f>'MASTER GURU HARIAN'!A46</f>
        <v>43</v>
      </c>
      <c r="B44" s="146" t="str">
        <f>'MASTER GURU HARIAN'!B46</f>
        <v>ENDANG SUNANDAR, S.Pd. M.PKim</v>
      </c>
      <c r="C44" s="12" t="str">
        <f>'MASTER GURU HARIAN'!C46</f>
        <v>G43</v>
      </c>
      <c r="D44" s="146" t="str">
        <f>'MASTER GURU HARIAN'!D46</f>
        <v>ENDANG</v>
      </c>
      <c r="E44" s="147">
        <f>COUNTIF(HITJAMGUR!$B$2:$CC$18,SEBGUR!E$1&amp;SEBGUR!$D44)</f>
        <v>0</v>
      </c>
      <c r="F44" s="147">
        <f>COUNTIF(HITJAMGUR!$B$2:$CC$18,SEBGUR!F$1&amp;SEBGUR!$D44)</f>
        <v>0</v>
      </c>
      <c r="G44" s="147">
        <f>COUNTIF(HITJAMGUR!$B$2:$CC$18,SEBGUR!G$1&amp;SEBGUR!$D44)</f>
        <v>0</v>
      </c>
      <c r="H44" s="147">
        <f>COUNTIF(HITJAMGUR!$B$2:$CC$18,SEBGUR!H$1&amp;SEBGUR!$D44)</f>
        <v>0</v>
      </c>
      <c r="I44" s="147">
        <f>COUNTIF(HITJAMGUR!$B$2:$CC$18,SEBGUR!I$1&amp;SEBGUR!$D44)</f>
        <v>0</v>
      </c>
      <c r="J44" s="147">
        <f>COUNTIF(HITJAMGUR!$B$2:$CC$18,SEBGUR!J$1&amp;SEBGUR!$D44)</f>
        <v>0</v>
      </c>
      <c r="K44" s="148">
        <f t="shared" si="0"/>
        <v>0</v>
      </c>
      <c r="L44" s="147">
        <f>COUNTIF(HITJAMGUR!$B$22:$CC$38,SEBGUR!L$1&amp;SEBGUR!$D44)</f>
        <v>0</v>
      </c>
      <c r="M44" s="147">
        <f>COUNTIF(HITJAMGUR!$B$22:$CC$38,SEBGUR!M$1&amp;SEBGUR!$D44)</f>
        <v>0</v>
      </c>
      <c r="N44" s="147">
        <f>COUNTIF(HITJAMGUR!$B$22:$CC$38,SEBGUR!N$1&amp;SEBGUR!$D44)</f>
        <v>0</v>
      </c>
      <c r="O44" s="147">
        <f>COUNTIF(HITJAMGUR!$B$22:$CC$38,SEBGUR!O$1&amp;SEBGUR!$D44)</f>
        <v>0</v>
      </c>
      <c r="P44" s="147">
        <f>COUNTIF(HITJAMGUR!$B$22:$CC$38,SEBGUR!P$1&amp;SEBGUR!$D44)</f>
        <v>0</v>
      </c>
      <c r="Q44" s="147">
        <f>COUNTIF(HITJAMGUR!$B$22:$CC$38,SEBGUR!Q$1&amp;SEBGUR!$D44)</f>
        <v>0</v>
      </c>
      <c r="R44" s="148">
        <f t="shared" si="1"/>
        <v>0</v>
      </c>
      <c r="S44" s="147">
        <f>COUNTIF(HITJAMGUR!$B$42:$CC$58,SEBGUR!S$1&amp;SEBGUR!$D44)</f>
        <v>3</v>
      </c>
      <c r="T44" s="147">
        <f>COUNTIF(HITJAMGUR!$B$42:$CC$58,SEBGUR!T$1&amp;SEBGUR!$D44)</f>
        <v>3</v>
      </c>
      <c r="U44" s="147">
        <f>COUNTIF(HITJAMGUR!$B$42:$CC$58,SEBGUR!U$1&amp;SEBGUR!$D44)</f>
        <v>11</v>
      </c>
      <c r="V44" s="147">
        <f>COUNTIF(HITJAMGUR!$B$42:$CH$58,SEBGUR!V$1&amp;SEBGUR!$D44)</f>
        <v>0</v>
      </c>
      <c r="W44" s="147">
        <f>COUNTIF(HITJAMGUR!$B$42:$CH$58,SEBGUR!W$1&amp;SEBGUR!$D44)</f>
        <v>0</v>
      </c>
      <c r="X44" s="147">
        <f>COUNTIF(HITJAMGUR!$B$42:$CH$58,SEBGUR!X$1&amp;SEBGUR!$D44)</f>
        <v>8</v>
      </c>
      <c r="Y44" s="148">
        <f t="shared" si="2"/>
        <v>25</v>
      </c>
      <c r="Z44" s="147">
        <f>COUNTIF(HITJAMGUR!$B$62:$CH$78,SEBGUR!Z$1&amp;SEBGUR!$D44)</f>
        <v>0</v>
      </c>
      <c r="AA44" s="147">
        <f>COUNTIF(HITJAMGUR!$B$62:$CH$78,SEBGUR!AA$1&amp;SEBGUR!$D44)</f>
        <v>0</v>
      </c>
      <c r="AB44" s="147">
        <f>COUNTIF(HITJAMGUR!$B$62:$CH$78,SEBGUR!AB$1&amp;SEBGUR!$D44)</f>
        <v>0</v>
      </c>
      <c r="AC44" s="147">
        <f>COUNTIF(HITJAMGUR!$B$62:$CH$78,SEBGUR!AC$1&amp;SEBGUR!$D44)</f>
        <v>0</v>
      </c>
      <c r="AD44" s="147">
        <f>COUNTIF(HITJAMGUR!$B$62:$CH$78,SEBGUR!AD$1&amp;SEBGUR!$D44)</f>
        <v>0</v>
      </c>
      <c r="AE44" s="147">
        <f>COUNTIF(HITJAMGUR!$B$62:$CH$78,SEBGUR!AE$1&amp;SEBGUR!$D44)</f>
        <v>0</v>
      </c>
      <c r="AF44" s="148">
        <f t="shared" si="3"/>
        <v>0</v>
      </c>
      <c r="AG44" s="147">
        <f>COUNTIF(HITJAMGUR!$B$82:$CH$86,SEBGUR!AG$1&amp;SEBGUR!$D44)</f>
        <v>0</v>
      </c>
      <c r="AH44" s="147">
        <f>COUNTIF(HITJAMGUR!$B$82:$CH$86,SEBGUR!AH$1&amp;SEBGUR!$D44)</f>
        <v>0</v>
      </c>
      <c r="AI44" s="147">
        <f>COUNTIF(HITJAMGUR!$B$82:$CH$86,SEBGUR!AI$1&amp;SEBGUR!$D44)</f>
        <v>0</v>
      </c>
      <c r="AJ44" s="148">
        <f t="shared" si="4"/>
        <v>0</v>
      </c>
      <c r="AK44" s="147">
        <f>COUNTIF(HITJAMGUR!$B$90:$CH$94,SEBGUR!AK$1&amp;SEBGUR!$D44)</f>
        <v>0</v>
      </c>
      <c r="AL44" s="147">
        <f>COUNTIF(HITJAMGUR!$B$90:$CH$94,SEBGUR!AL$1&amp;SEBGUR!$D44)</f>
        <v>0</v>
      </c>
      <c r="AM44" s="147">
        <f>COUNTIF(HITJAMGUR!$B$90:$CH$94,SEBGUR!AM$1&amp;SEBGUR!$D44)</f>
        <v>0</v>
      </c>
      <c r="AN44" s="148">
        <f t="shared" si="5"/>
        <v>0</v>
      </c>
      <c r="AO44" s="147">
        <f>COUNTIF(HITJAMGUR!$B$98:$CH$102,SEBGUR!AO$1&amp;SEBGUR!$D44)</f>
        <v>0</v>
      </c>
      <c r="AP44" s="147">
        <f>COUNTIF(HITJAMGUR!$B$98:$CH$102,SEBGUR!AP$1&amp;SEBGUR!$D44)</f>
        <v>0</v>
      </c>
      <c r="AQ44" s="147">
        <f>COUNTIF(HITJAMGUR!$B$98:$CH$102,SEBGUR!AQ$1&amp;SEBGUR!$D44)</f>
        <v>0</v>
      </c>
      <c r="AR44" s="148">
        <f t="shared" si="6"/>
        <v>0</v>
      </c>
      <c r="AS44" s="147">
        <f>COUNTIF(HITJAMGUR!$B$106:$CH$108,SEBGUR!AS$1&amp;SEBGUR!$D44)</f>
        <v>0</v>
      </c>
      <c r="AT44" s="147">
        <f>COUNTIF(HITJAMGUR!$B$106:$CH$108,SEBGUR!AT$1&amp;SEBGUR!$D44)</f>
        <v>0</v>
      </c>
      <c r="AU44" s="148">
        <f t="shared" si="7"/>
        <v>0</v>
      </c>
      <c r="AV44" s="147">
        <f>COUNTIF(HITJAMGUR!$B$112:$CH$114,SEBGUR!AV$1&amp;SEBGUR!$D44)</f>
        <v>0</v>
      </c>
      <c r="AW44" s="147">
        <f>COUNTIF(HITJAMGUR!$B$112:$CH$114,SEBGUR!AW$1&amp;SEBGUR!$D44)</f>
        <v>0</v>
      </c>
      <c r="AX44" s="148">
        <f t="shared" si="8"/>
        <v>0</v>
      </c>
      <c r="AY44" s="147">
        <f>COUNTIF(HITJAMGUR!$B$118:$CH$120,SEBGUR!AY$1&amp;SEBGUR!$D44)</f>
        <v>0</v>
      </c>
      <c r="AZ44" s="147">
        <f>COUNTIF(HITJAMGUR!$B$118:$CH$120,SEBGUR!AZ$1&amp;SEBGUR!$D44)</f>
        <v>0</v>
      </c>
      <c r="BA44" s="148">
        <f t="shared" si="9"/>
        <v>0</v>
      </c>
    </row>
    <row r="45" spans="1:53" x14ac:dyDescent="0.25">
      <c r="A45" s="12">
        <f>'MASTER GURU HARIAN'!A47</f>
        <v>44</v>
      </c>
      <c r="B45" s="146" t="str">
        <f>'MASTER GURU HARIAN'!B47</f>
        <v>HAZAR NURBANI, S.Pd.</v>
      </c>
      <c r="C45" s="12" t="str">
        <f>'MASTER GURU HARIAN'!C47</f>
        <v>G44</v>
      </c>
      <c r="D45" s="146" t="str">
        <f>'MASTER GURU HARIAN'!D47</f>
        <v>HAZAR</v>
      </c>
      <c r="E45" s="147">
        <f>COUNTIF(HITJAMGUR!$B$2:$CC$18,SEBGUR!E$1&amp;SEBGUR!$D45)</f>
        <v>1</v>
      </c>
      <c r="F45" s="147">
        <f>COUNTIF(HITJAMGUR!$B$2:$CC$18,SEBGUR!F$1&amp;SEBGUR!$D45)</f>
        <v>1</v>
      </c>
      <c r="G45" s="147">
        <f>COUNTIF(HITJAMGUR!$B$2:$CC$18,SEBGUR!G$1&amp;SEBGUR!$D45)</f>
        <v>1</v>
      </c>
      <c r="H45" s="147">
        <f>COUNTIF(HITJAMGUR!$B$2:$CC$18,SEBGUR!H$1&amp;SEBGUR!$D45)</f>
        <v>1</v>
      </c>
      <c r="I45" s="147">
        <f>COUNTIF(HITJAMGUR!$B$2:$CC$18,SEBGUR!I$1&amp;SEBGUR!$D45)</f>
        <v>1</v>
      </c>
      <c r="J45" s="147">
        <f>COUNTIF(HITJAMGUR!$B$2:$CC$18,SEBGUR!J$1&amp;SEBGUR!$D45)</f>
        <v>1</v>
      </c>
      <c r="K45" s="148">
        <f t="shared" si="0"/>
        <v>6</v>
      </c>
      <c r="L45" s="147">
        <f>COUNTIF(HITJAMGUR!$B$22:$CC$38,SEBGUR!L$1&amp;SEBGUR!$D45)</f>
        <v>0</v>
      </c>
      <c r="M45" s="147">
        <f>COUNTIF(HITJAMGUR!$B$22:$CC$38,SEBGUR!M$1&amp;SEBGUR!$D45)</f>
        <v>0</v>
      </c>
      <c r="N45" s="147">
        <f>COUNTIF(HITJAMGUR!$B$22:$CC$38,SEBGUR!N$1&amp;SEBGUR!$D45)</f>
        <v>0</v>
      </c>
      <c r="O45" s="147">
        <f>COUNTIF(HITJAMGUR!$B$22:$CC$38,SEBGUR!O$1&amp;SEBGUR!$D45)</f>
        <v>0</v>
      </c>
      <c r="P45" s="147">
        <f>COUNTIF(HITJAMGUR!$B$22:$CC$38,SEBGUR!P$1&amp;SEBGUR!$D45)</f>
        <v>0</v>
      </c>
      <c r="Q45" s="147">
        <f>COUNTIF(HITJAMGUR!$B$22:$CC$38,SEBGUR!Q$1&amp;SEBGUR!$D45)</f>
        <v>0</v>
      </c>
      <c r="R45" s="148">
        <f t="shared" si="1"/>
        <v>0</v>
      </c>
      <c r="S45" s="147">
        <f>COUNTIF(HITJAMGUR!$B$42:$CC$58,SEBGUR!S$1&amp;SEBGUR!$D45)</f>
        <v>0</v>
      </c>
      <c r="T45" s="147">
        <f>COUNTIF(HITJAMGUR!$B$42:$CC$58,SEBGUR!T$1&amp;SEBGUR!$D45)</f>
        <v>0</v>
      </c>
      <c r="U45" s="147">
        <f>COUNTIF(HITJAMGUR!$B$42:$CC$58,SEBGUR!U$1&amp;SEBGUR!$D45)</f>
        <v>0</v>
      </c>
      <c r="V45" s="147">
        <f>COUNTIF(HITJAMGUR!$B$42:$CH$58,SEBGUR!V$1&amp;SEBGUR!$D45)</f>
        <v>0</v>
      </c>
      <c r="W45" s="147">
        <f>COUNTIF(HITJAMGUR!$B$42:$CH$58,SEBGUR!W$1&amp;SEBGUR!$D45)</f>
        <v>0</v>
      </c>
      <c r="X45" s="147">
        <f>COUNTIF(HITJAMGUR!$B$42:$CH$58,SEBGUR!X$1&amp;SEBGUR!$D45)</f>
        <v>0</v>
      </c>
      <c r="Y45" s="148">
        <f t="shared" si="2"/>
        <v>0</v>
      </c>
      <c r="Z45" s="147">
        <f>COUNTIF(HITJAMGUR!$B$62:$CH$78,SEBGUR!Z$1&amp;SEBGUR!$D45)</f>
        <v>0</v>
      </c>
      <c r="AA45" s="147">
        <f>COUNTIF(HITJAMGUR!$B$62:$CH$78,SEBGUR!AA$1&amp;SEBGUR!$D45)</f>
        <v>0</v>
      </c>
      <c r="AB45" s="147">
        <f>COUNTIF(HITJAMGUR!$B$62:$CH$78,SEBGUR!AB$1&amp;SEBGUR!$D45)</f>
        <v>0</v>
      </c>
      <c r="AC45" s="147">
        <f>COUNTIF(HITJAMGUR!$B$62:$CH$78,SEBGUR!AC$1&amp;SEBGUR!$D45)</f>
        <v>0</v>
      </c>
      <c r="AD45" s="147">
        <f>COUNTIF(HITJAMGUR!$B$62:$CH$78,SEBGUR!AD$1&amp;SEBGUR!$D45)</f>
        <v>0</v>
      </c>
      <c r="AE45" s="147">
        <f>COUNTIF(HITJAMGUR!$B$62:$CH$78,SEBGUR!AE$1&amp;SEBGUR!$D45)</f>
        <v>0</v>
      </c>
      <c r="AF45" s="148">
        <f t="shared" si="3"/>
        <v>0</v>
      </c>
      <c r="AG45" s="147">
        <f>COUNTIF(HITJAMGUR!$B$82:$CH$86,SEBGUR!AG$1&amp;SEBGUR!$D45)</f>
        <v>1</v>
      </c>
      <c r="AH45" s="147">
        <f>COUNTIF(HITJAMGUR!$B$82:$CH$86,SEBGUR!AH$1&amp;SEBGUR!$D45)</f>
        <v>1</v>
      </c>
      <c r="AI45" s="147">
        <f>COUNTIF(HITJAMGUR!$B$82:$CH$86,SEBGUR!AI$1&amp;SEBGUR!$D45)</f>
        <v>1</v>
      </c>
      <c r="AJ45" s="148">
        <f t="shared" si="4"/>
        <v>3</v>
      </c>
      <c r="AK45" s="147">
        <f>COUNTIF(HITJAMGUR!$B$90:$CH$94,SEBGUR!AK$1&amp;SEBGUR!$D45)</f>
        <v>0</v>
      </c>
      <c r="AL45" s="147">
        <f>COUNTIF(HITJAMGUR!$B$90:$CH$94,SEBGUR!AL$1&amp;SEBGUR!$D45)</f>
        <v>0</v>
      </c>
      <c r="AM45" s="147">
        <f>COUNTIF(HITJAMGUR!$B$90:$CH$94,SEBGUR!AM$1&amp;SEBGUR!$D45)</f>
        <v>0</v>
      </c>
      <c r="AN45" s="148">
        <f t="shared" si="5"/>
        <v>0</v>
      </c>
      <c r="AO45" s="147">
        <f>COUNTIF(HITJAMGUR!$B$98:$CH$102,SEBGUR!AO$1&amp;SEBGUR!$D45)</f>
        <v>0</v>
      </c>
      <c r="AP45" s="147">
        <f>COUNTIF(HITJAMGUR!$B$98:$CH$102,SEBGUR!AP$1&amp;SEBGUR!$D45)</f>
        <v>0</v>
      </c>
      <c r="AQ45" s="147">
        <f>COUNTIF(HITJAMGUR!$B$98:$CH$102,SEBGUR!AQ$1&amp;SEBGUR!$D45)</f>
        <v>0</v>
      </c>
      <c r="AR45" s="148">
        <f t="shared" si="6"/>
        <v>0</v>
      </c>
      <c r="AS45" s="147">
        <f>COUNTIF(HITJAMGUR!$B$106:$CH$108,SEBGUR!AS$1&amp;SEBGUR!$D45)</f>
        <v>1</v>
      </c>
      <c r="AT45" s="147">
        <f>COUNTIF(HITJAMGUR!$B$106:$CH$108,SEBGUR!AT$1&amp;SEBGUR!$D45)</f>
        <v>1</v>
      </c>
      <c r="AU45" s="148">
        <f t="shared" si="7"/>
        <v>2</v>
      </c>
      <c r="AV45" s="147">
        <f>COUNTIF(HITJAMGUR!$B$112:$CH$114,SEBGUR!AV$1&amp;SEBGUR!$D45)</f>
        <v>0</v>
      </c>
      <c r="AW45" s="147">
        <f>COUNTIF(HITJAMGUR!$B$112:$CH$114,SEBGUR!AW$1&amp;SEBGUR!$D45)</f>
        <v>0</v>
      </c>
      <c r="AX45" s="148">
        <f t="shared" si="8"/>
        <v>0</v>
      </c>
      <c r="AY45" s="147">
        <f>COUNTIF(HITJAMGUR!$B$118:$CH$120,SEBGUR!AY$1&amp;SEBGUR!$D45)</f>
        <v>0</v>
      </c>
      <c r="AZ45" s="147">
        <f>COUNTIF(HITJAMGUR!$B$118:$CH$120,SEBGUR!AZ$1&amp;SEBGUR!$D45)</f>
        <v>0</v>
      </c>
      <c r="BA45" s="148">
        <f t="shared" si="9"/>
        <v>0</v>
      </c>
    </row>
    <row r="46" spans="1:53" x14ac:dyDescent="0.25">
      <c r="A46" s="12">
        <f>'MASTER GURU HARIAN'!A48</f>
        <v>45</v>
      </c>
      <c r="B46" s="146" t="str">
        <f>'MASTER GURU HARIAN'!B48</f>
        <v>TINI ROSMAYANI, S.Si.</v>
      </c>
      <c r="C46" s="12" t="str">
        <f>'MASTER GURU HARIAN'!C48</f>
        <v>G45</v>
      </c>
      <c r="D46" s="146" t="str">
        <f>'MASTER GURU HARIAN'!D48</f>
        <v>TINI</v>
      </c>
      <c r="E46" s="147">
        <f>COUNTIF(HITJAMGUR!$B$2:$CC$18,SEBGUR!E$1&amp;SEBGUR!$D46)</f>
        <v>0</v>
      </c>
      <c r="F46" s="147">
        <f>COUNTIF(HITJAMGUR!$B$2:$CC$18,SEBGUR!F$1&amp;SEBGUR!$D46)</f>
        <v>0</v>
      </c>
      <c r="G46" s="147">
        <f>COUNTIF(HITJAMGUR!$B$2:$CC$18,SEBGUR!G$1&amp;SEBGUR!$D46)</f>
        <v>0</v>
      </c>
      <c r="H46" s="147">
        <f>COUNTIF(HITJAMGUR!$B$2:$CC$18,SEBGUR!H$1&amp;SEBGUR!$D46)</f>
        <v>0</v>
      </c>
      <c r="I46" s="147">
        <f>COUNTIF(HITJAMGUR!$B$2:$CC$18,SEBGUR!I$1&amp;SEBGUR!$D46)</f>
        <v>8</v>
      </c>
      <c r="J46" s="147">
        <f>COUNTIF(HITJAMGUR!$B$2:$CC$18,SEBGUR!J$1&amp;SEBGUR!$D46)</f>
        <v>0</v>
      </c>
      <c r="K46" s="148">
        <f t="shared" si="0"/>
        <v>8</v>
      </c>
      <c r="L46" s="147">
        <f>COUNTIF(HITJAMGUR!$B$22:$CC$38,SEBGUR!L$1&amp;SEBGUR!$D46)</f>
        <v>0</v>
      </c>
      <c r="M46" s="147">
        <f>COUNTIF(HITJAMGUR!$B$22:$CC$38,SEBGUR!M$1&amp;SEBGUR!$D46)</f>
        <v>0</v>
      </c>
      <c r="N46" s="147">
        <f>COUNTIF(HITJAMGUR!$B$22:$CC$38,SEBGUR!N$1&amp;SEBGUR!$D46)</f>
        <v>0</v>
      </c>
      <c r="O46" s="147">
        <f>COUNTIF(HITJAMGUR!$B$22:$CC$38,SEBGUR!O$1&amp;SEBGUR!$D46)</f>
        <v>0</v>
      </c>
      <c r="P46" s="147">
        <f>COUNTIF(HITJAMGUR!$B$22:$CC$38,SEBGUR!P$1&amp;SEBGUR!$D46)</f>
        <v>0</v>
      </c>
      <c r="Q46" s="147">
        <f>COUNTIF(HITJAMGUR!$B$22:$CC$38,SEBGUR!Q$1&amp;SEBGUR!$D46)</f>
        <v>0</v>
      </c>
      <c r="R46" s="148">
        <f t="shared" si="1"/>
        <v>0</v>
      </c>
      <c r="S46" s="147">
        <f>COUNTIF(HITJAMGUR!$B$42:$CC$58,SEBGUR!S$1&amp;SEBGUR!$D46)</f>
        <v>11</v>
      </c>
      <c r="T46" s="147">
        <f>COUNTIF(HITJAMGUR!$B$42:$CC$58,SEBGUR!T$1&amp;SEBGUR!$D46)</f>
        <v>0</v>
      </c>
      <c r="U46" s="147">
        <f>COUNTIF(HITJAMGUR!$B$42:$CC$58,SEBGUR!U$1&amp;SEBGUR!$D46)</f>
        <v>11</v>
      </c>
      <c r="V46" s="147">
        <f>COUNTIF(HITJAMGUR!$B$42:$CH$58,SEBGUR!V$1&amp;SEBGUR!$D46)</f>
        <v>0</v>
      </c>
      <c r="W46" s="147">
        <f>COUNTIF(HITJAMGUR!$B$42:$CH$58,SEBGUR!W$1&amp;SEBGUR!$D46)</f>
        <v>0</v>
      </c>
      <c r="X46" s="147">
        <f>COUNTIF(HITJAMGUR!$B$42:$CH$58,SEBGUR!X$1&amp;SEBGUR!$D46)</f>
        <v>0</v>
      </c>
      <c r="Y46" s="148">
        <f t="shared" si="2"/>
        <v>22</v>
      </c>
      <c r="Z46" s="147">
        <f>COUNTIF(HITJAMGUR!$B$62:$CH$78,SEBGUR!Z$1&amp;SEBGUR!$D46)</f>
        <v>0</v>
      </c>
      <c r="AA46" s="147">
        <f>COUNTIF(HITJAMGUR!$B$62:$CH$78,SEBGUR!AA$1&amp;SEBGUR!$D46)</f>
        <v>0</v>
      </c>
      <c r="AB46" s="147">
        <f>COUNTIF(HITJAMGUR!$B$62:$CH$78,SEBGUR!AB$1&amp;SEBGUR!$D46)</f>
        <v>0</v>
      </c>
      <c r="AC46" s="147">
        <f>COUNTIF(HITJAMGUR!$B$62:$CH$78,SEBGUR!AC$1&amp;SEBGUR!$D46)</f>
        <v>0</v>
      </c>
      <c r="AD46" s="147">
        <f>COUNTIF(HITJAMGUR!$B$62:$CH$78,SEBGUR!AD$1&amp;SEBGUR!$D46)</f>
        <v>0</v>
      </c>
      <c r="AE46" s="147">
        <f>COUNTIF(HITJAMGUR!$B$62:$CH$78,SEBGUR!AE$1&amp;SEBGUR!$D46)</f>
        <v>0</v>
      </c>
      <c r="AF46" s="148">
        <f t="shared" si="3"/>
        <v>0</v>
      </c>
      <c r="AG46" s="147">
        <f>COUNTIF(HITJAMGUR!$B$82:$CH$86,SEBGUR!AG$1&amp;SEBGUR!$D46)</f>
        <v>0</v>
      </c>
      <c r="AH46" s="147">
        <f>COUNTIF(HITJAMGUR!$B$82:$CH$86,SEBGUR!AH$1&amp;SEBGUR!$D46)</f>
        <v>0</v>
      </c>
      <c r="AI46" s="147">
        <f>COUNTIF(HITJAMGUR!$B$82:$CH$86,SEBGUR!AI$1&amp;SEBGUR!$D46)</f>
        <v>0</v>
      </c>
      <c r="AJ46" s="148">
        <f t="shared" si="4"/>
        <v>0</v>
      </c>
      <c r="AK46" s="147">
        <f>COUNTIF(HITJAMGUR!$B$90:$CH$94,SEBGUR!AK$1&amp;SEBGUR!$D46)</f>
        <v>0</v>
      </c>
      <c r="AL46" s="147">
        <f>COUNTIF(HITJAMGUR!$B$90:$CH$94,SEBGUR!AL$1&amp;SEBGUR!$D46)</f>
        <v>0</v>
      </c>
      <c r="AM46" s="147">
        <f>COUNTIF(HITJAMGUR!$B$90:$CH$94,SEBGUR!AM$1&amp;SEBGUR!$D46)</f>
        <v>0</v>
      </c>
      <c r="AN46" s="148">
        <f t="shared" si="5"/>
        <v>0</v>
      </c>
      <c r="AO46" s="147">
        <f>COUNTIF(HITJAMGUR!$B$98:$CH$102,SEBGUR!AO$1&amp;SEBGUR!$D46)</f>
        <v>0</v>
      </c>
      <c r="AP46" s="147">
        <f>COUNTIF(HITJAMGUR!$B$98:$CH$102,SEBGUR!AP$1&amp;SEBGUR!$D46)</f>
        <v>0</v>
      </c>
      <c r="AQ46" s="147">
        <f>COUNTIF(HITJAMGUR!$B$98:$CH$102,SEBGUR!AQ$1&amp;SEBGUR!$D46)</f>
        <v>0</v>
      </c>
      <c r="AR46" s="148">
        <f t="shared" si="6"/>
        <v>0</v>
      </c>
      <c r="AS46" s="147">
        <f>COUNTIF(HITJAMGUR!$B$106:$CH$108,SEBGUR!AS$1&amp;SEBGUR!$D46)</f>
        <v>0</v>
      </c>
      <c r="AT46" s="147">
        <f>COUNTIF(HITJAMGUR!$B$106:$CH$108,SEBGUR!AT$1&amp;SEBGUR!$D46)</f>
        <v>0</v>
      </c>
      <c r="AU46" s="148">
        <f t="shared" si="7"/>
        <v>0</v>
      </c>
      <c r="AV46" s="147">
        <f>COUNTIF(HITJAMGUR!$B$112:$CH$114,SEBGUR!AV$1&amp;SEBGUR!$D46)</f>
        <v>0</v>
      </c>
      <c r="AW46" s="147">
        <f>COUNTIF(HITJAMGUR!$B$112:$CH$114,SEBGUR!AW$1&amp;SEBGUR!$D46)</f>
        <v>0</v>
      </c>
      <c r="AX46" s="148">
        <f t="shared" si="8"/>
        <v>0</v>
      </c>
      <c r="AY46" s="147">
        <f>COUNTIF(HITJAMGUR!$B$118:$CH$120,SEBGUR!AY$1&amp;SEBGUR!$D46)</f>
        <v>0</v>
      </c>
      <c r="AZ46" s="147">
        <f>COUNTIF(HITJAMGUR!$B$118:$CH$120,SEBGUR!AZ$1&amp;SEBGUR!$D46)</f>
        <v>0</v>
      </c>
      <c r="BA46" s="148">
        <f t="shared" si="9"/>
        <v>0</v>
      </c>
    </row>
    <row r="47" spans="1:53" x14ac:dyDescent="0.25">
      <c r="A47" s="12">
        <f>'MASTER GURU HARIAN'!A49</f>
        <v>46</v>
      </c>
      <c r="B47" s="146" t="str">
        <f>'MASTER GURU HARIAN'!B49</f>
        <v>R. PRIYO HADISURYO, S.ST</v>
      </c>
      <c r="C47" s="12" t="str">
        <f>'MASTER GURU HARIAN'!C49</f>
        <v>G46</v>
      </c>
      <c r="D47" s="146" t="str">
        <f>'MASTER GURU HARIAN'!D49</f>
        <v>PRIYO</v>
      </c>
      <c r="E47" s="147">
        <f>COUNTIF(HITJAMGUR!$B$2:$CC$18,SEBGUR!E$1&amp;SEBGUR!$D47)</f>
        <v>0</v>
      </c>
      <c r="F47" s="147">
        <f>COUNTIF(HITJAMGUR!$B$2:$CC$18,SEBGUR!F$1&amp;SEBGUR!$D47)</f>
        <v>0</v>
      </c>
      <c r="G47" s="147">
        <f>COUNTIF(HITJAMGUR!$B$2:$CC$18,SEBGUR!G$1&amp;SEBGUR!$D47)</f>
        <v>0</v>
      </c>
      <c r="H47" s="147">
        <f>COUNTIF(HITJAMGUR!$B$2:$CC$18,SEBGUR!H$1&amp;SEBGUR!$D47)</f>
        <v>0</v>
      </c>
      <c r="I47" s="147">
        <f>COUNTIF(HITJAMGUR!$B$2:$CC$18,SEBGUR!I$1&amp;SEBGUR!$D47)</f>
        <v>0</v>
      </c>
      <c r="J47" s="147">
        <f>COUNTIF(HITJAMGUR!$B$2:$CC$18,SEBGUR!J$1&amp;SEBGUR!$D47)</f>
        <v>0</v>
      </c>
      <c r="K47" s="148">
        <f t="shared" si="0"/>
        <v>0</v>
      </c>
      <c r="L47" s="147">
        <f>COUNTIF(HITJAMGUR!$B$22:$CC$38,SEBGUR!L$1&amp;SEBGUR!$D47)</f>
        <v>0</v>
      </c>
      <c r="M47" s="147">
        <f>COUNTIF(HITJAMGUR!$B$22:$CC$38,SEBGUR!M$1&amp;SEBGUR!$D47)</f>
        <v>0</v>
      </c>
      <c r="N47" s="147">
        <f>COUNTIF(HITJAMGUR!$B$22:$CC$38,SEBGUR!N$1&amp;SEBGUR!$D47)</f>
        <v>0</v>
      </c>
      <c r="O47" s="147">
        <f>COUNTIF(HITJAMGUR!$B$22:$CC$38,SEBGUR!O$1&amp;SEBGUR!$D47)</f>
        <v>0</v>
      </c>
      <c r="P47" s="147">
        <f>COUNTIF(HITJAMGUR!$B$22:$CC$38,SEBGUR!P$1&amp;SEBGUR!$D47)</f>
        <v>0</v>
      </c>
      <c r="Q47" s="147">
        <f>COUNTIF(HITJAMGUR!$B$22:$CC$38,SEBGUR!Q$1&amp;SEBGUR!$D47)</f>
        <v>0</v>
      </c>
      <c r="R47" s="148">
        <f t="shared" si="1"/>
        <v>0</v>
      </c>
      <c r="S47" s="147">
        <f>COUNTIF(HITJAMGUR!$B$42:$CC$58,SEBGUR!S$1&amp;SEBGUR!$D47)</f>
        <v>0</v>
      </c>
      <c r="T47" s="147">
        <f>COUNTIF(HITJAMGUR!$B$42:$CC$58,SEBGUR!T$1&amp;SEBGUR!$D47)</f>
        <v>0</v>
      </c>
      <c r="U47" s="147">
        <f>COUNTIF(HITJAMGUR!$B$42:$CC$58,SEBGUR!U$1&amp;SEBGUR!$D47)</f>
        <v>0</v>
      </c>
      <c r="V47" s="147">
        <f>COUNTIF(HITJAMGUR!$B$42:$CH$58,SEBGUR!V$1&amp;SEBGUR!$D47)</f>
        <v>0</v>
      </c>
      <c r="W47" s="147">
        <f>COUNTIF(HITJAMGUR!$B$42:$CH$58,SEBGUR!W$1&amp;SEBGUR!$D47)</f>
        <v>0</v>
      </c>
      <c r="X47" s="147">
        <f>COUNTIF(HITJAMGUR!$B$42:$CH$58,SEBGUR!X$1&amp;SEBGUR!$D47)</f>
        <v>0</v>
      </c>
      <c r="Y47" s="148">
        <f t="shared" si="2"/>
        <v>0</v>
      </c>
      <c r="Z47" s="147">
        <f>COUNTIF(HITJAMGUR!$B$62:$CH$78,SEBGUR!Z$1&amp;SEBGUR!$D47)</f>
        <v>0</v>
      </c>
      <c r="AA47" s="147">
        <f>COUNTIF(HITJAMGUR!$B$62:$CH$78,SEBGUR!AA$1&amp;SEBGUR!$D47)</f>
        <v>0</v>
      </c>
      <c r="AB47" s="147">
        <f>COUNTIF(HITJAMGUR!$B$62:$CH$78,SEBGUR!AB$1&amp;SEBGUR!$D47)</f>
        <v>0</v>
      </c>
      <c r="AC47" s="147">
        <f>COUNTIF(HITJAMGUR!$B$62:$CH$78,SEBGUR!AC$1&amp;SEBGUR!$D47)</f>
        <v>0</v>
      </c>
      <c r="AD47" s="147">
        <f>COUNTIF(HITJAMGUR!$B$62:$CH$78,SEBGUR!AD$1&amp;SEBGUR!$D47)</f>
        <v>0</v>
      </c>
      <c r="AE47" s="147">
        <f>COUNTIF(HITJAMGUR!$B$62:$CH$78,SEBGUR!AE$1&amp;SEBGUR!$D47)</f>
        <v>0</v>
      </c>
      <c r="AF47" s="148">
        <f t="shared" si="3"/>
        <v>0</v>
      </c>
      <c r="AG47" s="147">
        <f>COUNTIF(HITJAMGUR!$B$82:$CH$86,SEBGUR!AG$1&amp;SEBGUR!$D47)</f>
        <v>0</v>
      </c>
      <c r="AH47" s="147">
        <f>COUNTIF(HITJAMGUR!$B$82:$CH$86,SEBGUR!AH$1&amp;SEBGUR!$D47)</f>
        <v>0</v>
      </c>
      <c r="AI47" s="147">
        <f>COUNTIF(HITJAMGUR!$B$82:$CH$86,SEBGUR!AI$1&amp;SEBGUR!$D47)</f>
        <v>0</v>
      </c>
      <c r="AJ47" s="148">
        <f t="shared" si="4"/>
        <v>0</v>
      </c>
      <c r="AK47" s="147">
        <f>COUNTIF(HITJAMGUR!$B$90:$CH$94,SEBGUR!AK$1&amp;SEBGUR!$D47)</f>
        <v>6</v>
      </c>
      <c r="AL47" s="147">
        <f>COUNTIF(HITJAMGUR!$B$90:$CH$94,SEBGUR!AL$1&amp;SEBGUR!$D47)</f>
        <v>6</v>
      </c>
      <c r="AM47" s="147">
        <f>COUNTIF(HITJAMGUR!$B$90:$CH$94,SEBGUR!AM$1&amp;SEBGUR!$D47)</f>
        <v>6</v>
      </c>
      <c r="AN47" s="148">
        <f t="shared" si="5"/>
        <v>18</v>
      </c>
      <c r="AO47" s="147">
        <f>COUNTIF(HITJAMGUR!$B$98:$CH$102,SEBGUR!AO$1&amp;SEBGUR!$D47)</f>
        <v>6</v>
      </c>
      <c r="AP47" s="147">
        <f>COUNTIF(HITJAMGUR!$B$98:$CH$102,SEBGUR!AP$1&amp;SEBGUR!$D47)</f>
        <v>0</v>
      </c>
      <c r="AQ47" s="147">
        <f>COUNTIF(HITJAMGUR!$B$98:$CH$102,SEBGUR!AQ$1&amp;SEBGUR!$D47)</f>
        <v>0</v>
      </c>
      <c r="AR47" s="148">
        <f t="shared" si="6"/>
        <v>6</v>
      </c>
      <c r="AS47" s="147">
        <f>COUNTIF(HITJAMGUR!$B$106:$CH$108,SEBGUR!AS$1&amp;SEBGUR!$D47)</f>
        <v>0</v>
      </c>
      <c r="AT47" s="147">
        <f>COUNTIF(HITJAMGUR!$B$106:$CH$108,SEBGUR!AT$1&amp;SEBGUR!$D47)</f>
        <v>0</v>
      </c>
      <c r="AU47" s="148">
        <f t="shared" si="7"/>
        <v>0</v>
      </c>
      <c r="AV47" s="147">
        <f>COUNTIF(HITJAMGUR!$B$112:$CH$114,SEBGUR!AV$1&amp;SEBGUR!$D47)</f>
        <v>0</v>
      </c>
      <c r="AW47" s="147">
        <f>COUNTIF(HITJAMGUR!$B$112:$CH$114,SEBGUR!AW$1&amp;SEBGUR!$D47)</f>
        <v>0</v>
      </c>
      <c r="AX47" s="148">
        <f t="shared" si="8"/>
        <v>0</v>
      </c>
      <c r="AY47" s="147">
        <f>COUNTIF(HITJAMGUR!$B$118:$CH$120,SEBGUR!AY$1&amp;SEBGUR!$D47)</f>
        <v>0</v>
      </c>
      <c r="AZ47" s="147">
        <f>COUNTIF(HITJAMGUR!$B$118:$CH$120,SEBGUR!AZ$1&amp;SEBGUR!$D47)</f>
        <v>0</v>
      </c>
      <c r="BA47" s="148">
        <f t="shared" si="9"/>
        <v>0</v>
      </c>
    </row>
    <row r="48" spans="1:53" x14ac:dyDescent="0.25">
      <c r="A48" s="12">
        <f>'MASTER GURU HARIAN'!A50</f>
        <v>47</v>
      </c>
      <c r="B48" s="146" t="str">
        <f>'MASTER GURU HARIAN'!B50</f>
        <v>NOGI MUHARAM, S.Kom.</v>
      </c>
      <c r="C48" s="12" t="str">
        <f>'MASTER GURU HARIAN'!C50</f>
        <v>G47</v>
      </c>
      <c r="D48" s="146" t="str">
        <f>'MASTER GURU HARIAN'!D50</f>
        <v>NOGI</v>
      </c>
      <c r="E48" s="147">
        <f>COUNTIF(HITJAMGUR!$B$2:$CC$18,SEBGUR!E$1&amp;SEBGUR!$D48)</f>
        <v>0</v>
      </c>
      <c r="F48" s="147">
        <f>COUNTIF(HITJAMGUR!$B$2:$CC$18,SEBGUR!F$1&amp;SEBGUR!$D48)</f>
        <v>0</v>
      </c>
      <c r="G48" s="147">
        <f>COUNTIF(HITJAMGUR!$B$2:$CC$18,SEBGUR!G$1&amp;SEBGUR!$D48)</f>
        <v>0</v>
      </c>
      <c r="H48" s="147">
        <f>COUNTIF(HITJAMGUR!$B$2:$CC$18,SEBGUR!H$1&amp;SEBGUR!$D48)</f>
        <v>0</v>
      </c>
      <c r="I48" s="147">
        <f>COUNTIF(HITJAMGUR!$B$2:$CC$18,SEBGUR!I$1&amp;SEBGUR!$D48)</f>
        <v>0</v>
      </c>
      <c r="J48" s="147">
        <f>COUNTIF(HITJAMGUR!$B$2:$CC$18,SEBGUR!J$1&amp;SEBGUR!$D48)</f>
        <v>0</v>
      </c>
      <c r="K48" s="148">
        <f t="shared" si="0"/>
        <v>0</v>
      </c>
      <c r="L48" s="147">
        <f>COUNTIF(HITJAMGUR!$B$22:$CC$38,SEBGUR!L$1&amp;SEBGUR!$D48)</f>
        <v>0</v>
      </c>
      <c r="M48" s="147">
        <f>COUNTIF(HITJAMGUR!$B$22:$CC$38,SEBGUR!M$1&amp;SEBGUR!$D48)</f>
        <v>0</v>
      </c>
      <c r="N48" s="147">
        <f>COUNTIF(HITJAMGUR!$B$22:$CC$38,SEBGUR!N$1&amp;SEBGUR!$D48)</f>
        <v>0</v>
      </c>
      <c r="O48" s="147">
        <f>COUNTIF(HITJAMGUR!$B$22:$CC$38,SEBGUR!O$1&amp;SEBGUR!$D48)</f>
        <v>0</v>
      </c>
      <c r="P48" s="147">
        <f>COUNTIF(HITJAMGUR!$B$22:$CC$38,SEBGUR!P$1&amp;SEBGUR!$D48)</f>
        <v>0</v>
      </c>
      <c r="Q48" s="147">
        <f>COUNTIF(HITJAMGUR!$B$22:$CC$38,SEBGUR!Q$1&amp;SEBGUR!$D48)</f>
        <v>0</v>
      </c>
      <c r="R48" s="148">
        <f t="shared" si="1"/>
        <v>0</v>
      </c>
      <c r="S48" s="147">
        <f>COUNTIF(HITJAMGUR!$B$42:$CC$58,SEBGUR!S$1&amp;SEBGUR!$D48)</f>
        <v>0</v>
      </c>
      <c r="T48" s="147">
        <f>COUNTIF(HITJAMGUR!$B$42:$CC$58,SEBGUR!T$1&amp;SEBGUR!$D48)</f>
        <v>0</v>
      </c>
      <c r="U48" s="147">
        <f>COUNTIF(HITJAMGUR!$B$42:$CC$58,SEBGUR!U$1&amp;SEBGUR!$D48)</f>
        <v>0</v>
      </c>
      <c r="V48" s="147">
        <f>COUNTIF(HITJAMGUR!$B$42:$CH$58,SEBGUR!V$1&amp;SEBGUR!$D48)</f>
        <v>0</v>
      </c>
      <c r="W48" s="147">
        <f>COUNTIF(HITJAMGUR!$B$42:$CH$58,SEBGUR!W$1&amp;SEBGUR!$D48)</f>
        <v>0</v>
      </c>
      <c r="X48" s="147">
        <f>COUNTIF(HITJAMGUR!$B$42:$CH$58,SEBGUR!X$1&amp;SEBGUR!$D48)</f>
        <v>0</v>
      </c>
      <c r="Y48" s="148">
        <f t="shared" si="2"/>
        <v>0</v>
      </c>
      <c r="Z48" s="147">
        <f>COUNTIF(HITJAMGUR!$B$62:$CH$78,SEBGUR!Z$1&amp;SEBGUR!$D48)</f>
        <v>0</v>
      </c>
      <c r="AA48" s="147">
        <f>COUNTIF(HITJAMGUR!$B$62:$CH$78,SEBGUR!AA$1&amp;SEBGUR!$D48)</f>
        <v>0</v>
      </c>
      <c r="AB48" s="147">
        <f>COUNTIF(HITJAMGUR!$B$62:$CH$78,SEBGUR!AB$1&amp;SEBGUR!$D48)</f>
        <v>0</v>
      </c>
      <c r="AC48" s="147">
        <f>COUNTIF(HITJAMGUR!$B$62:$CH$78,SEBGUR!AC$1&amp;SEBGUR!$D48)</f>
        <v>0</v>
      </c>
      <c r="AD48" s="147">
        <f>COUNTIF(HITJAMGUR!$B$62:$CH$78,SEBGUR!AD$1&amp;SEBGUR!$D48)</f>
        <v>0</v>
      </c>
      <c r="AE48" s="147">
        <f>COUNTIF(HITJAMGUR!$B$62:$CH$78,SEBGUR!AE$1&amp;SEBGUR!$D48)</f>
        <v>0</v>
      </c>
      <c r="AF48" s="148">
        <f t="shared" si="3"/>
        <v>0</v>
      </c>
      <c r="AG48" s="147">
        <f>COUNTIF(HITJAMGUR!$B$82:$CH$86,SEBGUR!AG$1&amp;SEBGUR!$D48)</f>
        <v>3</v>
      </c>
      <c r="AH48" s="147">
        <f>COUNTIF(HITJAMGUR!$B$82:$CH$86,SEBGUR!AH$1&amp;SEBGUR!$D48)</f>
        <v>3</v>
      </c>
      <c r="AI48" s="147">
        <f>COUNTIF(HITJAMGUR!$B$82:$CH$86,SEBGUR!AI$1&amp;SEBGUR!$D48)</f>
        <v>3</v>
      </c>
      <c r="AJ48" s="148">
        <f t="shared" si="4"/>
        <v>9</v>
      </c>
      <c r="AK48" s="147">
        <f>COUNTIF(HITJAMGUR!$B$90:$CH$94,SEBGUR!AK$1&amp;SEBGUR!$D48)</f>
        <v>2</v>
      </c>
      <c r="AL48" s="147">
        <f>COUNTIF(HITJAMGUR!$B$90:$CH$94,SEBGUR!AL$1&amp;SEBGUR!$D48)</f>
        <v>2</v>
      </c>
      <c r="AM48" s="147">
        <f>COUNTIF(HITJAMGUR!$B$90:$CH$94,SEBGUR!AM$1&amp;SEBGUR!$D48)</f>
        <v>2</v>
      </c>
      <c r="AN48" s="148">
        <f t="shared" si="5"/>
        <v>6</v>
      </c>
      <c r="AO48" s="147">
        <f>COUNTIF(HITJAMGUR!$B$98:$CH$102,SEBGUR!AO$1&amp;SEBGUR!$D48)</f>
        <v>3</v>
      </c>
      <c r="AP48" s="147">
        <f>COUNTIF(HITJAMGUR!$B$98:$CH$102,SEBGUR!AP$1&amp;SEBGUR!$D48)</f>
        <v>3</v>
      </c>
      <c r="AQ48" s="147">
        <f>COUNTIF(HITJAMGUR!$B$98:$CH$102,SEBGUR!AQ$1&amp;SEBGUR!$D48)</f>
        <v>3</v>
      </c>
      <c r="AR48" s="148">
        <f t="shared" si="6"/>
        <v>9</v>
      </c>
      <c r="AS48" s="147">
        <f>COUNTIF(HITJAMGUR!$B$106:$CH$108,SEBGUR!AS$1&amp;SEBGUR!$D48)</f>
        <v>0</v>
      </c>
      <c r="AT48" s="147">
        <f>COUNTIF(HITJAMGUR!$B$106:$CH$108,SEBGUR!AT$1&amp;SEBGUR!$D48)</f>
        <v>0</v>
      </c>
      <c r="AU48" s="148">
        <f t="shared" si="7"/>
        <v>0</v>
      </c>
      <c r="AV48" s="147">
        <f>COUNTIF(HITJAMGUR!$B$112:$CH$114,SEBGUR!AV$1&amp;SEBGUR!$D48)</f>
        <v>0</v>
      </c>
      <c r="AW48" s="147">
        <f>COUNTIF(HITJAMGUR!$B$112:$CH$114,SEBGUR!AW$1&amp;SEBGUR!$D48)</f>
        <v>0</v>
      </c>
      <c r="AX48" s="148">
        <f t="shared" si="8"/>
        <v>0</v>
      </c>
      <c r="AY48" s="147">
        <f>COUNTIF(HITJAMGUR!$B$118:$CH$120,SEBGUR!AY$1&amp;SEBGUR!$D48)</f>
        <v>0</v>
      </c>
      <c r="AZ48" s="147">
        <f>COUNTIF(HITJAMGUR!$B$118:$CH$120,SEBGUR!AZ$1&amp;SEBGUR!$D48)</f>
        <v>0</v>
      </c>
      <c r="BA48" s="148">
        <f t="shared" si="9"/>
        <v>0</v>
      </c>
    </row>
    <row r="49" spans="1:53" x14ac:dyDescent="0.25">
      <c r="A49" s="12">
        <f>'MASTER GURU HARIAN'!A51</f>
        <v>48</v>
      </c>
      <c r="B49" s="146" t="str">
        <f>'MASTER GURU HARIAN'!B51</f>
        <v>EVA ZULVA, S.Kom,i</v>
      </c>
      <c r="C49" s="12" t="str">
        <f>'MASTER GURU HARIAN'!C51</f>
        <v>G48</v>
      </c>
      <c r="D49" s="146" t="str">
        <f>'MASTER GURU HARIAN'!D51</f>
        <v>EVA</v>
      </c>
      <c r="E49" s="147">
        <f>COUNTIF(HITJAMGUR!$B$2:$CC$18,SEBGUR!E$1&amp;SEBGUR!$D49)</f>
        <v>0</v>
      </c>
      <c r="F49" s="147">
        <f>COUNTIF(HITJAMGUR!$B$2:$CC$18,SEBGUR!F$1&amp;SEBGUR!$D49)</f>
        <v>0</v>
      </c>
      <c r="G49" s="147">
        <f>COUNTIF(HITJAMGUR!$B$2:$CC$18,SEBGUR!G$1&amp;SEBGUR!$D49)</f>
        <v>0</v>
      </c>
      <c r="H49" s="147">
        <f>COUNTIF(HITJAMGUR!$B$2:$CC$18,SEBGUR!H$1&amp;SEBGUR!$D49)</f>
        <v>0</v>
      </c>
      <c r="I49" s="147">
        <f>COUNTIF(HITJAMGUR!$B$2:$CC$18,SEBGUR!I$1&amp;SEBGUR!$D49)</f>
        <v>0</v>
      </c>
      <c r="J49" s="147">
        <f>COUNTIF(HITJAMGUR!$B$2:$CC$18,SEBGUR!J$1&amp;SEBGUR!$D49)</f>
        <v>0</v>
      </c>
      <c r="K49" s="148">
        <f t="shared" si="0"/>
        <v>0</v>
      </c>
      <c r="L49" s="147">
        <f>COUNTIF(HITJAMGUR!$B$22:$CC$38,SEBGUR!L$1&amp;SEBGUR!$D49)</f>
        <v>1</v>
      </c>
      <c r="M49" s="147">
        <f>COUNTIF(HITJAMGUR!$B$22:$CC$38,SEBGUR!M$1&amp;SEBGUR!$D49)</f>
        <v>1</v>
      </c>
      <c r="N49" s="147">
        <f>COUNTIF(HITJAMGUR!$B$22:$CC$38,SEBGUR!N$1&amp;SEBGUR!$D49)</f>
        <v>1</v>
      </c>
      <c r="O49" s="147">
        <f>COUNTIF(HITJAMGUR!$B$22:$CC$38,SEBGUR!O$1&amp;SEBGUR!$D49)</f>
        <v>1</v>
      </c>
      <c r="P49" s="147">
        <f>COUNTIF(HITJAMGUR!$B$22:$CC$38,SEBGUR!P$1&amp;SEBGUR!$D49)</f>
        <v>1</v>
      </c>
      <c r="Q49" s="147">
        <f>COUNTIF(HITJAMGUR!$B$22:$CC$38,SEBGUR!Q$1&amp;SEBGUR!$D49)</f>
        <v>1</v>
      </c>
      <c r="R49" s="148">
        <f t="shared" si="1"/>
        <v>6</v>
      </c>
      <c r="S49" s="147">
        <f>COUNTIF(HITJAMGUR!$B$42:$CC$58,SEBGUR!S$1&amp;SEBGUR!$D49)</f>
        <v>0</v>
      </c>
      <c r="T49" s="147">
        <f>COUNTIF(HITJAMGUR!$B$42:$CC$58,SEBGUR!T$1&amp;SEBGUR!$D49)</f>
        <v>0</v>
      </c>
      <c r="U49" s="147">
        <f>COUNTIF(HITJAMGUR!$B$42:$CC$58,SEBGUR!U$1&amp;SEBGUR!$D49)</f>
        <v>0</v>
      </c>
      <c r="V49" s="147">
        <f>COUNTIF(HITJAMGUR!$B$42:$CH$58,SEBGUR!V$1&amp;SEBGUR!$D49)</f>
        <v>0</v>
      </c>
      <c r="W49" s="147">
        <f>COUNTIF(HITJAMGUR!$B$42:$CH$58,SEBGUR!W$1&amp;SEBGUR!$D49)</f>
        <v>0</v>
      </c>
      <c r="X49" s="147">
        <f>COUNTIF(HITJAMGUR!$B$42:$CH$58,SEBGUR!X$1&amp;SEBGUR!$D49)</f>
        <v>0</v>
      </c>
      <c r="Y49" s="148">
        <f t="shared" si="2"/>
        <v>0</v>
      </c>
      <c r="Z49" s="147">
        <f>COUNTIF(HITJAMGUR!$B$62:$CH$78,SEBGUR!Z$1&amp;SEBGUR!$D49)</f>
        <v>0</v>
      </c>
      <c r="AA49" s="147">
        <f>COUNTIF(HITJAMGUR!$B$62:$CH$78,SEBGUR!AA$1&amp;SEBGUR!$D49)</f>
        <v>0</v>
      </c>
      <c r="AB49" s="147">
        <f>COUNTIF(HITJAMGUR!$B$62:$CH$78,SEBGUR!AB$1&amp;SEBGUR!$D49)</f>
        <v>0</v>
      </c>
      <c r="AC49" s="147">
        <f>COUNTIF(HITJAMGUR!$B$62:$CH$78,SEBGUR!AC$1&amp;SEBGUR!$D49)</f>
        <v>0</v>
      </c>
      <c r="AD49" s="147">
        <f>COUNTIF(HITJAMGUR!$B$62:$CH$78,SEBGUR!AD$1&amp;SEBGUR!$D49)</f>
        <v>0</v>
      </c>
      <c r="AE49" s="147">
        <f>COUNTIF(HITJAMGUR!$B$62:$CH$78,SEBGUR!AE$1&amp;SEBGUR!$D49)</f>
        <v>0</v>
      </c>
      <c r="AF49" s="148">
        <f t="shared" si="3"/>
        <v>0</v>
      </c>
      <c r="AG49" s="147">
        <f>COUNTIF(HITJAMGUR!$B$82:$CH$86,SEBGUR!AG$1&amp;SEBGUR!$D49)</f>
        <v>0</v>
      </c>
      <c r="AH49" s="147">
        <f>COUNTIF(HITJAMGUR!$B$82:$CH$86,SEBGUR!AH$1&amp;SEBGUR!$D49)</f>
        <v>0</v>
      </c>
      <c r="AI49" s="147">
        <f>COUNTIF(HITJAMGUR!$B$82:$CH$86,SEBGUR!AI$1&amp;SEBGUR!$D49)</f>
        <v>0</v>
      </c>
      <c r="AJ49" s="148">
        <f t="shared" si="4"/>
        <v>0</v>
      </c>
      <c r="AK49" s="147">
        <f>COUNTIF(HITJAMGUR!$B$90:$CH$94,SEBGUR!AK$1&amp;SEBGUR!$D49)</f>
        <v>1</v>
      </c>
      <c r="AL49" s="147">
        <f>COUNTIF(HITJAMGUR!$B$90:$CH$94,SEBGUR!AL$1&amp;SEBGUR!$D49)</f>
        <v>1</v>
      </c>
      <c r="AM49" s="147">
        <f>COUNTIF(HITJAMGUR!$B$90:$CH$94,SEBGUR!AM$1&amp;SEBGUR!$D49)</f>
        <v>1</v>
      </c>
      <c r="AN49" s="148">
        <f t="shared" si="5"/>
        <v>3</v>
      </c>
      <c r="AO49" s="147">
        <f>COUNTIF(HITJAMGUR!$B$98:$CH$102,SEBGUR!AO$1&amp;SEBGUR!$D49)</f>
        <v>0</v>
      </c>
      <c r="AP49" s="147">
        <f>COUNTIF(HITJAMGUR!$B$98:$CH$102,SEBGUR!AP$1&amp;SEBGUR!$D49)</f>
        <v>0</v>
      </c>
      <c r="AQ49" s="147">
        <f>COUNTIF(HITJAMGUR!$B$98:$CH$102,SEBGUR!AQ$1&amp;SEBGUR!$D49)</f>
        <v>0</v>
      </c>
      <c r="AR49" s="148">
        <f t="shared" si="6"/>
        <v>0</v>
      </c>
      <c r="AS49" s="147">
        <f>COUNTIF(HITJAMGUR!$B$106:$CH$108,SEBGUR!AS$1&amp;SEBGUR!$D49)</f>
        <v>0</v>
      </c>
      <c r="AT49" s="147">
        <f>COUNTIF(HITJAMGUR!$B$106:$CH$108,SEBGUR!AT$1&amp;SEBGUR!$D49)</f>
        <v>0</v>
      </c>
      <c r="AU49" s="148">
        <f t="shared" si="7"/>
        <v>0</v>
      </c>
      <c r="AV49" s="147">
        <f>COUNTIF(HITJAMGUR!$B$112:$CH$114,SEBGUR!AV$1&amp;SEBGUR!$D49)</f>
        <v>1</v>
      </c>
      <c r="AW49" s="147">
        <f>COUNTIF(HITJAMGUR!$B$112:$CH$114,SEBGUR!AW$1&amp;SEBGUR!$D49)</f>
        <v>1</v>
      </c>
      <c r="AX49" s="148">
        <f t="shared" si="8"/>
        <v>2</v>
      </c>
      <c r="AY49" s="147">
        <f>COUNTIF(HITJAMGUR!$B$118:$CH$120,SEBGUR!AY$1&amp;SEBGUR!$D49)</f>
        <v>0</v>
      </c>
      <c r="AZ49" s="147">
        <f>COUNTIF(HITJAMGUR!$B$118:$CH$120,SEBGUR!AZ$1&amp;SEBGUR!$D49)</f>
        <v>0</v>
      </c>
      <c r="BA49" s="148">
        <f t="shared" si="9"/>
        <v>0</v>
      </c>
    </row>
    <row r="50" spans="1:53" x14ac:dyDescent="0.25">
      <c r="A50" s="12">
        <f>'MASTER GURU HARIAN'!A52</f>
        <v>49</v>
      </c>
      <c r="B50" s="146" t="str">
        <f>'MASTER GURU HARIAN'!B52</f>
        <v>NENENG SUHARTINI, S.Si</v>
      </c>
      <c r="C50" s="12" t="str">
        <f>'MASTER GURU HARIAN'!C52</f>
        <v>G49</v>
      </c>
      <c r="D50" s="146" t="str">
        <f>'MASTER GURU HARIAN'!D52</f>
        <v>NENENG</v>
      </c>
      <c r="E50" s="147">
        <f>COUNTIF(HITJAMGUR!$B$2:$CC$18,SEBGUR!E$1&amp;SEBGUR!$D50)</f>
        <v>0</v>
      </c>
      <c r="F50" s="147">
        <f>COUNTIF(HITJAMGUR!$B$2:$CC$18,SEBGUR!F$1&amp;SEBGUR!$D50)</f>
        <v>7</v>
      </c>
      <c r="G50" s="147">
        <f>COUNTIF(HITJAMGUR!$B$2:$CC$18,SEBGUR!G$1&amp;SEBGUR!$D50)</f>
        <v>0</v>
      </c>
      <c r="H50" s="147">
        <f>COUNTIF(HITJAMGUR!$B$2:$CC$18,SEBGUR!H$1&amp;SEBGUR!$D50)</f>
        <v>0</v>
      </c>
      <c r="I50" s="147">
        <f>COUNTIF(HITJAMGUR!$B$2:$CC$18,SEBGUR!I$1&amp;SEBGUR!$D50)</f>
        <v>0</v>
      </c>
      <c r="J50" s="147">
        <f>COUNTIF(HITJAMGUR!$B$2:$CC$18,SEBGUR!J$1&amp;SEBGUR!$D50)</f>
        <v>0</v>
      </c>
      <c r="K50" s="148">
        <f t="shared" si="0"/>
        <v>7</v>
      </c>
      <c r="L50" s="147">
        <f>COUNTIF(HITJAMGUR!$B$22:$CC$38,SEBGUR!L$1&amp;SEBGUR!$D50)</f>
        <v>0</v>
      </c>
      <c r="M50" s="147">
        <f>COUNTIF(HITJAMGUR!$B$22:$CC$38,SEBGUR!M$1&amp;SEBGUR!$D50)</f>
        <v>0</v>
      </c>
      <c r="N50" s="147">
        <f>COUNTIF(HITJAMGUR!$B$22:$CC$38,SEBGUR!N$1&amp;SEBGUR!$D50)</f>
        <v>0</v>
      </c>
      <c r="O50" s="147">
        <f>COUNTIF(HITJAMGUR!$B$22:$CC$38,SEBGUR!O$1&amp;SEBGUR!$D50)</f>
        <v>0</v>
      </c>
      <c r="P50" s="147">
        <f>COUNTIF(HITJAMGUR!$B$22:$CC$38,SEBGUR!P$1&amp;SEBGUR!$D50)</f>
        <v>0</v>
      </c>
      <c r="Q50" s="147">
        <f>COUNTIF(HITJAMGUR!$B$22:$CC$38,SEBGUR!Q$1&amp;SEBGUR!$D50)</f>
        <v>0</v>
      </c>
      <c r="R50" s="148">
        <f t="shared" si="1"/>
        <v>0</v>
      </c>
      <c r="S50" s="147">
        <f>COUNTIF(HITJAMGUR!$B$42:$CC$58,SEBGUR!S$1&amp;SEBGUR!$D50)</f>
        <v>0</v>
      </c>
      <c r="T50" s="147">
        <f>COUNTIF(HITJAMGUR!$B$42:$CC$58,SEBGUR!T$1&amp;SEBGUR!$D50)</f>
        <v>7</v>
      </c>
      <c r="U50" s="147">
        <f>COUNTIF(HITJAMGUR!$B$42:$CC$58,SEBGUR!U$1&amp;SEBGUR!$D50)</f>
        <v>0</v>
      </c>
      <c r="V50" s="147">
        <f>COUNTIF(HITJAMGUR!$B$42:$CH$58,SEBGUR!V$1&amp;SEBGUR!$D50)</f>
        <v>3</v>
      </c>
      <c r="W50" s="147">
        <f>COUNTIF(HITJAMGUR!$B$42:$CH$58,SEBGUR!W$1&amp;SEBGUR!$D50)</f>
        <v>3</v>
      </c>
      <c r="X50" s="147">
        <f>COUNTIF(HITJAMGUR!$B$42:$CH$58,SEBGUR!X$1&amp;SEBGUR!$D50)</f>
        <v>3</v>
      </c>
      <c r="Y50" s="148">
        <f t="shared" si="2"/>
        <v>16</v>
      </c>
      <c r="Z50" s="147">
        <f>COUNTIF(HITJAMGUR!$B$62:$CH$78,SEBGUR!Z$1&amp;SEBGUR!$D50)</f>
        <v>0</v>
      </c>
      <c r="AA50" s="147">
        <f>COUNTIF(HITJAMGUR!$B$62:$CH$78,SEBGUR!AA$1&amp;SEBGUR!$D50)</f>
        <v>0</v>
      </c>
      <c r="AB50" s="147">
        <f>COUNTIF(HITJAMGUR!$B$62:$CH$78,SEBGUR!AB$1&amp;SEBGUR!$D50)</f>
        <v>0</v>
      </c>
      <c r="AC50" s="147">
        <f>COUNTIF(HITJAMGUR!$B$62:$CH$78,SEBGUR!AC$1&amp;SEBGUR!$D50)</f>
        <v>0</v>
      </c>
      <c r="AD50" s="147">
        <f>COUNTIF(HITJAMGUR!$B$62:$CH$78,SEBGUR!AD$1&amp;SEBGUR!$D50)</f>
        <v>0</v>
      </c>
      <c r="AE50" s="147">
        <f>COUNTIF(HITJAMGUR!$B$62:$CH$78,SEBGUR!AE$1&amp;SEBGUR!$D50)</f>
        <v>0</v>
      </c>
      <c r="AF50" s="148">
        <f t="shared" si="3"/>
        <v>0</v>
      </c>
      <c r="AG50" s="147">
        <f>COUNTIF(HITJAMGUR!$B$82:$CH$86,SEBGUR!AG$1&amp;SEBGUR!$D50)</f>
        <v>0</v>
      </c>
      <c r="AH50" s="147">
        <f>COUNTIF(HITJAMGUR!$B$82:$CH$86,SEBGUR!AH$1&amp;SEBGUR!$D50)</f>
        <v>0</v>
      </c>
      <c r="AI50" s="147">
        <f>COUNTIF(HITJAMGUR!$B$82:$CH$86,SEBGUR!AI$1&amp;SEBGUR!$D50)</f>
        <v>0</v>
      </c>
      <c r="AJ50" s="148">
        <f t="shared" si="4"/>
        <v>0</v>
      </c>
      <c r="AK50" s="147">
        <f>COUNTIF(HITJAMGUR!$B$90:$CH$94,SEBGUR!AK$1&amp;SEBGUR!$D50)</f>
        <v>0</v>
      </c>
      <c r="AL50" s="147">
        <f>COUNTIF(HITJAMGUR!$B$90:$CH$94,SEBGUR!AL$1&amp;SEBGUR!$D50)</f>
        <v>0</v>
      </c>
      <c r="AM50" s="147">
        <f>COUNTIF(HITJAMGUR!$B$90:$CH$94,SEBGUR!AM$1&amp;SEBGUR!$D50)</f>
        <v>0</v>
      </c>
      <c r="AN50" s="148">
        <f t="shared" si="5"/>
        <v>0</v>
      </c>
      <c r="AO50" s="147">
        <f>COUNTIF(HITJAMGUR!$B$98:$CH$102,SEBGUR!AO$1&amp;SEBGUR!$D50)</f>
        <v>0</v>
      </c>
      <c r="AP50" s="147">
        <f>COUNTIF(HITJAMGUR!$B$98:$CH$102,SEBGUR!AP$1&amp;SEBGUR!$D50)</f>
        <v>0</v>
      </c>
      <c r="AQ50" s="147">
        <f>COUNTIF(HITJAMGUR!$B$98:$CH$102,SEBGUR!AQ$1&amp;SEBGUR!$D50)</f>
        <v>0</v>
      </c>
      <c r="AR50" s="148">
        <f t="shared" si="6"/>
        <v>0</v>
      </c>
      <c r="AS50" s="147">
        <f>COUNTIF(HITJAMGUR!$B$106:$CH$108,SEBGUR!AS$1&amp;SEBGUR!$D50)</f>
        <v>0</v>
      </c>
      <c r="AT50" s="147">
        <f>COUNTIF(HITJAMGUR!$B$106:$CH$108,SEBGUR!AT$1&amp;SEBGUR!$D50)</f>
        <v>0</v>
      </c>
      <c r="AU50" s="148">
        <f t="shared" si="7"/>
        <v>0</v>
      </c>
      <c r="AV50" s="147">
        <f>COUNTIF(HITJAMGUR!$B$112:$CH$114,SEBGUR!AV$1&amp;SEBGUR!$D50)</f>
        <v>0</v>
      </c>
      <c r="AW50" s="147">
        <f>COUNTIF(HITJAMGUR!$B$112:$CH$114,SEBGUR!AW$1&amp;SEBGUR!$D50)</f>
        <v>0</v>
      </c>
      <c r="AX50" s="148">
        <f t="shared" si="8"/>
        <v>0</v>
      </c>
      <c r="AY50" s="147">
        <f>COUNTIF(HITJAMGUR!$B$118:$CH$120,SEBGUR!AY$1&amp;SEBGUR!$D50)</f>
        <v>0</v>
      </c>
      <c r="AZ50" s="147">
        <f>COUNTIF(HITJAMGUR!$B$118:$CH$120,SEBGUR!AZ$1&amp;SEBGUR!$D50)</f>
        <v>0</v>
      </c>
      <c r="BA50" s="148">
        <f t="shared" si="9"/>
        <v>0</v>
      </c>
    </row>
    <row r="51" spans="1:53" x14ac:dyDescent="0.25">
      <c r="A51" s="12">
        <f>'MASTER GURU HARIAN'!A53</f>
        <v>50</v>
      </c>
      <c r="B51" s="146" t="str">
        <f>'MASTER GURU HARIAN'!B53</f>
        <v>HALIDA FARHANI,S.Psi</v>
      </c>
      <c r="C51" s="12" t="str">
        <f>'MASTER GURU HARIAN'!C53</f>
        <v>G50</v>
      </c>
      <c r="D51" s="146" t="str">
        <f>'MASTER GURU HARIAN'!D53</f>
        <v>HALIDA</v>
      </c>
      <c r="E51" s="147">
        <f>COUNTIF(HITJAMGUR!$B$2:$CC$18,SEBGUR!E$1&amp;SEBGUR!$D51)</f>
        <v>0</v>
      </c>
      <c r="F51" s="147">
        <f>COUNTIF(HITJAMGUR!$B$2:$CC$18,SEBGUR!F$1&amp;SEBGUR!$D51)</f>
        <v>0</v>
      </c>
      <c r="G51" s="147">
        <f>COUNTIF(HITJAMGUR!$B$2:$CC$18,SEBGUR!G$1&amp;SEBGUR!$D51)</f>
        <v>0</v>
      </c>
      <c r="H51" s="147">
        <f>COUNTIF(HITJAMGUR!$B$2:$CC$18,SEBGUR!H$1&amp;SEBGUR!$D51)</f>
        <v>0</v>
      </c>
      <c r="I51" s="147">
        <f>COUNTIF(HITJAMGUR!$B$2:$CC$18,SEBGUR!I$1&amp;SEBGUR!$D51)</f>
        <v>0</v>
      </c>
      <c r="J51" s="147">
        <f>COUNTIF(HITJAMGUR!$B$2:$CC$18,SEBGUR!J$1&amp;SEBGUR!$D51)</f>
        <v>0</v>
      </c>
      <c r="K51" s="148">
        <f t="shared" si="0"/>
        <v>0</v>
      </c>
      <c r="L51" s="147">
        <f>COUNTIF(HITJAMGUR!$B$22:$CC$38,SEBGUR!L$1&amp;SEBGUR!$D51)</f>
        <v>0</v>
      </c>
      <c r="M51" s="147">
        <f>COUNTIF(HITJAMGUR!$B$22:$CC$38,SEBGUR!M$1&amp;SEBGUR!$D51)</f>
        <v>0</v>
      </c>
      <c r="N51" s="147">
        <f>COUNTIF(HITJAMGUR!$B$22:$CC$38,SEBGUR!N$1&amp;SEBGUR!$D51)</f>
        <v>0</v>
      </c>
      <c r="O51" s="147">
        <f>COUNTIF(HITJAMGUR!$B$22:$CC$38,SEBGUR!O$1&amp;SEBGUR!$D51)</f>
        <v>0</v>
      </c>
      <c r="P51" s="147">
        <f>COUNTIF(HITJAMGUR!$B$22:$CC$38,SEBGUR!P$1&amp;SEBGUR!$D51)</f>
        <v>0</v>
      </c>
      <c r="Q51" s="147">
        <f>COUNTIF(HITJAMGUR!$B$22:$CC$38,SEBGUR!Q$1&amp;SEBGUR!$D51)</f>
        <v>0</v>
      </c>
      <c r="R51" s="148">
        <f t="shared" si="1"/>
        <v>0</v>
      </c>
      <c r="S51" s="147">
        <f>COUNTIF(HITJAMGUR!$B$42:$CC$58,SEBGUR!S$1&amp;SEBGUR!$D51)</f>
        <v>1</v>
      </c>
      <c r="T51" s="147">
        <f>COUNTIF(HITJAMGUR!$B$42:$CC$58,SEBGUR!T$1&amp;SEBGUR!$D51)</f>
        <v>1</v>
      </c>
      <c r="U51" s="147">
        <f>COUNTIF(HITJAMGUR!$B$42:$CC$58,SEBGUR!U$1&amp;SEBGUR!$D51)</f>
        <v>1</v>
      </c>
      <c r="V51" s="147">
        <f>COUNTIF(HITJAMGUR!$B$42:$CH$58,SEBGUR!V$1&amp;SEBGUR!$D51)</f>
        <v>1</v>
      </c>
      <c r="W51" s="147">
        <f>COUNTIF(HITJAMGUR!$B$42:$CH$58,SEBGUR!W$1&amp;SEBGUR!$D51)</f>
        <v>1</v>
      </c>
      <c r="X51" s="147">
        <f>COUNTIF(HITJAMGUR!$B$42:$CH$58,SEBGUR!X$1&amp;SEBGUR!$D51)</f>
        <v>1</v>
      </c>
      <c r="Y51" s="148">
        <f t="shared" si="2"/>
        <v>6</v>
      </c>
      <c r="Z51" s="147">
        <f>COUNTIF(HITJAMGUR!$B$62:$CH$78,SEBGUR!Z$1&amp;SEBGUR!$D51)</f>
        <v>0</v>
      </c>
      <c r="AA51" s="147">
        <f>COUNTIF(HITJAMGUR!$B$62:$CH$78,SEBGUR!AA$1&amp;SEBGUR!$D51)</f>
        <v>0</v>
      </c>
      <c r="AB51" s="147">
        <f>COUNTIF(HITJAMGUR!$B$62:$CH$78,SEBGUR!AB$1&amp;SEBGUR!$D51)</f>
        <v>0</v>
      </c>
      <c r="AC51" s="147">
        <f>COUNTIF(HITJAMGUR!$B$62:$CH$78,SEBGUR!AC$1&amp;SEBGUR!$D51)</f>
        <v>0</v>
      </c>
      <c r="AD51" s="147">
        <f>COUNTIF(HITJAMGUR!$B$62:$CH$78,SEBGUR!AD$1&amp;SEBGUR!$D51)</f>
        <v>0</v>
      </c>
      <c r="AE51" s="147">
        <f>COUNTIF(HITJAMGUR!$B$62:$CH$78,SEBGUR!AE$1&amp;SEBGUR!$D51)</f>
        <v>0</v>
      </c>
      <c r="AF51" s="148">
        <f t="shared" si="3"/>
        <v>0</v>
      </c>
      <c r="AG51" s="147">
        <f>COUNTIF(HITJAMGUR!$B$82:$CH$86,SEBGUR!AG$1&amp;SEBGUR!$D51)</f>
        <v>0</v>
      </c>
      <c r="AH51" s="147">
        <f>COUNTIF(HITJAMGUR!$B$82:$CH$86,SEBGUR!AH$1&amp;SEBGUR!$D51)</f>
        <v>0</v>
      </c>
      <c r="AI51" s="147">
        <f>COUNTIF(HITJAMGUR!$B$82:$CH$86,SEBGUR!AI$1&amp;SEBGUR!$D51)</f>
        <v>0</v>
      </c>
      <c r="AJ51" s="148">
        <f t="shared" si="4"/>
        <v>0</v>
      </c>
      <c r="AK51" s="147">
        <f>COUNTIF(HITJAMGUR!$B$90:$CH$94,SEBGUR!AK$1&amp;SEBGUR!$D51)</f>
        <v>0</v>
      </c>
      <c r="AL51" s="147">
        <f>COUNTIF(HITJAMGUR!$B$90:$CH$94,SEBGUR!AL$1&amp;SEBGUR!$D51)</f>
        <v>0</v>
      </c>
      <c r="AM51" s="147">
        <f>COUNTIF(HITJAMGUR!$B$90:$CH$94,SEBGUR!AM$1&amp;SEBGUR!$D51)</f>
        <v>0</v>
      </c>
      <c r="AN51" s="148">
        <f t="shared" si="5"/>
        <v>0</v>
      </c>
      <c r="AO51" s="147">
        <f>COUNTIF(HITJAMGUR!$B$98:$CH$102,SEBGUR!AO$1&amp;SEBGUR!$D51)</f>
        <v>1</v>
      </c>
      <c r="AP51" s="147">
        <f>COUNTIF(HITJAMGUR!$B$98:$CH$102,SEBGUR!AP$1&amp;SEBGUR!$D51)</f>
        <v>1</v>
      </c>
      <c r="AQ51" s="147">
        <f>COUNTIF(HITJAMGUR!$B$98:$CH$102,SEBGUR!AQ$1&amp;SEBGUR!$D51)</f>
        <v>1</v>
      </c>
      <c r="AR51" s="148">
        <f t="shared" si="6"/>
        <v>3</v>
      </c>
      <c r="AS51" s="147">
        <f>COUNTIF(HITJAMGUR!$B$106:$CH$108,SEBGUR!AS$1&amp;SEBGUR!$D51)</f>
        <v>0</v>
      </c>
      <c r="AT51" s="147">
        <f>COUNTIF(HITJAMGUR!$B$106:$CH$108,SEBGUR!AT$1&amp;SEBGUR!$D51)</f>
        <v>0</v>
      </c>
      <c r="AU51" s="148">
        <f t="shared" si="7"/>
        <v>0</v>
      </c>
      <c r="AV51" s="147">
        <f>COUNTIF(HITJAMGUR!$B$112:$CH$114,SEBGUR!AV$1&amp;SEBGUR!$D51)</f>
        <v>0</v>
      </c>
      <c r="AW51" s="147">
        <f>COUNTIF(HITJAMGUR!$B$112:$CH$114,SEBGUR!AW$1&amp;SEBGUR!$D51)</f>
        <v>0</v>
      </c>
      <c r="AX51" s="148">
        <f t="shared" si="8"/>
        <v>0</v>
      </c>
      <c r="AY51" s="147">
        <f>COUNTIF(HITJAMGUR!$B$118:$CH$120,SEBGUR!AY$1&amp;SEBGUR!$D51)</f>
        <v>1</v>
      </c>
      <c r="AZ51" s="147">
        <f>COUNTIF(HITJAMGUR!$B$118:$CH$120,SEBGUR!AZ$1&amp;SEBGUR!$D51)</f>
        <v>1</v>
      </c>
      <c r="BA51" s="148">
        <f t="shared" si="9"/>
        <v>2</v>
      </c>
    </row>
    <row r="52" spans="1:53" x14ac:dyDescent="0.25">
      <c r="A52" s="12">
        <f>'MASTER GURU HARIAN'!A54</f>
        <v>51</v>
      </c>
      <c r="B52" s="146" t="str">
        <f>'MASTER GURU HARIAN'!B54</f>
        <v>NUR FAUZIYAH RAHMAWATI,S.Pd</v>
      </c>
      <c r="C52" s="12" t="str">
        <f>'MASTER GURU HARIAN'!C54</f>
        <v>G51</v>
      </c>
      <c r="D52" s="146" t="str">
        <f>'MASTER GURU HARIAN'!D54</f>
        <v>NUR</v>
      </c>
      <c r="E52" s="147">
        <f>COUNTIF(HITJAMGUR!$B$2:$CC$18,SEBGUR!E$1&amp;SEBGUR!$D52)</f>
        <v>0</v>
      </c>
      <c r="F52" s="147">
        <f>COUNTIF(HITJAMGUR!$B$2:$CC$18,SEBGUR!F$1&amp;SEBGUR!$D52)</f>
        <v>0</v>
      </c>
      <c r="G52" s="147">
        <f>COUNTIF(HITJAMGUR!$B$2:$CC$18,SEBGUR!G$1&amp;SEBGUR!$D52)</f>
        <v>0</v>
      </c>
      <c r="H52" s="147">
        <f>COUNTIF(HITJAMGUR!$B$2:$CC$18,SEBGUR!H$1&amp;SEBGUR!$D52)</f>
        <v>0</v>
      </c>
      <c r="I52" s="147">
        <f>COUNTIF(HITJAMGUR!$B$2:$CC$18,SEBGUR!I$1&amp;SEBGUR!$D52)</f>
        <v>0</v>
      </c>
      <c r="J52" s="147">
        <f>COUNTIF(HITJAMGUR!$B$2:$CC$18,SEBGUR!J$1&amp;SEBGUR!$D52)</f>
        <v>0</v>
      </c>
      <c r="K52" s="148">
        <f t="shared" si="0"/>
        <v>0</v>
      </c>
      <c r="L52" s="147">
        <f>COUNTIF(HITJAMGUR!$B$22:$CC$38,SEBGUR!L$1&amp;SEBGUR!$D52)</f>
        <v>0</v>
      </c>
      <c r="M52" s="147">
        <f>COUNTIF(HITJAMGUR!$B$22:$CC$38,SEBGUR!M$1&amp;SEBGUR!$D52)</f>
        <v>0</v>
      </c>
      <c r="N52" s="147">
        <f>COUNTIF(HITJAMGUR!$B$22:$CC$38,SEBGUR!N$1&amp;SEBGUR!$D52)</f>
        <v>0</v>
      </c>
      <c r="O52" s="147">
        <f>COUNTIF(HITJAMGUR!$B$22:$CC$38,SEBGUR!O$1&amp;SEBGUR!$D52)</f>
        <v>0</v>
      </c>
      <c r="P52" s="147">
        <f>COUNTIF(HITJAMGUR!$B$22:$CC$38,SEBGUR!P$1&amp;SEBGUR!$D52)</f>
        <v>0</v>
      </c>
      <c r="Q52" s="147">
        <f>COUNTIF(HITJAMGUR!$B$22:$CC$38,SEBGUR!Q$1&amp;SEBGUR!$D52)</f>
        <v>0</v>
      </c>
      <c r="R52" s="148">
        <f t="shared" si="1"/>
        <v>0</v>
      </c>
      <c r="S52" s="147">
        <f>COUNTIF(HITJAMGUR!$B$42:$CC$58,SEBGUR!S$1&amp;SEBGUR!$D52)</f>
        <v>0</v>
      </c>
      <c r="T52" s="147">
        <f>COUNTIF(HITJAMGUR!$B$42:$CC$58,SEBGUR!T$1&amp;SEBGUR!$D52)</f>
        <v>0</v>
      </c>
      <c r="U52" s="147">
        <f>COUNTIF(HITJAMGUR!$B$42:$CC$58,SEBGUR!U$1&amp;SEBGUR!$D52)</f>
        <v>0</v>
      </c>
      <c r="V52" s="147">
        <f>COUNTIF(HITJAMGUR!$B$42:$CH$58,SEBGUR!V$1&amp;SEBGUR!$D52)</f>
        <v>0</v>
      </c>
      <c r="W52" s="147">
        <f>COUNTIF(HITJAMGUR!$B$42:$CH$58,SEBGUR!W$1&amp;SEBGUR!$D52)</f>
        <v>0</v>
      </c>
      <c r="X52" s="147">
        <f>COUNTIF(HITJAMGUR!$B$42:$CH$58,SEBGUR!X$1&amp;SEBGUR!$D52)</f>
        <v>0</v>
      </c>
      <c r="Y52" s="148">
        <f t="shared" si="2"/>
        <v>0</v>
      </c>
      <c r="Z52" s="147">
        <f>COUNTIF(HITJAMGUR!$B$62:$CH$78,SEBGUR!Z$1&amp;SEBGUR!$D52)</f>
        <v>0</v>
      </c>
      <c r="AA52" s="147">
        <f>COUNTIF(HITJAMGUR!$B$62:$CH$78,SEBGUR!AA$1&amp;SEBGUR!$D52)</f>
        <v>0</v>
      </c>
      <c r="AB52" s="147">
        <f>COUNTIF(HITJAMGUR!$B$62:$CH$78,SEBGUR!AB$1&amp;SEBGUR!$D52)</f>
        <v>0</v>
      </c>
      <c r="AC52" s="147">
        <f>COUNTIF(HITJAMGUR!$B$62:$CH$78,SEBGUR!AC$1&amp;SEBGUR!$D52)</f>
        <v>0</v>
      </c>
      <c r="AD52" s="147">
        <f>COUNTIF(HITJAMGUR!$B$62:$CH$78,SEBGUR!AD$1&amp;SEBGUR!$D52)</f>
        <v>0</v>
      </c>
      <c r="AE52" s="147">
        <f>COUNTIF(HITJAMGUR!$B$62:$CH$78,SEBGUR!AE$1&amp;SEBGUR!$D52)</f>
        <v>0</v>
      </c>
      <c r="AF52" s="148">
        <f t="shared" si="3"/>
        <v>0</v>
      </c>
      <c r="AG52" s="147">
        <f>COUNTIF(HITJAMGUR!$B$82:$CH$86,SEBGUR!AG$1&amp;SEBGUR!$D52)</f>
        <v>0</v>
      </c>
      <c r="AH52" s="147">
        <f>COUNTIF(HITJAMGUR!$B$82:$CH$86,SEBGUR!AH$1&amp;SEBGUR!$D52)</f>
        <v>0</v>
      </c>
      <c r="AI52" s="147">
        <f>COUNTIF(HITJAMGUR!$B$82:$CH$86,SEBGUR!AI$1&amp;SEBGUR!$D52)</f>
        <v>0</v>
      </c>
      <c r="AJ52" s="148">
        <f t="shared" si="4"/>
        <v>0</v>
      </c>
      <c r="AK52" s="147">
        <f>COUNTIF(HITJAMGUR!$B$90:$CH$94,SEBGUR!AK$1&amp;SEBGUR!$D52)</f>
        <v>0</v>
      </c>
      <c r="AL52" s="147">
        <f>COUNTIF(HITJAMGUR!$B$90:$CH$94,SEBGUR!AL$1&amp;SEBGUR!$D52)</f>
        <v>0</v>
      </c>
      <c r="AM52" s="147">
        <f>COUNTIF(HITJAMGUR!$B$90:$CH$94,SEBGUR!AM$1&amp;SEBGUR!$D52)</f>
        <v>0</v>
      </c>
      <c r="AN52" s="148">
        <f t="shared" si="5"/>
        <v>0</v>
      </c>
      <c r="AO52" s="147">
        <f>COUNTIF(HITJAMGUR!$B$98:$CH$102,SEBGUR!AO$1&amp;SEBGUR!$D52)</f>
        <v>0</v>
      </c>
      <c r="AP52" s="147">
        <f>COUNTIF(HITJAMGUR!$B$98:$CH$102,SEBGUR!AP$1&amp;SEBGUR!$D52)</f>
        <v>0</v>
      </c>
      <c r="AQ52" s="147">
        <f>COUNTIF(HITJAMGUR!$B$98:$CH$102,SEBGUR!AQ$1&amp;SEBGUR!$D52)</f>
        <v>0</v>
      </c>
      <c r="AR52" s="148">
        <f t="shared" si="6"/>
        <v>0</v>
      </c>
      <c r="AS52" s="147">
        <f>COUNTIF(HITJAMGUR!$B$106:$CH$108,SEBGUR!AS$1&amp;SEBGUR!$D52)</f>
        <v>6</v>
      </c>
      <c r="AT52" s="147">
        <f>COUNTIF(HITJAMGUR!$B$106:$CH$108,SEBGUR!AT$1&amp;SEBGUR!$D52)</f>
        <v>6</v>
      </c>
      <c r="AU52" s="148">
        <f t="shared" si="7"/>
        <v>12</v>
      </c>
      <c r="AV52" s="147">
        <f>COUNTIF(HITJAMGUR!$B$112:$CH$114,SEBGUR!AV$1&amp;SEBGUR!$D52)</f>
        <v>0</v>
      </c>
      <c r="AW52" s="147">
        <f>COUNTIF(HITJAMGUR!$B$112:$CH$114,SEBGUR!AW$1&amp;SEBGUR!$D52)</f>
        <v>0</v>
      </c>
      <c r="AX52" s="148">
        <f t="shared" si="8"/>
        <v>0</v>
      </c>
      <c r="AY52" s="147">
        <f>COUNTIF(HITJAMGUR!$B$118:$CH$120,SEBGUR!AY$1&amp;SEBGUR!$D52)</f>
        <v>8</v>
      </c>
      <c r="AZ52" s="147">
        <f>COUNTIF(HITJAMGUR!$B$118:$CH$120,SEBGUR!AZ$1&amp;SEBGUR!$D52)</f>
        <v>8</v>
      </c>
      <c r="BA52" s="148">
        <f t="shared" si="9"/>
        <v>16</v>
      </c>
    </row>
    <row r="53" spans="1:53" x14ac:dyDescent="0.25">
      <c r="A53" s="12">
        <f>'MASTER GURU HARIAN'!A55</f>
        <v>52</v>
      </c>
      <c r="B53" s="146" t="str">
        <f>'MASTER GURU HARIAN'!B55</f>
        <v>MUCHAMAD HARRY ISMAIL, S.Tr.Kom</v>
      </c>
      <c r="C53" s="12" t="str">
        <f>'MASTER GURU HARIAN'!C55</f>
        <v>G52</v>
      </c>
      <c r="D53" s="146" t="str">
        <f>'MASTER GURU HARIAN'!D55</f>
        <v>HARRY</v>
      </c>
      <c r="E53" s="147">
        <f>COUNTIF(HITJAMGUR!$B$2:$CC$18,SEBGUR!E$1&amp;SEBGUR!$D53)</f>
        <v>0</v>
      </c>
      <c r="F53" s="147">
        <f>COUNTIF(HITJAMGUR!$B$2:$CC$18,SEBGUR!F$1&amp;SEBGUR!$D53)</f>
        <v>0</v>
      </c>
      <c r="G53" s="147">
        <f>COUNTIF(HITJAMGUR!$B$2:$CC$18,SEBGUR!G$1&amp;SEBGUR!$D53)</f>
        <v>0</v>
      </c>
      <c r="H53" s="147">
        <f>COUNTIF(HITJAMGUR!$B$2:$CC$18,SEBGUR!H$1&amp;SEBGUR!$D53)</f>
        <v>0</v>
      </c>
      <c r="I53" s="147">
        <f>COUNTIF(HITJAMGUR!$B$2:$CC$18,SEBGUR!I$1&amp;SEBGUR!$D53)</f>
        <v>0</v>
      </c>
      <c r="J53" s="147">
        <f>COUNTIF(HITJAMGUR!$B$2:$CC$18,SEBGUR!J$1&amp;SEBGUR!$D53)</f>
        <v>0</v>
      </c>
      <c r="K53" s="148">
        <f t="shared" si="0"/>
        <v>0</v>
      </c>
      <c r="L53" s="147">
        <f>COUNTIF(HITJAMGUR!$B$22:$CC$38,SEBGUR!L$1&amp;SEBGUR!$D53)</f>
        <v>0</v>
      </c>
      <c r="M53" s="147">
        <f>COUNTIF(HITJAMGUR!$B$22:$CC$38,SEBGUR!M$1&amp;SEBGUR!$D53)</f>
        <v>0</v>
      </c>
      <c r="N53" s="147">
        <f>COUNTIF(HITJAMGUR!$B$22:$CC$38,SEBGUR!N$1&amp;SEBGUR!$D53)</f>
        <v>0</v>
      </c>
      <c r="O53" s="147">
        <f>COUNTIF(HITJAMGUR!$B$22:$CC$38,SEBGUR!O$1&amp;SEBGUR!$D53)</f>
        <v>0</v>
      </c>
      <c r="P53" s="147">
        <f>COUNTIF(HITJAMGUR!$B$22:$CC$38,SEBGUR!P$1&amp;SEBGUR!$D53)</f>
        <v>0</v>
      </c>
      <c r="Q53" s="147">
        <f>COUNTIF(HITJAMGUR!$B$22:$CC$38,SEBGUR!Q$1&amp;SEBGUR!$D53)</f>
        <v>0</v>
      </c>
      <c r="R53" s="148">
        <f t="shared" si="1"/>
        <v>0</v>
      </c>
      <c r="S53" s="147">
        <f>COUNTIF(HITJAMGUR!$B$42:$CC$58,SEBGUR!S$1&amp;SEBGUR!$D53)</f>
        <v>0</v>
      </c>
      <c r="T53" s="147">
        <f>COUNTIF(HITJAMGUR!$B$42:$CC$58,SEBGUR!T$1&amp;SEBGUR!$D53)</f>
        <v>0</v>
      </c>
      <c r="U53" s="147">
        <f>COUNTIF(HITJAMGUR!$B$42:$CC$58,SEBGUR!U$1&amp;SEBGUR!$D53)</f>
        <v>0</v>
      </c>
      <c r="V53" s="147">
        <f>COUNTIF(HITJAMGUR!$B$42:$CH$58,SEBGUR!V$1&amp;SEBGUR!$D53)</f>
        <v>0</v>
      </c>
      <c r="W53" s="147">
        <f>COUNTIF(HITJAMGUR!$B$42:$CH$58,SEBGUR!W$1&amp;SEBGUR!$D53)</f>
        <v>0</v>
      </c>
      <c r="X53" s="147">
        <f>COUNTIF(HITJAMGUR!$B$42:$CH$58,SEBGUR!X$1&amp;SEBGUR!$D53)</f>
        <v>0</v>
      </c>
      <c r="Y53" s="148">
        <f t="shared" si="2"/>
        <v>0</v>
      </c>
      <c r="Z53" s="147">
        <f>COUNTIF(HITJAMGUR!$B$62:$CH$78,SEBGUR!Z$1&amp;SEBGUR!$D53)</f>
        <v>0</v>
      </c>
      <c r="AA53" s="147">
        <f>COUNTIF(HITJAMGUR!$B$62:$CH$78,SEBGUR!AA$1&amp;SEBGUR!$D53)</f>
        <v>0</v>
      </c>
      <c r="AB53" s="147">
        <f>COUNTIF(HITJAMGUR!$B$62:$CH$78,SEBGUR!AB$1&amp;SEBGUR!$D53)</f>
        <v>0</v>
      </c>
      <c r="AC53" s="147">
        <f>COUNTIF(HITJAMGUR!$B$62:$CH$78,SEBGUR!AC$1&amp;SEBGUR!$D53)</f>
        <v>0</v>
      </c>
      <c r="AD53" s="147">
        <f>COUNTIF(HITJAMGUR!$B$62:$CH$78,SEBGUR!AD$1&amp;SEBGUR!$D53)</f>
        <v>0</v>
      </c>
      <c r="AE53" s="147">
        <f>COUNTIF(HITJAMGUR!$B$62:$CH$78,SEBGUR!AE$1&amp;SEBGUR!$D53)</f>
        <v>0</v>
      </c>
      <c r="AF53" s="148">
        <f t="shared" si="3"/>
        <v>0</v>
      </c>
      <c r="AG53" s="147">
        <f>COUNTIF(HITJAMGUR!$B$82:$CH$86,SEBGUR!AG$1&amp;SEBGUR!$D53)</f>
        <v>0</v>
      </c>
      <c r="AH53" s="147">
        <f>COUNTIF(HITJAMGUR!$B$82:$CH$86,SEBGUR!AH$1&amp;SEBGUR!$D53)</f>
        <v>0</v>
      </c>
      <c r="AI53" s="147">
        <f>COUNTIF(HITJAMGUR!$B$82:$CH$86,SEBGUR!AI$1&amp;SEBGUR!$D53)</f>
        <v>0</v>
      </c>
      <c r="AJ53" s="148">
        <f t="shared" si="4"/>
        <v>0</v>
      </c>
      <c r="AK53" s="147">
        <f>COUNTIF(HITJAMGUR!$B$90:$CH$94,SEBGUR!AK$1&amp;SEBGUR!$D53)</f>
        <v>0</v>
      </c>
      <c r="AL53" s="147">
        <f>COUNTIF(HITJAMGUR!$B$90:$CH$94,SEBGUR!AL$1&amp;SEBGUR!$D53)</f>
        <v>6</v>
      </c>
      <c r="AM53" s="147">
        <f>COUNTIF(HITJAMGUR!$B$90:$CH$94,SEBGUR!AM$1&amp;SEBGUR!$D53)</f>
        <v>6</v>
      </c>
      <c r="AN53" s="148">
        <f t="shared" si="5"/>
        <v>12</v>
      </c>
      <c r="AO53" s="147">
        <f>COUNTIF(HITJAMGUR!$B$98:$CH$102,SEBGUR!AO$1&amp;SEBGUR!$D53)</f>
        <v>0</v>
      </c>
      <c r="AP53" s="147">
        <f>COUNTIF(HITJAMGUR!$B$98:$CH$102,SEBGUR!AP$1&amp;SEBGUR!$D53)</f>
        <v>6</v>
      </c>
      <c r="AQ53" s="147">
        <f>COUNTIF(HITJAMGUR!$B$98:$CH$102,SEBGUR!AQ$1&amp;SEBGUR!$D53)</f>
        <v>6</v>
      </c>
      <c r="AR53" s="148">
        <f t="shared" si="6"/>
        <v>12</v>
      </c>
      <c r="AS53" s="147">
        <f>COUNTIF(HITJAMGUR!$B$106:$CH$108,SEBGUR!AS$1&amp;SEBGUR!$D53)</f>
        <v>0</v>
      </c>
      <c r="AT53" s="147">
        <f>COUNTIF(HITJAMGUR!$B$106:$CH$108,SEBGUR!AT$1&amp;SEBGUR!$D53)</f>
        <v>0</v>
      </c>
      <c r="AU53" s="148">
        <f t="shared" si="7"/>
        <v>0</v>
      </c>
      <c r="AV53" s="147">
        <f>COUNTIF(HITJAMGUR!$B$112:$CH$114,SEBGUR!AV$1&amp;SEBGUR!$D53)</f>
        <v>0</v>
      </c>
      <c r="AW53" s="147">
        <f>COUNTIF(HITJAMGUR!$B$112:$CH$114,SEBGUR!AW$1&amp;SEBGUR!$D53)</f>
        <v>0</v>
      </c>
      <c r="AX53" s="148">
        <f t="shared" si="8"/>
        <v>0</v>
      </c>
      <c r="AY53" s="147">
        <f>COUNTIF(HITJAMGUR!$B$118:$CH$120,SEBGUR!AY$1&amp;SEBGUR!$D53)</f>
        <v>0</v>
      </c>
      <c r="AZ53" s="147">
        <f>COUNTIF(HITJAMGUR!$B$118:$CH$120,SEBGUR!AZ$1&amp;SEBGUR!$D53)</f>
        <v>0</v>
      </c>
      <c r="BA53" s="148">
        <f t="shared" si="9"/>
        <v>0</v>
      </c>
    </row>
    <row r="54" spans="1:53" x14ac:dyDescent="0.25">
      <c r="A54" s="12">
        <f>'MASTER GURU HARIAN'!A56</f>
        <v>53</v>
      </c>
      <c r="B54" s="146" t="str">
        <f>'MASTER GURU HARIAN'!B56</f>
        <v>ERMAWATI, S.Kom</v>
      </c>
      <c r="C54" s="12" t="str">
        <f>'MASTER GURU HARIAN'!C56</f>
        <v>G53</v>
      </c>
      <c r="D54" s="146" t="str">
        <f>'MASTER GURU HARIAN'!D56</f>
        <v>ERMA</v>
      </c>
      <c r="E54" s="147">
        <f>COUNTIF(HITJAMGUR!$B$2:$CC$18,SEBGUR!E$1&amp;SEBGUR!$D54)</f>
        <v>0</v>
      </c>
      <c r="F54" s="147">
        <f>COUNTIF(HITJAMGUR!$B$2:$CC$18,SEBGUR!F$1&amp;SEBGUR!$D54)</f>
        <v>0</v>
      </c>
      <c r="G54" s="147">
        <f>COUNTIF(HITJAMGUR!$B$2:$CC$18,SEBGUR!G$1&amp;SEBGUR!$D54)</f>
        <v>0</v>
      </c>
      <c r="H54" s="147">
        <f>COUNTIF(HITJAMGUR!$B$2:$CC$18,SEBGUR!H$1&amp;SEBGUR!$D54)</f>
        <v>0</v>
      </c>
      <c r="I54" s="147">
        <f>COUNTIF(HITJAMGUR!$B$2:$CC$18,SEBGUR!I$1&amp;SEBGUR!$D54)</f>
        <v>0</v>
      </c>
      <c r="J54" s="147">
        <f>COUNTIF(HITJAMGUR!$B$2:$CC$18,SEBGUR!J$1&amp;SEBGUR!$D54)</f>
        <v>0</v>
      </c>
      <c r="K54" s="148">
        <f t="shared" si="0"/>
        <v>0</v>
      </c>
      <c r="L54" s="147">
        <f>COUNTIF(HITJAMGUR!$B$22:$CC$38,SEBGUR!L$1&amp;SEBGUR!$D54)</f>
        <v>0</v>
      </c>
      <c r="M54" s="147">
        <f>COUNTIF(HITJAMGUR!$B$22:$CC$38,SEBGUR!M$1&amp;SEBGUR!$D54)</f>
        <v>0</v>
      </c>
      <c r="N54" s="147">
        <f>COUNTIF(HITJAMGUR!$B$22:$CC$38,SEBGUR!N$1&amp;SEBGUR!$D54)</f>
        <v>0</v>
      </c>
      <c r="O54" s="147">
        <f>COUNTIF(HITJAMGUR!$B$22:$CC$38,SEBGUR!O$1&amp;SEBGUR!$D54)</f>
        <v>0</v>
      </c>
      <c r="P54" s="147">
        <f>COUNTIF(HITJAMGUR!$B$22:$CC$38,SEBGUR!P$1&amp;SEBGUR!$D54)</f>
        <v>0</v>
      </c>
      <c r="Q54" s="147">
        <f>COUNTIF(HITJAMGUR!$B$22:$CC$38,SEBGUR!Q$1&amp;SEBGUR!$D54)</f>
        <v>0</v>
      </c>
      <c r="R54" s="148">
        <f t="shared" si="1"/>
        <v>0</v>
      </c>
      <c r="S54" s="147">
        <f>COUNTIF(HITJAMGUR!$B$42:$CC$58,SEBGUR!S$1&amp;SEBGUR!$D54)</f>
        <v>0</v>
      </c>
      <c r="T54" s="147">
        <f>COUNTIF(HITJAMGUR!$B$42:$CC$58,SEBGUR!T$1&amp;SEBGUR!$D54)</f>
        <v>0</v>
      </c>
      <c r="U54" s="147">
        <f>COUNTIF(HITJAMGUR!$B$42:$CC$58,SEBGUR!U$1&amp;SEBGUR!$D54)</f>
        <v>0</v>
      </c>
      <c r="V54" s="147">
        <f>COUNTIF(HITJAMGUR!$B$42:$CH$58,SEBGUR!V$1&amp;SEBGUR!$D54)</f>
        <v>0</v>
      </c>
      <c r="W54" s="147">
        <f>COUNTIF(HITJAMGUR!$B$42:$CH$58,SEBGUR!W$1&amp;SEBGUR!$D54)</f>
        <v>0</v>
      </c>
      <c r="X54" s="147">
        <f>COUNTIF(HITJAMGUR!$B$42:$CH$58,SEBGUR!X$1&amp;SEBGUR!$D54)</f>
        <v>0</v>
      </c>
      <c r="Y54" s="148">
        <f t="shared" si="2"/>
        <v>0</v>
      </c>
      <c r="Z54" s="147">
        <f>COUNTIF(HITJAMGUR!$B$62:$CH$78,SEBGUR!Z$1&amp;SEBGUR!$D54)</f>
        <v>0</v>
      </c>
      <c r="AA54" s="147">
        <f>COUNTIF(HITJAMGUR!$B$62:$CH$78,SEBGUR!AA$1&amp;SEBGUR!$D54)</f>
        <v>0</v>
      </c>
      <c r="AB54" s="147">
        <f>COUNTIF(HITJAMGUR!$B$62:$CH$78,SEBGUR!AB$1&amp;SEBGUR!$D54)</f>
        <v>0</v>
      </c>
      <c r="AC54" s="147">
        <f>COUNTIF(HITJAMGUR!$B$62:$CH$78,SEBGUR!AC$1&amp;SEBGUR!$D54)</f>
        <v>0</v>
      </c>
      <c r="AD54" s="147">
        <f>COUNTIF(HITJAMGUR!$B$62:$CH$78,SEBGUR!AD$1&amp;SEBGUR!$D54)</f>
        <v>0</v>
      </c>
      <c r="AE54" s="147">
        <f>COUNTIF(HITJAMGUR!$B$62:$CH$78,SEBGUR!AE$1&amp;SEBGUR!$D54)</f>
        <v>0</v>
      </c>
      <c r="AF54" s="148">
        <f t="shared" si="3"/>
        <v>0</v>
      </c>
      <c r="AG54" s="147">
        <f>COUNTIF(HITJAMGUR!$B$82:$CH$86,SEBGUR!AG$1&amp;SEBGUR!$D54)</f>
        <v>3</v>
      </c>
      <c r="AH54" s="147">
        <f>COUNTIF(HITJAMGUR!$B$82:$CH$86,SEBGUR!AH$1&amp;SEBGUR!$D54)</f>
        <v>6</v>
      </c>
      <c r="AI54" s="147">
        <f>COUNTIF(HITJAMGUR!$B$82:$CH$86,SEBGUR!AI$1&amp;SEBGUR!$D54)</f>
        <v>6</v>
      </c>
      <c r="AJ54" s="148">
        <f t="shared" si="4"/>
        <v>15</v>
      </c>
      <c r="AK54" s="147">
        <f>COUNTIF(HITJAMGUR!$B$90:$CH$94,SEBGUR!AK$1&amp;SEBGUR!$D54)</f>
        <v>3</v>
      </c>
      <c r="AL54" s="147">
        <f>COUNTIF(HITJAMGUR!$B$90:$CH$94,SEBGUR!AL$1&amp;SEBGUR!$D54)</f>
        <v>3</v>
      </c>
      <c r="AM54" s="147">
        <f>COUNTIF(HITJAMGUR!$B$90:$CH$94,SEBGUR!AM$1&amp;SEBGUR!$D54)</f>
        <v>3</v>
      </c>
      <c r="AN54" s="148">
        <f t="shared" si="5"/>
        <v>9</v>
      </c>
      <c r="AO54" s="147">
        <f>COUNTIF(HITJAMGUR!$B$98:$CH$102,SEBGUR!AO$1&amp;SEBGUR!$D54)</f>
        <v>0</v>
      </c>
      <c r="AP54" s="147">
        <f>COUNTIF(HITJAMGUR!$B$98:$CH$102,SEBGUR!AP$1&amp;SEBGUR!$D54)</f>
        <v>0</v>
      </c>
      <c r="AQ54" s="147">
        <f>COUNTIF(HITJAMGUR!$B$98:$CH$102,SEBGUR!AQ$1&amp;SEBGUR!$D54)</f>
        <v>0</v>
      </c>
      <c r="AR54" s="148">
        <f t="shared" si="6"/>
        <v>0</v>
      </c>
      <c r="AS54" s="147">
        <f>COUNTIF(HITJAMGUR!$B$106:$CH$108,SEBGUR!AS$1&amp;SEBGUR!$D54)</f>
        <v>0</v>
      </c>
      <c r="AT54" s="147">
        <f>COUNTIF(HITJAMGUR!$B$106:$CH$108,SEBGUR!AT$1&amp;SEBGUR!$D54)</f>
        <v>0</v>
      </c>
      <c r="AU54" s="148">
        <f t="shared" si="7"/>
        <v>0</v>
      </c>
      <c r="AV54" s="147">
        <f>COUNTIF(HITJAMGUR!$B$112:$CH$114,SEBGUR!AV$1&amp;SEBGUR!$D54)</f>
        <v>0</v>
      </c>
      <c r="AW54" s="147">
        <f>COUNTIF(HITJAMGUR!$B$112:$CH$114,SEBGUR!AW$1&amp;SEBGUR!$D54)</f>
        <v>0</v>
      </c>
      <c r="AX54" s="148">
        <f t="shared" si="8"/>
        <v>0</v>
      </c>
      <c r="AY54" s="147">
        <f>COUNTIF(HITJAMGUR!$B$118:$CH$120,SEBGUR!AY$1&amp;SEBGUR!$D54)</f>
        <v>0</v>
      </c>
      <c r="AZ54" s="147">
        <f>COUNTIF(HITJAMGUR!$B$118:$CH$120,SEBGUR!AZ$1&amp;SEBGUR!$D54)</f>
        <v>0</v>
      </c>
      <c r="BA54" s="148">
        <f t="shared" si="9"/>
        <v>0</v>
      </c>
    </row>
    <row r="55" spans="1:53" x14ac:dyDescent="0.25">
      <c r="A55" s="12">
        <f>'MASTER GURU HARIAN'!A57</f>
        <v>54</v>
      </c>
      <c r="B55" s="146" t="str">
        <f>'MASTER GURU HARIAN'!B57</f>
        <v>KIKI AIMA MU'MINA, S.Pd</v>
      </c>
      <c r="C55" s="12" t="str">
        <f>'MASTER GURU HARIAN'!C57</f>
        <v>G54</v>
      </c>
      <c r="D55" s="146" t="str">
        <f>'MASTER GURU HARIAN'!D57</f>
        <v>KIKI</v>
      </c>
      <c r="E55" s="147">
        <f>COUNTIF(HITJAMGUR!$B$2:$CC$18,SEBGUR!E$1&amp;SEBGUR!$D55)</f>
        <v>0</v>
      </c>
      <c r="F55" s="147">
        <f>COUNTIF(HITJAMGUR!$B$2:$CC$18,SEBGUR!F$1&amp;SEBGUR!$D55)</f>
        <v>1</v>
      </c>
      <c r="G55" s="147">
        <f>COUNTIF(HITJAMGUR!$B$2:$CC$18,SEBGUR!G$1&amp;SEBGUR!$D55)</f>
        <v>6</v>
      </c>
      <c r="H55" s="147">
        <f>COUNTIF(HITJAMGUR!$B$2:$CC$18,SEBGUR!H$1&amp;SEBGUR!$D55)</f>
        <v>0</v>
      </c>
      <c r="I55" s="147">
        <f>COUNTIF(HITJAMGUR!$B$2:$CC$18,SEBGUR!I$1&amp;SEBGUR!$D55)</f>
        <v>0</v>
      </c>
      <c r="J55" s="147">
        <f>COUNTIF(HITJAMGUR!$B$2:$CC$18,SEBGUR!J$1&amp;SEBGUR!$D55)</f>
        <v>8</v>
      </c>
      <c r="K55" s="148">
        <f t="shared" si="0"/>
        <v>15</v>
      </c>
      <c r="L55" s="147">
        <f>COUNTIF(HITJAMGUR!$B$22:$CC$38,SEBGUR!L$1&amp;SEBGUR!$D55)</f>
        <v>0</v>
      </c>
      <c r="M55" s="147">
        <f>COUNTIF(HITJAMGUR!$B$22:$CC$38,SEBGUR!M$1&amp;SEBGUR!$D55)</f>
        <v>0</v>
      </c>
      <c r="N55" s="147">
        <f>COUNTIF(HITJAMGUR!$B$22:$CC$38,SEBGUR!N$1&amp;SEBGUR!$D55)</f>
        <v>0</v>
      </c>
      <c r="O55" s="147">
        <f>COUNTIF(HITJAMGUR!$B$22:$CC$38,SEBGUR!O$1&amp;SEBGUR!$D55)</f>
        <v>0</v>
      </c>
      <c r="P55" s="147">
        <f>COUNTIF(HITJAMGUR!$B$22:$CC$38,SEBGUR!P$1&amp;SEBGUR!$D55)</f>
        <v>0</v>
      </c>
      <c r="Q55" s="147">
        <f>COUNTIF(HITJAMGUR!$B$22:$CC$38,SEBGUR!Q$1&amp;SEBGUR!$D55)</f>
        <v>0</v>
      </c>
      <c r="R55" s="148">
        <f t="shared" si="1"/>
        <v>0</v>
      </c>
      <c r="S55" s="147">
        <f>COUNTIF(HITJAMGUR!$B$42:$CC$58,SEBGUR!S$1&amp;SEBGUR!$D55)</f>
        <v>3</v>
      </c>
      <c r="T55" s="147">
        <f>COUNTIF(HITJAMGUR!$B$42:$CC$58,SEBGUR!T$1&amp;SEBGUR!$D55)</f>
        <v>2</v>
      </c>
      <c r="U55" s="147">
        <f>COUNTIF(HITJAMGUR!$B$42:$CC$58,SEBGUR!U$1&amp;SEBGUR!$D55)</f>
        <v>0</v>
      </c>
      <c r="V55" s="147">
        <f>COUNTIF(HITJAMGUR!$B$42:$CH$58,SEBGUR!V$1&amp;SEBGUR!$D55)</f>
        <v>0</v>
      </c>
      <c r="W55" s="147">
        <f>COUNTIF(HITJAMGUR!$B$42:$CH$58,SEBGUR!W$1&amp;SEBGUR!$D55)</f>
        <v>3</v>
      </c>
      <c r="X55" s="147">
        <f>COUNTIF(HITJAMGUR!$B$42:$CH$58,SEBGUR!X$1&amp;SEBGUR!$D55)</f>
        <v>3</v>
      </c>
      <c r="Y55" s="148">
        <f t="shared" si="2"/>
        <v>11</v>
      </c>
      <c r="Z55" s="147">
        <f>COUNTIF(HITJAMGUR!$B$62:$CH$78,SEBGUR!Z$1&amp;SEBGUR!$D55)</f>
        <v>0</v>
      </c>
      <c r="AA55" s="147">
        <f>COUNTIF(HITJAMGUR!$B$62:$CH$78,SEBGUR!AA$1&amp;SEBGUR!$D55)</f>
        <v>0</v>
      </c>
      <c r="AB55" s="147">
        <f>COUNTIF(HITJAMGUR!$B$62:$CH$78,SEBGUR!AB$1&amp;SEBGUR!$D55)</f>
        <v>0</v>
      </c>
      <c r="AC55" s="147">
        <f>COUNTIF(HITJAMGUR!$B$62:$CH$78,SEBGUR!AC$1&amp;SEBGUR!$D55)</f>
        <v>0</v>
      </c>
      <c r="AD55" s="147">
        <f>COUNTIF(HITJAMGUR!$B$62:$CH$78,SEBGUR!AD$1&amp;SEBGUR!$D55)</f>
        <v>0</v>
      </c>
      <c r="AE55" s="147">
        <f>COUNTIF(HITJAMGUR!$B$62:$CH$78,SEBGUR!AE$1&amp;SEBGUR!$D55)</f>
        <v>0</v>
      </c>
      <c r="AF55" s="148">
        <f t="shared" si="3"/>
        <v>0</v>
      </c>
      <c r="AG55" s="147">
        <f>COUNTIF(HITJAMGUR!$B$82:$CH$86,SEBGUR!AG$1&amp;SEBGUR!$D55)</f>
        <v>0</v>
      </c>
      <c r="AH55" s="147">
        <f>COUNTIF(HITJAMGUR!$B$82:$CH$86,SEBGUR!AH$1&amp;SEBGUR!$D55)</f>
        <v>0</v>
      </c>
      <c r="AI55" s="147">
        <f>COUNTIF(HITJAMGUR!$B$82:$CH$86,SEBGUR!AI$1&amp;SEBGUR!$D55)</f>
        <v>0</v>
      </c>
      <c r="AJ55" s="148">
        <f t="shared" si="4"/>
        <v>0</v>
      </c>
      <c r="AK55" s="147">
        <f>COUNTIF(HITJAMGUR!$B$90:$CH$94,SEBGUR!AK$1&amp;SEBGUR!$D55)</f>
        <v>0</v>
      </c>
      <c r="AL55" s="147">
        <f>COUNTIF(HITJAMGUR!$B$90:$CH$94,SEBGUR!AL$1&amp;SEBGUR!$D55)</f>
        <v>0</v>
      </c>
      <c r="AM55" s="147">
        <f>COUNTIF(HITJAMGUR!$B$90:$CH$94,SEBGUR!AM$1&amp;SEBGUR!$D55)</f>
        <v>0</v>
      </c>
      <c r="AN55" s="148">
        <f t="shared" si="5"/>
        <v>0</v>
      </c>
      <c r="AO55" s="147">
        <f>COUNTIF(HITJAMGUR!$B$98:$CH$102,SEBGUR!AO$1&amp;SEBGUR!$D55)</f>
        <v>0</v>
      </c>
      <c r="AP55" s="147">
        <f>COUNTIF(HITJAMGUR!$B$98:$CH$102,SEBGUR!AP$1&amp;SEBGUR!$D55)</f>
        <v>0</v>
      </c>
      <c r="AQ55" s="147">
        <f>COUNTIF(HITJAMGUR!$B$98:$CH$102,SEBGUR!AQ$1&amp;SEBGUR!$D55)</f>
        <v>0</v>
      </c>
      <c r="AR55" s="148">
        <f t="shared" si="6"/>
        <v>0</v>
      </c>
      <c r="AS55" s="147">
        <f>COUNTIF(HITJAMGUR!$B$106:$CH$108,SEBGUR!AS$1&amp;SEBGUR!$D55)</f>
        <v>0</v>
      </c>
      <c r="AT55" s="147">
        <f>COUNTIF(HITJAMGUR!$B$106:$CH$108,SEBGUR!AT$1&amp;SEBGUR!$D55)</f>
        <v>0</v>
      </c>
      <c r="AU55" s="148">
        <f t="shared" si="7"/>
        <v>0</v>
      </c>
      <c r="AV55" s="147">
        <f>COUNTIF(HITJAMGUR!$B$112:$CH$114,SEBGUR!AV$1&amp;SEBGUR!$D55)</f>
        <v>0</v>
      </c>
      <c r="AW55" s="147">
        <f>COUNTIF(HITJAMGUR!$B$112:$CH$114,SEBGUR!AW$1&amp;SEBGUR!$D55)</f>
        <v>0</v>
      </c>
      <c r="AX55" s="148">
        <f t="shared" si="8"/>
        <v>0</v>
      </c>
      <c r="AY55" s="147">
        <f>COUNTIF(HITJAMGUR!$B$118:$CH$120,SEBGUR!AY$1&amp;SEBGUR!$D55)</f>
        <v>0</v>
      </c>
      <c r="AZ55" s="147">
        <f>COUNTIF(HITJAMGUR!$B$118:$CH$120,SEBGUR!AZ$1&amp;SEBGUR!$D55)</f>
        <v>0</v>
      </c>
      <c r="BA55" s="148">
        <f t="shared" si="9"/>
        <v>0</v>
      </c>
    </row>
    <row r="56" spans="1:53" x14ac:dyDescent="0.25">
      <c r="A56" s="12">
        <f>'MASTER GURU HARIAN'!A58</f>
        <v>55</v>
      </c>
      <c r="B56" s="146" t="str">
        <f>'MASTER GURU HARIAN'!B58</f>
        <v>SAMSUDIN S.Ag.</v>
      </c>
      <c r="C56" s="12" t="str">
        <f>'MASTER GURU HARIAN'!C58</f>
        <v>G55</v>
      </c>
      <c r="D56" s="146" t="str">
        <f>'MASTER GURU HARIAN'!D58</f>
        <v>SAMSU</v>
      </c>
      <c r="E56" s="147">
        <f>COUNTIF(HITJAMGUR!$B$2:$CC$18,SEBGUR!E$1&amp;SEBGUR!$D56)</f>
        <v>2</v>
      </c>
      <c r="F56" s="147">
        <f>COUNTIF(HITJAMGUR!$B$2:$CC$18,SEBGUR!F$1&amp;SEBGUR!$D56)</f>
        <v>2</v>
      </c>
      <c r="G56" s="147">
        <f>COUNTIF(HITJAMGUR!$B$2:$CC$18,SEBGUR!G$1&amp;SEBGUR!$D56)</f>
        <v>2</v>
      </c>
      <c r="H56" s="147">
        <f>COUNTIF(HITJAMGUR!$B$2:$CC$18,SEBGUR!H$1&amp;SEBGUR!$D56)</f>
        <v>2</v>
      </c>
      <c r="I56" s="147">
        <f>COUNTIF(HITJAMGUR!$B$2:$CC$18,SEBGUR!I$1&amp;SEBGUR!$D56)</f>
        <v>2</v>
      </c>
      <c r="J56" s="147">
        <f>COUNTIF(HITJAMGUR!$B$2:$CC$18,SEBGUR!J$1&amp;SEBGUR!$D56)</f>
        <v>2</v>
      </c>
      <c r="K56" s="148">
        <f t="shared" si="0"/>
        <v>12</v>
      </c>
      <c r="L56" s="147">
        <f>COUNTIF(HITJAMGUR!$B$22:$CC$38,SEBGUR!L$1&amp;SEBGUR!$D56)</f>
        <v>0</v>
      </c>
      <c r="M56" s="147">
        <f>COUNTIF(HITJAMGUR!$B$22:$CC$38,SEBGUR!M$1&amp;SEBGUR!$D56)</f>
        <v>0</v>
      </c>
      <c r="N56" s="147">
        <f>COUNTIF(HITJAMGUR!$B$22:$CC$38,SEBGUR!N$1&amp;SEBGUR!$D56)</f>
        <v>0</v>
      </c>
      <c r="O56" s="147">
        <f>COUNTIF(HITJAMGUR!$B$22:$CC$38,SEBGUR!O$1&amp;SEBGUR!$D56)</f>
        <v>0</v>
      </c>
      <c r="P56" s="147">
        <f>COUNTIF(HITJAMGUR!$B$22:$CC$38,SEBGUR!P$1&amp;SEBGUR!$D56)</f>
        <v>0</v>
      </c>
      <c r="Q56" s="147">
        <f>COUNTIF(HITJAMGUR!$B$22:$CC$38,SEBGUR!Q$1&amp;SEBGUR!$D56)</f>
        <v>0</v>
      </c>
      <c r="R56" s="148">
        <f t="shared" si="1"/>
        <v>0</v>
      </c>
      <c r="S56" s="147">
        <f>COUNTIF(HITJAMGUR!$B$42:$CC$58,SEBGUR!S$1&amp;SEBGUR!$D56)</f>
        <v>0</v>
      </c>
      <c r="T56" s="147">
        <f>COUNTIF(HITJAMGUR!$B$42:$CC$58,SEBGUR!T$1&amp;SEBGUR!$D56)</f>
        <v>0</v>
      </c>
      <c r="U56" s="147">
        <f>COUNTIF(HITJAMGUR!$B$42:$CC$58,SEBGUR!U$1&amp;SEBGUR!$D56)</f>
        <v>0</v>
      </c>
      <c r="V56" s="147">
        <f>COUNTIF(HITJAMGUR!$B$42:$CH$58,SEBGUR!V$1&amp;SEBGUR!$D56)</f>
        <v>0</v>
      </c>
      <c r="W56" s="147">
        <f>COUNTIF(HITJAMGUR!$B$42:$CH$58,SEBGUR!W$1&amp;SEBGUR!$D56)</f>
        <v>0</v>
      </c>
      <c r="X56" s="147">
        <f>COUNTIF(HITJAMGUR!$B$42:$CH$58,SEBGUR!X$1&amp;SEBGUR!$D56)</f>
        <v>0</v>
      </c>
      <c r="Y56" s="148">
        <f t="shared" si="2"/>
        <v>0</v>
      </c>
      <c r="Z56" s="147">
        <f>COUNTIF(HITJAMGUR!$B$62:$CH$78,SEBGUR!Z$1&amp;SEBGUR!$D56)</f>
        <v>0</v>
      </c>
      <c r="AA56" s="147">
        <f>COUNTIF(HITJAMGUR!$B$62:$CH$78,SEBGUR!AA$1&amp;SEBGUR!$D56)</f>
        <v>0</v>
      </c>
      <c r="AB56" s="147">
        <f>COUNTIF(HITJAMGUR!$B$62:$CH$78,SEBGUR!AB$1&amp;SEBGUR!$D56)</f>
        <v>0</v>
      </c>
      <c r="AC56" s="147">
        <f>COUNTIF(HITJAMGUR!$B$62:$CH$78,SEBGUR!AC$1&amp;SEBGUR!$D56)</f>
        <v>0</v>
      </c>
      <c r="AD56" s="147">
        <f>COUNTIF(HITJAMGUR!$B$62:$CH$78,SEBGUR!AD$1&amp;SEBGUR!$D56)</f>
        <v>0</v>
      </c>
      <c r="AE56" s="147">
        <f>COUNTIF(HITJAMGUR!$B$62:$CH$78,SEBGUR!AE$1&amp;SEBGUR!$D56)</f>
        <v>0</v>
      </c>
      <c r="AF56" s="148">
        <f t="shared" si="3"/>
        <v>0</v>
      </c>
      <c r="AG56" s="147">
        <f>COUNTIF(HITJAMGUR!$B$82:$CH$86,SEBGUR!AG$1&amp;SEBGUR!$D56)</f>
        <v>0</v>
      </c>
      <c r="AH56" s="147">
        <f>COUNTIF(HITJAMGUR!$B$82:$CH$86,SEBGUR!AH$1&amp;SEBGUR!$D56)</f>
        <v>0</v>
      </c>
      <c r="AI56" s="147">
        <f>COUNTIF(HITJAMGUR!$B$82:$CH$86,SEBGUR!AI$1&amp;SEBGUR!$D56)</f>
        <v>0</v>
      </c>
      <c r="AJ56" s="148">
        <f t="shared" si="4"/>
        <v>0</v>
      </c>
      <c r="AK56" s="147">
        <f>COUNTIF(HITJAMGUR!$B$90:$CH$94,SEBGUR!AK$1&amp;SEBGUR!$D56)</f>
        <v>0</v>
      </c>
      <c r="AL56" s="147">
        <f>COUNTIF(HITJAMGUR!$B$90:$CH$94,SEBGUR!AL$1&amp;SEBGUR!$D56)</f>
        <v>0</v>
      </c>
      <c r="AM56" s="147">
        <f>COUNTIF(HITJAMGUR!$B$90:$CH$94,SEBGUR!AM$1&amp;SEBGUR!$D56)</f>
        <v>0</v>
      </c>
      <c r="AN56" s="148">
        <f t="shared" si="5"/>
        <v>0</v>
      </c>
      <c r="AO56" s="147">
        <f>COUNTIF(HITJAMGUR!$B$98:$CH$102,SEBGUR!AO$1&amp;SEBGUR!$D56)</f>
        <v>0</v>
      </c>
      <c r="AP56" s="147">
        <f>COUNTIF(HITJAMGUR!$B$98:$CH$102,SEBGUR!AP$1&amp;SEBGUR!$D56)</f>
        <v>0</v>
      </c>
      <c r="AQ56" s="147">
        <f>COUNTIF(HITJAMGUR!$B$98:$CH$102,SEBGUR!AQ$1&amp;SEBGUR!$D56)</f>
        <v>0</v>
      </c>
      <c r="AR56" s="148">
        <f t="shared" si="6"/>
        <v>0</v>
      </c>
      <c r="AS56" s="147">
        <f>COUNTIF(HITJAMGUR!$B$106:$CH$108,SEBGUR!AS$1&amp;SEBGUR!$D56)</f>
        <v>2</v>
      </c>
      <c r="AT56" s="147">
        <f>COUNTIF(HITJAMGUR!$B$106:$CH$108,SEBGUR!AT$1&amp;SEBGUR!$D56)</f>
        <v>2</v>
      </c>
      <c r="AU56" s="148">
        <f t="shared" si="7"/>
        <v>4</v>
      </c>
      <c r="AV56" s="147">
        <f>COUNTIF(HITJAMGUR!$B$112:$CH$114,SEBGUR!AV$1&amp;SEBGUR!$D56)</f>
        <v>0</v>
      </c>
      <c r="AW56" s="147">
        <f>COUNTIF(HITJAMGUR!$B$112:$CH$114,SEBGUR!AW$1&amp;SEBGUR!$D56)</f>
        <v>0</v>
      </c>
      <c r="AX56" s="148">
        <f t="shared" si="8"/>
        <v>0</v>
      </c>
      <c r="AY56" s="147">
        <f>COUNTIF(HITJAMGUR!$B$118:$CH$120,SEBGUR!AY$1&amp;SEBGUR!$D56)</f>
        <v>0</v>
      </c>
      <c r="AZ56" s="147">
        <f>COUNTIF(HITJAMGUR!$B$118:$CH$120,SEBGUR!AZ$1&amp;SEBGUR!$D56)</f>
        <v>0</v>
      </c>
      <c r="BA56" s="148">
        <f t="shared" si="9"/>
        <v>0</v>
      </c>
    </row>
    <row r="57" spans="1:53" x14ac:dyDescent="0.25">
      <c r="A57" s="12">
        <f>'MASTER GURU HARIAN'!A59</f>
        <v>56</v>
      </c>
      <c r="B57" s="146" t="str">
        <f>'MASTER GURU HARIAN'!B59</f>
        <v>YENI MEILINA, S.Pd.</v>
      </c>
      <c r="C57" s="12" t="str">
        <f>'MASTER GURU HARIAN'!C59</f>
        <v>G56</v>
      </c>
      <c r="D57" s="146" t="str">
        <f>'MASTER GURU HARIAN'!D59</f>
        <v>YENI</v>
      </c>
      <c r="E57" s="147">
        <f>COUNTIF(HITJAMGUR!$B$2:$CC$18,SEBGUR!E$1&amp;SEBGUR!$D57)</f>
        <v>2</v>
      </c>
      <c r="F57" s="147">
        <f>COUNTIF(HITJAMGUR!$B$2:$CC$18,SEBGUR!F$1&amp;SEBGUR!$D57)</f>
        <v>0</v>
      </c>
      <c r="G57" s="147">
        <f>COUNTIF(HITJAMGUR!$B$2:$CC$18,SEBGUR!G$1&amp;SEBGUR!$D57)</f>
        <v>2</v>
      </c>
      <c r="H57" s="147">
        <f>COUNTIF(HITJAMGUR!$B$2:$CC$18,SEBGUR!H$1&amp;SEBGUR!$D57)</f>
        <v>2</v>
      </c>
      <c r="I57" s="147">
        <f>COUNTIF(HITJAMGUR!$B$2:$CC$18,SEBGUR!I$1&amp;SEBGUR!$D57)</f>
        <v>2</v>
      </c>
      <c r="J57" s="147">
        <f>COUNTIF(HITJAMGUR!$B$2:$CC$18,SEBGUR!J$1&amp;SEBGUR!$D57)</f>
        <v>2</v>
      </c>
      <c r="K57" s="148">
        <f t="shared" si="0"/>
        <v>10</v>
      </c>
      <c r="L57" s="147">
        <f>COUNTIF(HITJAMGUR!$B$22:$CC$38,SEBGUR!L$1&amp;SEBGUR!$D57)</f>
        <v>0</v>
      </c>
      <c r="M57" s="147">
        <f>COUNTIF(HITJAMGUR!$B$22:$CC$38,SEBGUR!M$1&amp;SEBGUR!$D57)</f>
        <v>0</v>
      </c>
      <c r="N57" s="147">
        <f>COUNTIF(HITJAMGUR!$B$22:$CC$38,SEBGUR!N$1&amp;SEBGUR!$D57)</f>
        <v>0</v>
      </c>
      <c r="O57" s="147">
        <f>COUNTIF(HITJAMGUR!$B$22:$CC$38,SEBGUR!O$1&amp;SEBGUR!$D57)</f>
        <v>0</v>
      </c>
      <c r="P57" s="147">
        <f>COUNTIF(HITJAMGUR!$B$22:$CC$38,SEBGUR!P$1&amp;SEBGUR!$D57)</f>
        <v>0</v>
      </c>
      <c r="Q57" s="147">
        <f>COUNTIF(HITJAMGUR!$B$22:$CC$38,SEBGUR!Q$1&amp;SEBGUR!$D57)</f>
        <v>0</v>
      </c>
      <c r="R57" s="148">
        <f t="shared" si="1"/>
        <v>0</v>
      </c>
      <c r="S57" s="147">
        <f>COUNTIF(HITJAMGUR!$B$42:$CC$58,SEBGUR!S$1&amp;SEBGUR!$D57)</f>
        <v>0</v>
      </c>
      <c r="T57" s="147">
        <f>COUNTIF(HITJAMGUR!$B$42:$CC$58,SEBGUR!T$1&amp;SEBGUR!$D57)</f>
        <v>0</v>
      </c>
      <c r="U57" s="147">
        <f>COUNTIF(HITJAMGUR!$B$42:$CC$58,SEBGUR!U$1&amp;SEBGUR!$D57)</f>
        <v>0</v>
      </c>
      <c r="V57" s="147">
        <f>COUNTIF(HITJAMGUR!$B$42:$CH$58,SEBGUR!V$1&amp;SEBGUR!$D57)</f>
        <v>0</v>
      </c>
      <c r="W57" s="147">
        <f>COUNTIF(HITJAMGUR!$B$42:$CH$58,SEBGUR!W$1&amp;SEBGUR!$D57)</f>
        <v>0</v>
      </c>
      <c r="X57" s="147">
        <f>COUNTIF(HITJAMGUR!$B$42:$CH$58,SEBGUR!X$1&amp;SEBGUR!$D57)</f>
        <v>0</v>
      </c>
      <c r="Y57" s="148">
        <f t="shared" si="2"/>
        <v>0</v>
      </c>
      <c r="Z57" s="147">
        <f>COUNTIF(HITJAMGUR!$B$62:$CH$78,SEBGUR!Z$1&amp;SEBGUR!$D57)</f>
        <v>0</v>
      </c>
      <c r="AA57" s="147">
        <f>COUNTIF(HITJAMGUR!$B$62:$CH$78,SEBGUR!AA$1&amp;SEBGUR!$D57)</f>
        <v>0</v>
      </c>
      <c r="AB57" s="147">
        <f>COUNTIF(HITJAMGUR!$B$62:$CH$78,SEBGUR!AB$1&amp;SEBGUR!$D57)</f>
        <v>0</v>
      </c>
      <c r="AC57" s="147">
        <f>COUNTIF(HITJAMGUR!$B$62:$CH$78,SEBGUR!AC$1&amp;SEBGUR!$D57)</f>
        <v>0</v>
      </c>
      <c r="AD57" s="147">
        <f>COUNTIF(HITJAMGUR!$B$62:$CH$78,SEBGUR!AD$1&amp;SEBGUR!$D57)</f>
        <v>0</v>
      </c>
      <c r="AE57" s="147">
        <f>COUNTIF(HITJAMGUR!$B$62:$CH$78,SEBGUR!AE$1&amp;SEBGUR!$D57)</f>
        <v>0</v>
      </c>
      <c r="AF57" s="148">
        <f t="shared" si="3"/>
        <v>0</v>
      </c>
      <c r="AG57" s="147">
        <f>COUNTIF(HITJAMGUR!$B$82:$CH$86,SEBGUR!AG$1&amp;SEBGUR!$D57)</f>
        <v>0</v>
      </c>
      <c r="AH57" s="147">
        <f>COUNTIF(HITJAMGUR!$B$82:$CH$86,SEBGUR!AH$1&amp;SEBGUR!$D57)</f>
        <v>0</v>
      </c>
      <c r="AI57" s="147">
        <f>COUNTIF(HITJAMGUR!$B$82:$CH$86,SEBGUR!AI$1&amp;SEBGUR!$D57)</f>
        <v>2</v>
      </c>
      <c r="AJ57" s="148">
        <f t="shared" si="4"/>
        <v>2</v>
      </c>
      <c r="AK57" s="147">
        <f>COUNTIF(HITJAMGUR!$B$90:$CH$94,SEBGUR!AK$1&amp;SEBGUR!$D57)</f>
        <v>0</v>
      </c>
      <c r="AL57" s="147">
        <f>COUNTIF(HITJAMGUR!$B$90:$CH$94,SEBGUR!AL$1&amp;SEBGUR!$D57)</f>
        <v>0</v>
      </c>
      <c r="AM57" s="147">
        <f>COUNTIF(HITJAMGUR!$B$90:$CH$94,SEBGUR!AM$1&amp;SEBGUR!$D57)</f>
        <v>0</v>
      </c>
      <c r="AN57" s="148">
        <f t="shared" si="5"/>
        <v>0</v>
      </c>
      <c r="AO57" s="147">
        <f>COUNTIF(HITJAMGUR!$B$98:$CH$102,SEBGUR!AO$1&amp;SEBGUR!$D57)</f>
        <v>0</v>
      </c>
      <c r="AP57" s="147">
        <f>COUNTIF(HITJAMGUR!$B$98:$CH$102,SEBGUR!AP$1&amp;SEBGUR!$D57)</f>
        <v>0</v>
      </c>
      <c r="AQ57" s="147">
        <f>COUNTIF(HITJAMGUR!$B$98:$CH$102,SEBGUR!AQ$1&amp;SEBGUR!$D57)</f>
        <v>0</v>
      </c>
      <c r="AR57" s="148">
        <f t="shared" si="6"/>
        <v>0</v>
      </c>
      <c r="AS57" s="147">
        <f>COUNTIF(HITJAMGUR!$B$106:$CH$108,SEBGUR!AS$1&amp;SEBGUR!$D57)</f>
        <v>0</v>
      </c>
      <c r="AT57" s="147">
        <f>COUNTIF(HITJAMGUR!$B$106:$CH$108,SEBGUR!AT$1&amp;SEBGUR!$D57)</f>
        <v>0</v>
      </c>
      <c r="AU57" s="148">
        <f t="shared" si="7"/>
        <v>0</v>
      </c>
      <c r="AV57" s="147">
        <f>COUNTIF(HITJAMGUR!$B$112:$CH$114,SEBGUR!AV$1&amp;SEBGUR!$D57)</f>
        <v>0</v>
      </c>
      <c r="AW57" s="147">
        <f>COUNTIF(HITJAMGUR!$B$112:$CH$114,SEBGUR!AW$1&amp;SEBGUR!$D57)</f>
        <v>0</v>
      </c>
      <c r="AX57" s="148">
        <f t="shared" si="8"/>
        <v>0</v>
      </c>
      <c r="AY57" s="147">
        <f>COUNTIF(HITJAMGUR!$B$118:$CH$120,SEBGUR!AY$1&amp;SEBGUR!$D57)</f>
        <v>0</v>
      </c>
      <c r="AZ57" s="147">
        <f>COUNTIF(HITJAMGUR!$B$118:$CH$120,SEBGUR!AZ$1&amp;SEBGUR!$D57)</f>
        <v>0</v>
      </c>
      <c r="BA57" s="148">
        <f t="shared" si="9"/>
        <v>0</v>
      </c>
    </row>
    <row r="58" spans="1:53" x14ac:dyDescent="0.25">
      <c r="A58" s="12">
        <f>'MASTER GURU HARIAN'!A60</f>
        <v>57</v>
      </c>
      <c r="B58" s="146" t="str">
        <f>'MASTER GURU HARIAN'!B60</f>
        <v>KANIA DEWI WALUYA,S.ST</v>
      </c>
      <c r="C58" s="12" t="str">
        <f>'MASTER GURU HARIAN'!C60</f>
        <v>G57</v>
      </c>
      <c r="D58" s="146" t="str">
        <f>'MASTER GURU HARIAN'!D60</f>
        <v>KANIA</v>
      </c>
      <c r="E58" s="147">
        <f>COUNTIF(HITJAMGUR!$B$2:$CC$18,SEBGUR!E$1&amp;SEBGUR!$D58)</f>
        <v>0</v>
      </c>
      <c r="F58" s="147">
        <f>COUNTIF(HITJAMGUR!$B$2:$CC$18,SEBGUR!F$1&amp;SEBGUR!$D58)</f>
        <v>0</v>
      </c>
      <c r="G58" s="147">
        <f>COUNTIF(HITJAMGUR!$B$2:$CC$18,SEBGUR!G$1&amp;SEBGUR!$D58)</f>
        <v>0</v>
      </c>
      <c r="H58" s="147">
        <f>COUNTIF(HITJAMGUR!$B$2:$CC$18,SEBGUR!H$1&amp;SEBGUR!$D58)</f>
        <v>0</v>
      </c>
      <c r="I58" s="147">
        <f>COUNTIF(HITJAMGUR!$B$2:$CC$18,SEBGUR!I$1&amp;SEBGUR!$D58)</f>
        <v>3</v>
      </c>
      <c r="J58" s="147">
        <f>COUNTIF(HITJAMGUR!$B$2:$CC$18,SEBGUR!J$1&amp;SEBGUR!$D58)</f>
        <v>0</v>
      </c>
      <c r="K58" s="148">
        <f t="shared" si="0"/>
        <v>3</v>
      </c>
      <c r="L58" s="147">
        <f>COUNTIF(HITJAMGUR!$B$22:$CC$38,SEBGUR!L$1&amp;SEBGUR!$D58)</f>
        <v>0</v>
      </c>
      <c r="M58" s="147">
        <f>COUNTIF(HITJAMGUR!$B$22:$CC$38,SEBGUR!M$1&amp;SEBGUR!$D58)</f>
        <v>0</v>
      </c>
      <c r="N58" s="147">
        <f>COUNTIF(HITJAMGUR!$B$22:$CC$38,SEBGUR!N$1&amp;SEBGUR!$D58)</f>
        <v>0</v>
      </c>
      <c r="O58" s="147">
        <f>COUNTIF(HITJAMGUR!$B$22:$CC$38,SEBGUR!O$1&amp;SEBGUR!$D58)</f>
        <v>0</v>
      </c>
      <c r="P58" s="147">
        <f>COUNTIF(HITJAMGUR!$B$22:$CC$38,SEBGUR!P$1&amp;SEBGUR!$D58)</f>
        <v>0</v>
      </c>
      <c r="Q58" s="147">
        <f>COUNTIF(HITJAMGUR!$B$22:$CC$38,SEBGUR!Q$1&amp;SEBGUR!$D58)</f>
        <v>0</v>
      </c>
      <c r="R58" s="148">
        <f t="shared" si="1"/>
        <v>0</v>
      </c>
      <c r="S58" s="147">
        <f>COUNTIF(HITJAMGUR!$B$42:$CC$58,SEBGUR!S$1&amp;SEBGUR!$D58)</f>
        <v>0</v>
      </c>
      <c r="T58" s="147">
        <f>COUNTIF(HITJAMGUR!$B$42:$CC$58,SEBGUR!T$1&amp;SEBGUR!$D58)</f>
        <v>0</v>
      </c>
      <c r="U58" s="147">
        <f>COUNTIF(HITJAMGUR!$B$42:$CC$58,SEBGUR!U$1&amp;SEBGUR!$D58)</f>
        <v>0</v>
      </c>
      <c r="V58" s="147">
        <f>COUNTIF(HITJAMGUR!$B$42:$CH$58,SEBGUR!V$1&amp;SEBGUR!$D58)</f>
        <v>0</v>
      </c>
      <c r="W58" s="147">
        <f>COUNTIF(HITJAMGUR!$B$42:$CH$58,SEBGUR!W$1&amp;SEBGUR!$D58)</f>
        <v>0</v>
      </c>
      <c r="X58" s="147">
        <f>COUNTIF(HITJAMGUR!$B$42:$CH$58,SEBGUR!X$1&amp;SEBGUR!$D58)</f>
        <v>0</v>
      </c>
      <c r="Y58" s="148">
        <f t="shared" si="2"/>
        <v>0</v>
      </c>
      <c r="Z58" s="147">
        <f>COUNTIF(HITJAMGUR!$B$62:$CH$78,SEBGUR!Z$1&amp;SEBGUR!$D58)</f>
        <v>0</v>
      </c>
      <c r="AA58" s="147">
        <f>COUNTIF(HITJAMGUR!$B$62:$CH$78,SEBGUR!AA$1&amp;SEBGUR!$D58)</f>
        <v>0</v>
      </c>
      <c r="AB58" s="147">
        <f>COUNTIF(HITJAMGUR!$B$62:$CH$78,SEBGUR!AB$1&amp;SEBGUR!$D58)</f>
        <v>0</v>
      </c>
      <c r="AC58" s="147">
        <f>COUNTIF(HITJAMGUR!$B$62:$CH$78,SEBGUR!AC$1&amp;SEBGUR!$D58)</f>
        <v>0</v>
      </c>
      <c r="AD58" s="147">
        <f>COUNTIF(HITJAMGUR!$B$62:$CH$78,SEBGUR!AD$1&amp;SEBGUR!$D58)</f>
        <v>0</v>
      </c>
      <c r="AE58" s="147">
        <f>COUNTIF(HITJAMGUR!$B$62:$CH$78,SEBGUR!AE$1&amp;SEBGUR!$D58)</f>
        <v>0</v>
      </c>
      <c r="AF58" s="148">
        <f t="shared" si="3"/>
        <v>0</v>
      </c>
      <c r="AG58" s="147">
        <f>COUNTIF(HITJAMGUR!$B$82:$CH$86,SEBGUR!AG$1&amp;SEBGUR!$D58)</f>
        <v>7</v>
      </c>
      <c r="AH58" s="147">
        <f>COUNTIF(HITJAMGUR!$B$82:$CH$86,SEBGUR!AH$1&amp;SEBGUR!$D58)</f>
        <v>7</v>
      </c>
      <c r="AI58" s="147">
        <f>COUNTIF(HITJAMGUR!$B$82:$CH$86,SEBGUR!AI$1&amp;SEBGUR!$D58)</f>
        <v>7</v>
      </c>
      <c r="AJ58" s="148">
        <f t="shared" si="4"/>
        <v>21</v>
      </c>
      <c r="AK58" s="147">
        <f>COUNTIF(HITJAMGUR!$B$90:$CH$94,SEBGUR!AK$1&amp;SEBGUR!$D58)</f>
        <v>0</v>
      </c>
      <c r="AL58" s="147">
        <f>COUNTIF(HITJAMGUR!$B$90:$CH$94,SEBGUR!AL$1&amp;SEBGUR!$D58)</f>
        <v>0</v>
      </c>
      <c r="AM58" s="147">
        <f>COUNTIF(HITJAMGUR!$B$90:$CH$94,SEBGUR!AM$1&amp;SEBGUR!$D58)</f>
        <v>0</v>
      </c>
      <c r="AN58" s="148">
        <f t="shared" si="5"/>
        <v>0</v>
      </c>
      <c r="AO58" s="147">
        <f>COUNTIF(HITJAMGUR!$B$98:$CH$102,SEBGUR!AO$1&amp;SEBGUR!$D58)</f>
        <v>0</v>
      </c>
      <c r="AP58" s="147">
        <f>COUNTIF(HITJAMGUR!$B$98:$CH$102,SEBGUR!AP$1&amp;SEBGUR!$D58)</f>
        <v>0</v>
      </c>
      <c r="AQ58" s="147">
        <f>COUNTIF(HITJAMGUR!$B$98:$CH$102,SEBGUR!AQ$1&amp;SEBGUR!$D58)</f>
        <v>0</v>
      </c>
      <c r="AR58" s="148">
        <f t="shared" si="6"/>
        <v>0</v>
      </c>
      <c r="AS58" s="147">
        <f>COUNTIF(HITJAMGUR!$B$106:$CH$108,SEBGUR!AS$1&amp;SEBGUR!$D58)</f>
        <v>0</v>
      </c>
      <c r="AT58" s="147">
        <f>COUNTIF(HITJAMGUR!$B$106:$CH$108,SEBGUR!AT$1&amp;SEBGUR!$D58)</f>
        <v>0</v>
      </c>
      <c r="AU58" s="148">
        <f t="shared" si="7"/>
        <v>0</v>
      </c>
      <c r="AV58" s="147">
        <f>COUNTIF(HITJAMGUR!$B$112:$CH$114,SEBGUR!AV$1&amp;SEBGUR!$D58)</f>
        <v>0</v>
      </c>
      <c r="AW58" s="147">
        <f>COUNTIF(HITJAMGUR!$B$112:$CH$114,SEBGUR!AW$1&amp;SEBGUR!$D58)</f>
        <v>0</v>
      </c>
      <c r="AX58" s="148">
        <f t="shared" si="8"/>
        <v>0</v>
      </c>
      <c r="AY58" s="147">
        <f>COUNTIF(HITJAMGUR!$B$118:$CH$120,SEBGUR!AY$1&amp;SEBGUR!$D58)</f>
        <v>0</v>
      </c>
      <c r="AZ58" s="147">
        <f>COUNTIF(HITJAMGUR!$B$118:$CH$120,SEBGUR!AZ$1&amp;SEBGUR!$D58)</f>
        <v>0</v>
      </c>
      <c r="BA58" s="148">
        <f t="shared" si="9"/>
        <v>0</v>
      </c>
    </row>
    <row r="59" spans="1:53" x14ac:dyDescent="0.25">
      <c r="A59" s="12">
        <f>'MASTER GURU HARIAN'!A61</f>
        <v>58</v>
      </c>
      <c r="B59" s="146" t="str">
        <f>'MASTER GURU HARIAN'!B61</f>
        <v>IMANNUDIN AKBAR,S.TP. M.Kom</v>
      </c>
      <c r="C59" s="12" t="str">
        <f>'MASTER GURU HARIAN'!C61</f>
        <v>G58</v>
      </c>
      <c r="D59" s="146" t="str">
        <f>'MASTER GURU HARIAN'!D61</f>
        <v>IMAN</v>
      </c>
      <c r="E59" s="147">
        <f>COUNTIF(HITJAMGUR!$B$2:$CC$18,SEBGUR!E$1&amp;SEBGUR!$D59)</f>
        <v>3</v>
      </c>
      <c r="F59" s="147">
        <f>COUNTIF(HITJAMGUR!$B$2:$CC$18,SEBGUR!F$1&amp;SEBGUR!$D59)</f>
        <v>0</v>
      </c>
      <c r="G59" s="147">
        <f>COUNTIF(HITJAMGUR!$B$2:$CC$18,SEBGUR!G$1&amp;SEBGUR!$D59)</f>
        <v>0</v>
      </c>
      <c r="H59" s="147">
        <f>COUNTIF(HITJAMGUR!$B$2:$CC$18,SEBGUR!H$1&amp;SEBGUR!$D59)</f>
        <v>0</v>
      </c>
      <c r="I59" s="147">
        <f>COUNTIF(HITJAMGUR!$B$2:$CC$18,SEBGUR!I$1&amp;SEBGUR!$D59)</f>
        <v>0</v>
      </c>
      <c r="J59" s="147">
        <f>COUNTIF(HITJAMGUR!$B$2:$CC$18,SEBGUR!J$1&amp;SEBGUR!$D59)</f>
        <v>2</v>
      </c>
      <c r="K59" s="148">
        <f t="shared" si="0"/>
        <v>5</v>
      </c>
      <c r="L59" s="147">
        <f>COUNTIF(HITJAMGUR!$B$22:$CC$38,SEBGUR!L$1&amp;SEBGUR!$D59)</f>
        <v>0</v>
      </c>
      <c r="M59" s="147">
        <f>COUNTIF(HITJAMGUR!$B$22:$CC$38,SEBGUR!M$1&amp;SEBGUR!$D59)</f>
        <v>0</v>
      </c>
      <c r="N59" s="147">
        <f>COUNTIF(HITJAMGUR!$B$22:$CC$38,SEBGUR!N$1&amp;SEBGUR!$D59)</f>
        <v>0</v>
      </c>
      <c r="O59" s="147">
        <f>COUNTIF(HITJAMGUR!$B$22:$CC$38,SEBGUR!O$1&amp;SEBGUR!$D59)</f>
        <v>0</v>
      </c>
      <c r="P59" s="147">
        <f>COUNTIF(HITJAMGUR!$B$22:$CC$38,SEBGUR!P$1&amp;SEBGUR!$D59)</f>
        <v>0</v>
      </c>
      <c r="Q59" s="147">
        <f>COUNTIF(HITJAMGUR!$B$22:$CC$38,SEBGUR!Q$1&amp;SEBGUR!$D59)</f>
        <v>0</v>
      </c>
      <c r="R59" s="148">
        <f t="shared" si="1"/>
        <v>0</v>
      </c>
      <c r="S59" s="147">
        <f>COUNTIF(HITJAMGUR!$B$42:$CC$58,SEBGUR!S$1&amp;SEBGUR!$D59)</f>
        <v>0</v>
      </c>
      <c r="T59" s="147">
        <f>COUNTIF(HITJAMGUR!$B$42:$CC$58,SEBGUR!T$1&amp;SEBGUR!$D59)</f>
        <v>0</v>
      </c>
      <c r="U59" s="147">
        <f>COUNTIF(HITJAMGUR!$B$42:$CC$58,SEBGUR!U$1&amp;SEBGUR!$D59)</f>
        <v>0</v>
      </c>
      <c r="V59" s="147">
        <f>COUNTIF(HITJAMGUR!$B$42:$CH$58,SEBGUR!V$1&amp;SEBGUR!$D59)</f>
        <v>0</v>
      </c>
      <c r="W59" s="147">
        <f>COUNTIF(HITJAMGUR!$B$42:$CH$58,SEBGUR!W$1&amp;SEBGUR!$D59)</f>
        <v>0</v>
      </c>
      <c r="X59" s="147">
        <f>COUNTIF(HITJAMGUR!$B$42:$CH$58,SEBGUR!X$1&amp;SEBGUR!$D59)</f>
        <v>0</v>
      </c>
      <c r="Y59" s="148">
        <f t="shared" si="2"/>
        <v>0</v>
      </c>
      <c r="Z59" s="147">
        <f>COUNTIF(HITJAMGUR!$B$62:$CH$78,SEBGUR!Z$1&amp;SEBGUR!$D59)</f>
        <v>0</v>
      </c>
      <c r="AA59" s="147">
        <f>COUNTIF(HITJAMGUR!$B$62:$CH$78,SEBGUR!AA$1&amp;SEBGUR!$D59)</f>
        <v>0</v>
      </c>
      <c r="AB59" s="147">
        <f>COUNTIF(HITJAMGUR!$B$62:$CH$78,SEBGUR!AB$1&amp;SEBGUR!$D59)</f>
        <v>0</v>
      </c>
      <c r="AC59" s="147">
        <f>COUNTIF(HITJAMGUR!$B$62:$CH$78,SEBGUR!AC$1&amp;SEBGUR!$D59)</f>
        <v>0</v>
      </c>
      <c r="AD59" s="147">
        <f>COUNTIF(HITJAMGUR!$B$62:$CH$78,SEBGUR!AD$1&amp;SEBGUR!$D59)</f>
        <v>0</v>
      </c>
      <c r="AE59" s="147">
        <f>COUNTIF(HITJAMGUR!$B$62:$CH$78,SEBGUR!AE$1&amp;SEBGUR!$D59)</f>
        <v>0</v>
      </c>
      <c r="AF59" s="148">
        <f t="shared" si="3"/>
        <v>0</v>
      </c>
      <c r="AG59" s="147">
        <f>COUNTIF(HITJAMGUR!$B$82:$CH$86,SEBGUR!AG$1&amp;SEBGUR!$D59)</f>
        <v>0</v>
      </c>
      <c r="AH59" s="147">
        <f>COUNTIF(HITJAMGUR!$B$82:$CH$86,SEBGUR!AH$1&amp;SEBGUR!$D59)</f>
        <v>0</v>
      </c>
      <c r="AI59" s="147">
        <f>COUNTIF(HITJAMGUR!$B$82:$CH$86,SEBGUR!AI$1&amp;SEBGUR!$D59)</f>
        <v>0</v>
      </c>
      <c r="AJ59" s="148">
        <f t="shared" si="4"/>
        <v>0</v>
      </c>
      <c r="AK59" s="147">
        <f>COUNTIF(HITJAMGUR!$B$90:$CH$94,SEBGUR!AK$1&amp;SEBGUR!$D59)</f>
        <v>6</v>
      </c>
      <c r="AL59" s="147">
        <f>COUNTIF(HITJAMGUR!$B$90:$CH$94,SEBGUR!AL$1&amp;SEBGUR!$D59)</f>
        <v>0</v>
      </c>
      <c r="AM59" s="147">
        <f>COUNTIF(HITJAMGUR!$B$90:$CH$94,SEBGUR!AM$1&amp;SEBGUR!$D59)</f>
        <v>0</v>
      </c>
      <c r="AN59" s="148">
        <f t="shared" si="5"/>
        <v>6</v>
      </c>
      <c r="AO59" s="147">
        <f>COUNTIF(HITJAMGUR!$B$98:$CH$102,SEBGUR!AO$1&amp;SEBGUR!$D59)</f>
        <v>0</v>
      </c>
      <c r="AP59" s="147">
        <f>COUNTIF(HITJAMGUR!$B$98:$CH$102,SEBGUR!AP$1&amp;SEBGUR!$D59)</f>
        <v>0</v>
      </c>
      <c r="AQ59" s="147">
        <f>COUNTIF(HITJAMGUR!$B$98:$CH$102,SEBGUR!AQ$1&amp;SEBGUR!$D59)</f>
        <v>6</v>
      </c>
      <c r="AR59" s="148">
        <f t="shared" si="6"/>
        <v>6</v>
      </c>
      <c r="AS59" s="147">
        <f>COUNTIF(HITJAMGUR!$B$106:$CH$108,SEBGUR!AS$1&amp;SEBGUR!$D59)</f>
        <v>0</v>
      </c>
      <c r="AT59" s="147">
        <f>COUNTIF(HITJAMGUR!$B$106:$CH$108,SEBGUR!AT$1&amp;SEBGUR!$D59)</f>
        <v>0</v>
      </c>
      <c r="AU59" s="148">
        <f t="shared" si="7"/>
        <v>0</v>
      </c>
      <c r="AV59" s="147">
        <f>COUNTIF(HITJAMGUR!$B$112:$CH$114,SEBGUR!AV$1&amp;SEBGUR!$D59)</f>
        <v>0</v>
      </c>
      <c r="AW59" s="147">
        <f>COUNTIF(HITJAMGUR!$B$112:$CH$114,SEBGUR!AW$1&amp;SEBGUR!$D59)</f>
        <v>0</v>
      </c>
      <c r="AX59" s="148">
        <f t="shared" si="8"/>
        <v>0</v>
      </c>
      <c r="AY59" s="147">
        <f>COUNTIF(HITJAMGUR!$B$118:$CH$120,SEBGUR!AY$1&amp;SEBGUR!$D59)</f>
        <v>0</v>
      </c>
      <c r="AZ59" s="147">
        <f>COUNTIF(HITJAMGUR!$B$118:$CH$120,SEBGUR!AZ$1&amp;SEBGUR!$D59)</f>
        <v>0</v>
      </c>
      <c r="BA59" s="148">
        <f t="shared" si="9"/>
        <v>0</v>
      </c>
    </row>
    <row r="60" spans="1:53" x14ac:dyDescent="0.25">
      <c r="A60" s="12">
        <f>'MASTER GURU HARIAN'!A62</f>
        <v>59</v>
      </c>
      <c r="B60" s="146" t="str">
        <f>'MASTER GURU HARIAN'!B62</f>
        <v>RINI DWI WAHYUNI,S.Pd</v>
      </c>
      <c r="C60" s="12" t="str">
        <f>'MASTER GURU HARIAN'!C62</f>
        <v>G59</v>
      </c>
      <c r="D60" s="146" t="str">
        <f>'MASTER GURU HARIAN'!D62</f>
        <v>RINI</v>
      </c>
      <c r="E60" s="147">
        <f>COUNTIF(HITJAMGUR!$B$2:$CC$18,SEBGUR!E$1&amp;SEBGUR!$D60)</f>
        <v>0</v>
      </c>
      <c r="F60" s="147">
        <f>COUNTIF(HITJAMGUR!$B$2:$CC$18,SEBGUR!F$1&amp;SEBGUR!$D60)</f>
        <v>0</v>
      </c>
      <c r="G60" s="147">
        <f>COUNTIF(HITJAMGUR!$B$2:$CC$18,SEBGUR!G$1&amp;SEBGUR!$D60)</f>
        <v>0</v>
      </c>
      <c r="H60" s="147">
        <f>COUNTIF(HITJAMGUR!$B$2:$CC$18,SEBGUR!H$1&amp;SEBGUR!$D60)</f>
        <v>0</v>
      </c>
      <c r="I60" s="147">
        <f>COUNTIF(HITJAMGUR!$B$2:$CC$18,SEBGUR!I$1&amp;SEBGUR!$D60)</f>
        <v>0</v>
      </c>
      <c r="J60" s="147">
        <f>COUNTIF(HITJAMGUR!$B$2:$CC$18,SEBGUR!J$1&amp;SEBGUR!$D60)</f>
        <v>0</v>
      </c>
      <c r="K60" s="148">
        <f t="shared" si="0"/>
        <v>0</v>
      </c>
      <c r="L60" s="147">
        <f>COUNTIF(HITJAMGUR!$B$22:$CC$38,SEBGUR!L$1&amp;SEBGUR!$D60)</f>
        <v>0</v>
      </c>
      <c r="M60" s="147">
        <f>COUNTIF(HITJAMGUR!$B$22:$CC$38,SEBGUR!M$1&amp;SEBGUR!$D60)</f>
        <v>0</v>
      </c>
      <c r="N60" s="147">
        <f>COUNTIF(HITJAMGUR!$B$22:$CC$38,SEBGUR!N$1&amp;SEBGUR!$D60)</f>
        <v>0</v>
      </c>
      <c r="O60" s="147">
        <f>COUNTIF(HITJAMGUR!$B$22:$CC$38,SEBGUR!O$1&amp;SEBGUR!$D60)</f>
        <v>0</v>
      </c>
      <c r="P60" s="147">
        <f>COUNTIF(HITJAMGUR!$B$22:$CC$38,SEBGUR!P$1&amp;SEBGUR!$D60)</f>
        <v>0</v>
      </c>
      <c r="Q60" s="147">
        <f>COUNTIF(HITJAMGUR!$B$22:$CC$38,SEBGUR!Q$1&amp;SEBGUR!$D60)</f>
        <v>0</v>
      </c>
      <c r="R60" s="148">
        <f t="shared" si="1"/>
        <v>0</v>
      </c>
      <c r="S60" s="147">
        <f>COUNTIF(HITJAMGUR!$B$42:$CC$58,SEBGUR!S$1&amp;SEBGUR!$D60)</f>
        <v>1</v>
      </c>
      <c r="T60" s="147">
        <f>COUNTIF(HITJAMGUR!$B$42:$CC$58,SEBGUR!T$1&amp;SEBGUR!$D60)</f>
        <v>2</v>
      </c>
      <c r="U60" s="147">
        <f>COUNTIF(HITJAMGUR!$B$42:$CC$58,SEBGUR!U$1&amp;SEBGUR!$D60)</f>
        <v>2</v>
      </c>
      <c r="V60" s="147">
        <f>COUNTIF(HITJAMGUR!$B$42:$CH$58,SEBGUR!V$1&amp;SEBGUR!$D60)</f>
        <v>2</v>
      </c>
      <c r="W60" s="147">
        <f>COUNTIF(HITJAMGUR!$B$42:$CH$58,SEBGUR!W$1&amp;SEBGUR!$D60)</f>
        <v>2</v>
      </c>
      <c r="X60" s="147">
        <f>COUNTIF(HITJAMGUR!$B$42:$CH$58,SEBGUR!X$1&amp;SEBGUR!$D60)</f>
        <v>2</v>
      </c>
      <c r="Y60" s="148">
        <f t="shared" si="2"/>
        <v>11</v>
      </c>
      <c r="Z60" s="147">
        <f>COUNTIF(HITJAMGUR!$B$62:$CH$78,SEBGUR!Z$1&amp;SEBGUR!$D60)</f>
        <v>2</v>
      </c>
      <c r="AA60" s="147">
        <f>COUNTIF(HITJAMGUR!$B$62:$CH$78,SEBGUR!AA$1&amp;SEBGUR!$D60)</f>
        <v>2</v>
      </c>
      <c r="AB60" s="147">
        <f>COUNTIF(HITJAMGUR!$B$62:$CH$78,SEBGUR!AB$1&amp;SEBGUR!$D60)</f>
        <v>2</v>
      </c>
      <c r="AC60" s="147">
        <f>COUNTIF(HITJAMGUR!$B$62:$CH$78,SEBGUR!AC$1&amp;SEBGUR!$D60)</f>
        <v>2</v>
      </c>
      <c r="AD60" s="147">
        <f>COUNTIF(HITJAMGUR!$B$62:$CH$78,SEBGUR!AD$1&amp;SEBGUR!$D60)</f>
        <v>2</v>
      </c>
      <c r="AE60" s="147">
        <f>COUNTIF(HITJAMGUR!$B$62:$CH$78,SEBGUR!AE$1&amp;SEBGUR!$D60)</f>
        <v>2</v>
      </c>
      <c r="AF60" s="148">
        <f t="shared" si="3"/>
        <v>12</v>
      </c>
      <c r="AG60" s="147">
        <f>COUNTIF(HITJAMGUR!$B$82:$CH$86,SEBGUR!AG$1&amp;SEBGUR!$D60)</f>
        <v>0</v>
      </c>
      <c r="AH60" s="147">
        <f>COUNTIF(HITJAMGUR!$B$82:$CH$86,SEBGUR!AH$1&amp;SEBGUR!$D60)</f>
        <v>0</v>
      </c>
      <c r="AI60" s="147">
        <f>COUNTIF(HITJAMGUR!$B$82:$CH$86,SEBGUR!AI$1&amp;SEBGUR!$D60)</f>
        <v>0</v>
      </c>
      <c r="AJ60" s="148">
        <f t="shared" si="4"/>
        <v>0</v>
      </c>
      <c r="AK60" s="147">
        <f>COUNTIF(HITJAMGUR!$B$90:$CH$94,SEBGUR!AK$1&amp;SEBGUR!$D60)</f>
        <v>0</v>
      </c>
      <c r="AL60" s="147">
        <f>COUNTIF(HITJAMGUR!$B$90:$CH$94,SEBGUR!AL$1&amp;SEBGUR!$D60)</f>
        <v>0</v>
      </c>
      <c r="AM60" s="147">
        <f>COUNTIF(HITJAMGUR!$B$90:$CH$94,SEBGUR!AM$1&amp;SEBGUR!$D60)</f>
        <v>0</v>
      </c>
      <c r="AN60" s="148">
        <f t="shared" si="5"/>
        <v>0</v>
      </c>
      <c r="AO60" s="147">
        <f>COUNTIF(HITJAMGUR!$B$98:$CH$102,SEBGUR!AO$1&amp;SEBGUR!$D60)</f>
        <v>2</v>
      </c>
      <c r="AP60" s="147">
        <f>COUNTIF(HITJAMGUR!$B$98:$CH$102,SEBGUR!AP$1&amp;SEBGUR!$D60)</f>
        <v>2</v>
      </c>
      <c r="AQ60" s="147">
        <f>COUNTIF(HITJAMGUR!$B$98:$CH$102,SEBGUR!AQ$1&amp;SEBGUR!$D60)</f>
        <v>2</v>
      </c>
      <c r="AR60" s="148">
        <f t="shared" si="6"/>
        <v>6</v>
      </c>
      <c r="AS60" s="147">
        <f>COUNTIF(HITJAMGUR!$B$106:$CH$108,SEBGUR!AS$1&amp;SEBGUR!$D60)</f>
        <v>0</v>
      </c>
      <c r="AT60" s="147">
        <f>COUNTIF(HITJAMGUR!$B$106:$CH$108,SEBGUR!AT$1&amp;SEBGUR!$D60)</f>
        <v>0</v>
      </c>
      <c r="AU60" s="148">
        <f t="shared" si="7"/>
        <v>0</v>
      </c>
      <c r="AV60" s="147">
        <f>COUNTIF(HITJAMGUR!$B$112:$CH$114,SEBGUR!AV$1&amp;SEBGUR!$D60)</f>
        <v>0</v>
      </c>
      <c r="AW60" s="147">
        <f>COUNTIF(HITJAMGUR!$B$112:$CH$114,SEBGUR!AW$1&amp;SEBGUR!$D60)</f>
        <v>0</v>
      </c>
      <c r="AX60" s="148">
        <f t="shared" si="8"/>
        <v>0</v>
      </c>
      <c r="AY60" s="147">
        <f>COUNTIF(HITJAMGUR!$B$118:$CH$120,SEBGUR!AY$1&amp;SEBGUR!$D60)</f>
        <v>2</v>
      </c>
      <c r="AZ60" s="147">
        <f>COUNTIF(HITJAMGUR!$B$118:$CH$120,SEBGUR!AZ$1&amp;SEBGUR!$D60)</f>
        <v>2</v>
      </c>
      <c r="BA60" s="148">
        <f t="shared" si="9"/>
        <v>4</v>
      </c>
    </row>
    <row r="61" spans="1:53" x14ac:dyDescent="0.25">
      <c r="A61" s="12">
        <f>'MASTER GURU HARIAN'!A63</f>
        <v>60</v>
      </c>
      <c r="B61" s="146" t="str">
        <f>'MASTER GURU HARIAN'!B63</f>
        <v>RUKMANA,S.Pd.I</v>
      </c>
      <c r="C61" s="12" t="str">
        <f>'MASTER GURU HARIAN'!C63</f>
        <v>G60</v>
      </c>
      <c r="D61" s="146" t="str">
        <f>'MASTER GURU HARIAN'!D63</f>
        <v>RUKMANA</v>
      </c>
      <c r="E61" s="147">
        <f>COUNTIF(HITJAMGUR!$B$2:$CC$18,SEBGUR!E$1&amp;SEBGUR!$D61)</f>
        <v>0</v>
      </c>
      <c r="F61" s="147">
        <f>COUNTIF(HITJAMGUR!$B$2:$CC$18,SEBGUR!F$1&amp;SEBGUR!$D61)</f>
        <v>0</v>
      </c>
      <c r="G61" s="147">
        <f>COUNTIF(HITJAMGUR!$B$2:$CC$18,SEBGUR!G$1&amp;SEBGUR!$D61)</f>
        <v>0</v>
      </c>
      <c r="H61" s="147">
        <f>COUNTIF(HITJAMGUR!$B$2:$CC$18,SEBGUR!H$1&amp;SEBGUR!$D61)</f>
        <v>0</v>
      </c>
      <c r="I61" s="147">
        <f>COUNTIF(HITJAMGUR!$B$2:$CC$18,SEBGUR!I$1&amp;SEBGUR!$D61)</f>
        <v>0</v>
      </c>
      <c r="J61" s="147">
        <f>COUNTIF(HITJAMGUR!$B$2:$CC$18,SEBGUR!J$1&amp;SEBGUR!$D61)</f>
        <v>0</v>
      </c>
      <c r="K61" s="148">
        <f t="shared" si="0"/>
        <v>0</v>
      </c>
      <c r="L61" s="147">
        <f>COUNTIF(HITJAMGUR!$B$22:$CC$38,SEBGUR!L$1&amp;SEBGUR!$D61)</f>
        <v>0</v>
      </c>
      <c r="M61" s="147">
        <f>COUNTIF(HITJAMGUR!$B$22:$CC$38,SEBGUR!M$1&amp;SEBGUR!$D61)</f>
        <v>0</v>
      </c>
      <c r="N61" s="147">
        <f>COUNTIF(HITJAMGUR!$B$22:$CC$38,SEBGUR!N$1&amp;SEBGUR!$D61)</f>
        <v>0</v>
      </c>
      <c r="O61" s="147">
        <f>COUNTIF(HITJAMGUR!$B$22:$CC$38,SEBGUR!O$1&amp;SEBGUR!$D61)</f>
        <v>0</v>
      </c>
      <c r="P61" s="147">
        <f>COUNTIF(HITJAMGUR!$B$22:$CC$38,SEBGUR!P$1&amp;SEBGUR!$D61)</f>
        <v>0</v>
      </c>
      <c r="Q61" s="147">
        <f>COUNTIF(HITJAMGUR!$B$22:$CC$38,SEBGUR!Q$1&amp;SEBGUR!$D61)</f>
        <v>0</v>
      </c>
      <c r="R61" s="148">
        <f t="shared" si="1"/>
        <v>0</v>
      </c>
      <c r="S61" s="147">
        <f>COUNTIF(HITJAMGUR!$B$42:$CC$58,SEBGUR!S$1&amp;SEBGUR!$D61)</f>
        <v>3</v>
      </c>
      <c r="T61" s="147">
        <f>COUNTIF(HITJAMGUR!$B$42:$CC$58,SEBGUR!T$1&amp;SEBGUR!$D61)</f>
        <v>3</v>
      </c>
      <c r="U61" s="147">
        <f>COUNTIF(HITJAMGUR!$B$42:$CC$58,SEBGUR!U$1&amp;SEBGUR!$D61)</f>
        <v>3</v>
      </c>
      <c r="V61" s="147">
        <f>COUNTIF(HITJAMGUR!$B$42:$CH$58,SEBGUR!V$1&amp;SEBGUR!$D61)</f>
        <v>3</v>
      </c>
      <c r="W61" s="147">
        <f>COUNTIF(HITJAMGUR!$B$42:$CH$58,SEBGUR!W$1&amp;SEBGUR!$D61)</f>
        <v>3</v>
      </c>
      <c r="X61" s="147">
        <f>COUNTIF(HITJAMGUR!$B$42:$CH$58,SEBGUR!X$1&amp;SEBGUR!$D61)</f>
        <v>3</v>
      </c>
      <c r="Y61" s="148">
        <f t="shared" si="2"/>
        <v>18</v>
      </c>
      <c r="Z61" s="147">
        <f>COUNTIF(HITJAMGUR!$B$62:$CH$78,SEBGUR!Z$1&amp;SEBGUR!$D61)</f>
        <v>0</v>
      </c>
      <c r="AA61" s="147">
        <f>COUNTIF(HITJAMGUR!$B$62:$CH$78,SEBGUR!AA$1&amp;SEBGUR!$D61)</f>
        <v>0</v>
      </c>
      <c r="AB61" s="147">
        <f>COUNTIF(HITJAMGUR!$B$62:$CH$78,SEBGUR!AB$1&amp;SEBGUR!$D61)</f>
        <v>0</v>
      </c>
      <c r="AC61" s="147">
        <f>COUNTIF(HITJAMGUR!$B$62:$CH$78,SEBGUR!AC$1&amp;SEBGUR!$D61)</f>
        <v>0</v>
      </c>
      <c r="AD61" s="147">
        <f>COUNTIF(HITJAMGUR!$B$62:$CH$78,SEBGUR!AD$1&amp;SEBGUR!$D61)</f>
        <v>0</v>
      </c>
      <c r="AE61" s="147">
        <f>COUNTIF(HITJAMGUR!$B$62:$CH$78,SEBGUR!AE$1&amp;SEBGUR!$D61)</f>
        <v>0</v>
      </c>
      <c r="AF61" s="148">
        <f t="shared" si="3"/>
        <v>0</v>
      </c>
      <c r="AG61" s="147">
        <f>COUNTIF(HITJAMGUR!$B$82:$CH$86,SEBGUR!AG$1&amp;SEBGUR!$D61)</f>
        <v>0</v>
      </c>
      <c r="AH61" s="147">
        <f>COUNTIF(HITJAMGUR!$B$82:$CH$86,SEBGUR!AH$1&amp;SEBGUR!$D61)</f>
        <v>0</v>
      </c>
      <c r="AI61" s="147">
        <f>COUNTIF(HITJAMGUR!$B$82:$CH$86,SEBGUR!AI$1&amp;SEBGUR!$D61)</f>
        <v>0</v>
      </c>
      <c r="AJ61" s="148">
        <f t="shared" si="4"/>
        <v>0</v>
      </c>
      <c r="AK61" s="147">
        <f>COUNTIF(HITJAMGUR!$B$90:$CH$94,SEBGUR!AK$1&amp;SEBGUR!$D61)</f>
        <v>0</v>
      </c>
      <c r="AL61" s="147">
        <f>COUNTIF(HITJAMGUR!$B$90:$CH$94,SEBGUR!AL$1&amp;SEBGUR!$D61)</f>
        <v>0</v>
      </c>
      <c r="AM61" s="147">
        <f>COUNTIF(HITJAMGUR!$B$90:$CH$94,SEBGUR!AM$1&amp;SEBGUR!$D61)</f>
        <v>0</v>
      </c>
      <c r="AN61" s="148">
        <f t="shared" si="5"/>
        <v>0</v>
      </c>
      <c r="AO61" s="147">
        <f>COUNTIF(HITJAMGUR!$B$98:$CH$102,SEBGUR!AO$1&amp;SEBGUR!$D61)</f>
        <v>3</v>
      </c>
      <c r="AP61" s="147">
        <f>COUNTIF(HITJAMGUR!$B$98:$CH$102,SEBGUR!AP$1&amp;SEBGUR!$D61)</f>
        <v>0</v>
      </c>
      <c r="AQ61" s="147">
        <f>COUNTIF(HITJAMGUR!$B$98:$CH$102,SEBGUR!AQ$1&amp;SEBGUR!$D61)</f>
        <v>3</v>
      </c>
      <c r="AR61" s="148">
        <f t="shared" si="6"/>
        <v>6</v>
      </c>
      <c r="AS61" s="147">
        <f>COUNTIF(HITJAMGUR!$B$106:$CH$108,SEBGUR!AS$1&amp;SEBGUR!$D61)</f>
        <v>0</v>
      </c>
      <c r="AT61" s="147">
        <f>COUNTIF(HITJAMGUR!$B$106:$CH$108,SEBGUR!AT$1&amp;SEBGUR!$D61)</f>
        <v>0</v>
      </c>
      <c r="AU61" s="148">
        <f t="shared" si="7"/>
        <v>0</v>
      </c>
      <c r="AV61" s="147">
        <f>COUNTIF(HITJAMGUR!$B$112:$CH$114,SEBGUR!AV$1&amp;SEBGUR!$D61)</f>
        <v>0</v>
      </c>
      <c r="AW61" s="147">
        <f>COUNTIF(HITJAMGUR!$B$112:$CH$114,SEBGUR!AW$1&amp;SEBGUR!$D61)</f>
        <v>0</v>
      </c>
      <c r="AX61" s="148">
        <f t="shared" si="8"/>
        <v>0</v>
      </c>
      <c r="AY61" s="147">
        <f>COUNTIF(HITJAMGUR!$B$118:$CH$120,SEBGUR!AY$1&amp;SEBGUR!$D61)</f>
        <v>0</v>
      </c>
      <c r="AZ61" s="147">
        <f>COUNTIF(HITJAMGUR!$B$118:$CH$120,SEBGUR!AZ$1&amp;SEBGUR!$D61)</f>
        <v>0</v>
      </c>
      <c r="BA61" s="148">
        <f t="shared" si="9"/>
        <v>0</v>
      </c>
    </row>
    <row r="62" spans="1:53" x14ac:dyDescent="0.25">
      <c r="A62" s="12">
        <f>'MASTER GURU HARIAN'!A64</f>
        <v>61</v>
      </c>
      <c r="B62" s="146" t="str">
        <f>'MASTER GURU HARIAN'!B64</f>
        <v>DESTA MULYANTI,S.Sn</v>
      </c>
      <c r="C62" s="12" t="str">
        <f>'MASTER GURU HARIAN'!C64</f>
        <v>G61</v>
      </c>
      <c r="D62" s="146" t="str">
        <f>'MASTER GURU HARIAN'!D64</f>
        <v>DESTA</v>
      </c>
      <c r="E62" s="147">
        <f>COUNTIF(HITJAMGUR!$B$2:$CC$18,SEBGUR!E$1&amp;SEBGUR!$D62)</f>
        <v>0</v>
      </c>
      <c r="F62" s="147">
        <f>COUNTIF(HITJAMGUR!$B$2:$CC$18,SEBGUR!F$1&amp;SEBGUR!$D62)</f>
        <v>0</v>
      </c>
      <c r="G62" s="147">
        <f>COUNTIF(HITJAMGUR!$B$2:$CC$18,SEBGUR!G$1&amp;SEBGUR!$D62)</f>
        <v>0</v>
      </c>
      <c r="H62" s="147">
        <f>COUNTIF(HITJAMGUR!$B$2:$CC$18,SEBGUR!H$1&amp;SEBGUR!$D62)</f>
        <v>0</v>
      </c>
      <c r="I62" s="147">
        <f>COUNTIF(HITJAMGUR!$B$2:$CC$18,SEBGUR!I$1&amp;SEBGUR!$D62)</f>
        <v>0</v>
      </c>
      <c r="J62" s="147">
        <f>COUNTIF(HITJAMGUR!$B$2:$CC$18,SEBGUR!J$1&amp;SEBGUR!$D62)</f>
        <v>0</v>
      </c>
      <c r="K62" s="148">
        <f t="shared" ref="K62:K77" si="10">SUM(E62:J62)</f>
        <v>0</v>
      </c>
      <c r="L62" s="147">
        <f>COUNTIF(HITJAMGUR!$B$22:$CC$38,SEBGUR!L$1&amp;SEBGUR!$D62)</f>
        <v>0</v>
      </c>
      <c r="M62" s="147">
        <f>COUNTIF(HITJAMGUR!$B$22:$CC$38,SEBGUR!M$1&amp;SEBGUR!$D62)</f>
        <v>0</v>
      </c>
      <c r="N62" s="147">
        <f>COUNTIF(HITJAMGUR!$B$22:$CC$38,SEBGUR!N$1&amp;SEBGUR!$D62)</f>
        <v>0</v>
      </c>
      <c r="O62" s="147">
        <f>COUNTIF(HITJAMGUR!$B$22:$CC$38,SEBGUR!O$1&amp;SEBGUR!$D62)</f>
        <v>0</v>
      </c>
      <c r="P62" s="147">
        <f>COUNTIF(HITJAMGUR!$B$22:$CC$38,SEBGUR!P$1&amp;SEBGUR!$D62)</f>
        <v>0</v>
      </c>
      <c r="Q62" s="147">
        <f>COUNTIF(HITJAMGUR!$B$22:$CC$38,SEBGUR!Q$1&amp;SEBGUR!$D62)</f>
        <v>0</v>
      </c>
      <c r="R62" s="148">
        <f t="shared" ref="R62:R77" si="11">SUM(L62:Q62)</f>
        <v>0</v>
      </c>
      <c r="S62" s="147">
        <f>COUNTIF(HITJAMGUR!$B$42:$CC$58,SEBGUR!S$1&amp;SEBGUR!$D62)</f>
        <v>0</v>
      </c>
      <c r="T62" s="147">
        <f>COUNTIF(HITJAMGUR!$B$42:$CC$58,SEBGUR!T$1&amp;SEBGUR!$D62)</f>
        <v>0</v>
      </c>
      <c r="U62" s="147">
        <f>COUNTIF(HITJAMGUR!$B$42:$CC$58,SEBGUR!U$1&amp;SEBGUR!$D62)</f>
        <v>0</v>
      </c>
      <c r="V62" s="147">
        <f>COUNTIF(HITJAMGUR!$B$42:$CH$58,SEBGUR!V$1&amp;SEBGUR!$D62)</f>
        <v>0</v>
      </c>
      <c r="W62" s="147">
        <f>COUNTIF(HITJAMGUR!$B$42:$CH$58,SEBGUR!W$1&amp;SEBGUR!$D62)</f>
        <v>0</v>
      </c>
      <c r="X62" s="147">
        <f>COUNTIF(HITJAMGUR!$B$42:$CH$58,SEBGUR!X$1&amp;SEBGUR!$D62)</f>
        <v>0</v>
      </c>
      <c r="Y62" s="148">
        <f t="shared" ref="Y62:Y77" si="12">SUM(S62:X62)</f>
        <v>0</v>
      </c>
      <c r="Z62" s="147">
        <f>COUNTIF(HITJAMGUR!$B$62:$CH$78,SEBGUR!Z$1&amp;SEBGUR!$D62)</f>
        <v>0</v>
      </c>
      <c r="AA62" s="147">
        <f>COUNTIF(HITJAMGUR!$B$62:$CH$78,SEBGUR!AA$1&amp;SEBGUR!$D62)</f>
        <v>0</v>
      </c>
      <c r="AB62" s="147">
        <f>COUNTIF(HITJAMGUR!$B$62:$CH$78,SEBGUR!AB$1&amp;SEBGUR!$D62)</f>
        <v>0</v>
      </c>
      <c r="AC62" s="147">
        <f>COUNTIF(HITJAMGUR!$B$62:$CH$78,SEBGUR!AC$1&amp;SEBGUR!$D62)</f>
        <v>0</v>
      </c>
      <c r="AD62" s="147">
        <f>COUNTIF(HITJAMGUR!$B$62:$CH$78,SEBGUR!AD$1&amp;SEBGUR!$D62)</f>
        <v>0</v>
      </c>
      <c r="AE62" s="147">
        <f>COUNTIF(HITJAMGUR!$B$62:$CH$78,SEBGUR!AE$1&amp;SEBGUR!$D62)</f>
        <v>0</v>
      </c>
      <c r="AF62" s="148">
        <f t="shared" ref="AF62:AF77" si="13">SUM(Z62:AE62)</f>
        <v>0</v>
      </c>
      <c r="AG62" s="147">
        <f>COUNTIF(HITJAMGUR!$B$82:$CH$86,SEBGUR!AG$1&amp;SEBGUR!$D62)</f>
        <v>2</v>
      </c>
      <c r="AH62" s="147">
        <f>COUNTIF(HITJAMGUR!$B$82:$CH$86,SEBGUR!AH$1&amp;SEBGUR!$D62)</f>
        <v>2</v>
      </c>
      <c r="AI62" s="147">
        <f>COUNTIF(HITJAMGUR!$B$82:$CH$86,SEBGUR!AI$1&amp;SEBGUR!$D62)</f>
        <v>2</v>
      </c>
      <c r="AJ62" s="148">
        <f t="shared" ref="AJ62:AJ77" si="14">SUM(AG62:AI62)</f>
        <v>6</v>
      </c>
      <c r="AK62" s="147">
        <f>COUNTIF(HITJAMGUR!$B$90:$CH$94,SEBGUR!AK$1&amp;SEBGUR!$D62)</f>
        <v>2</v>
      </c>
      <c r="AL62" s="147">
        <f>COUNTIF(HITJAMGUR!$B$90:$CH$94,SEBGUR!AL$1&amp;SEBGUR!$D62)</f>
        <v>2</v>
      </c>
      <c r="AM62" s="147">
        <f>COUNTIF(HITJAMGUR!$B$90:$CH$94,SEBGUR!AM$1&amp;SEBGUR!$D62)</f>
        <v>2</v>
      </c>
      <c r="AN62" s="148">
        <f t="shared" ref="AN62:AN77" si="15">SUM(AK62:AM62)</f>
        <v>6</v>
      </c>
      <c r="AO62" s="147">
        <f>COUNTIF(HITJAMGUR!$B$98:$CH$102,SEBGUR!AO$1&amp;SEBGUR!$D62)</f>
        <v>0</v>
      </c>
      <c r="AP62" s="147">
        <f>COUNTIF(HITJAMGUR!$B$98:$CH$102,SEBGUR!AP$1&amp;SEBGUR!$D62)</f>
        <v>0</v>
      </c>
      <c r="AQ62" s="147">
        <f>COUNTIF(HITJAMGUR!$B$98:$CH$102,SEBGUR!AQ$1&amp;SEBGUR!$D62)</f>
        <v>0</v>
      </c>
      <c r="AR62" s="148">
        <f t="shared" ref="AR62:AR77" si="16">SUM(AO62:AQ62)</f>
        <v>0</v>
      </c>
      <c r="AS62" s="147">
        <f>COUNTIF(HITJAMGUR!$B$106:$CH$108,SEBGUR!AS$1&amp;SEBGUR!$D62)</f>
        <v>2</v>
      </c>
      <c r="AT62" s="147">
        <f>COUNTIF(HITJAMGUR!$B$106:$CH$108,SEBGUR!AT$1&amp;SEBGUR!$D62)</f>
        <v>2</v>
      </c>
      <c r="AU62" s="148">
        <f t="shared" ref="AU62:AU77" si="17">SUM(AS62:AT62)</f>
        <v>4</v>
      </c>
      <c r="AV62" s="147">
        <f>COUNTIF(HITJAMGUR!$B$112:$CH$114,SEBGUR!AV$1&amp;SEBGUR!$D62)</f>
        <v>2</v>
      </c>
      <c r="AW62" s="147">
        <f>COUNTIF(HITJAMGUR!$B$112:$CH$114,SEBGUR!AW$1&amp;SEBGUR!$D62)</f>
        <v>2</v>
      </c>
      <c r="AX62" s="148">
        <f t="shared" ref="AX62:AX77" si="18">SUM(AV62:AW62)</f>
        <v>4</v>
      </c>
      <c r="AY62" s="147">
        <f>COUNTIF(HITJAMGUR!$B$118:$CH$120,SEBGUR!AY$1&amp;SEBGUR!$D62)</f>
        <v>0</v>
      </c>
      <c r="AZ62" s="147">
        <f>COUNTIF(HITJAMGUR!$B$118:$CH$120,SEBGUR!AZ$1&amp;SEBGUR!$D62)</f>
        <v>0</v>
      </c>
      <c r="BA62" s="148">
        <f t="shared" ref="BA62:BA77" si="19">SUM(AY62:AZ62)</f>
        <v>0</v>
      </c>
    </row>
    <row r="63" spans="1:53" x14ac:dyDescent="0.25">
      <c r="A63" s="12">
        <f>'MASTER GURU HARIAN'!A65</f>
        <v>62</v>
      </c>
      <c r="B63" s="146" t="str">
        <f>'MASTER GURU HARIAN'!B65</f>
        <v>INDIRA SARI PAPUTUNGAN, M.Ed</v>
      </c>
      <c r="C63" s="12" t="str">
        <f>'MASTER GURU HARIAN'!C65</f>
        <v>G62</v>
      </c>
      <c r="D63" s="146" t="str">
        <f>'MASTER GURU HARIAN'!D65</f>
        <v>INDIRA</v>
      </c>
      <c r="E63" s="147">
        <f>COUNTIF(HITJAMGUR!$B$2:$CC$18,SEBGUR!E$1&amp;SEBGUR!$D63)</f>
        <v>0</v>
      </c>
      <c r="F63" s="147">
        <f>COUNTIF(HITJAMGUR!$B$2:$CC$18,SEBGUR!F$1&amp;SEBGUR!$D63)</f>
        <v>0</v>
      </c>
      <c r="G63" s="147">
        <f>COUNTIF(HITJAMGUR!$B$2:$CC$18,SEBGUR!G$1&amp;SEBGUR!$D63)</f>
        <v>0</v>
      </c>
      <c r="H63" s="147">
        <f>COUNTIF(HITJAMGUR!$B$2:$CC$18,SEBGUR!H$1&amp;SEBGUR!$D63)</f>
        <v>0</v>
      </c>
      <c r="I63" s="147">
        <f>COUNTIF(HITJAMGUR!$B$2:$CC$18,SEBGUR!I$1&amp;SEBGUR!$D63)</f>
        <v>0</v>
      </c>
      <c r="J63" s="147">
        <f>COUNTIF(HITJAMGUR!$B$2:$CC$18,SEBGUR!J$1&amp;SEBGUR!$D63)</f>
        <v>0</v>
      </c>
      <c r="K63" s="148">
        <f t="shared" si="10"/>
        <v>0</v>
      </c>
      <c r="L63" s="147">
        <f>COUNTIF(HITJAMGUR!$B$22:$CC$38,SEBGUR!L$1&amp;SEBGUR!$D63)</f>
        <v>0</v>
      </c>
      <c r="M63" s="147">
        <f>COUNTIF(HITJAMGUR!$B$22:$CC$38,SEBGUR!M$1&amp;SEBGUR!$D63)</f>
        <v>0</v>
      </c>
      <c r="N63" s="147">
        <f>COUNTIF(HITJAMGUR!$B$22:$CC$38,SEBGUR!N$1&amp;SEBGUR!$D63)</f>
        <v>0</v>
      </c>
      <c r="O63" s="147">
        <f>COUNTIF(HITJAMGUR!$B$22:$CC$38,SEBGUR!O$1&amp;SEBGUR!$D63)</f>
        <v>0</v>
      </c>
      <c r="P63" s="147">
        <f>COUNTIF(HITJAMGUR!$B$22:$CC$38,SEBGUR!P$1&amp;SEBGUR!$D63)</f>
        <v>0</v>
      </c>
      <c r="Q63" s="147">
        <f>COUNTIF(HITJAMGUR!$B$22:$CC$38,SEBGUR!Q$1&amp;SEBGUR!$D63)</f>
        <v>0</v>
      </c>
      <c r="R63" s="148">
        <f t="shared" si="11"/>
        <v>0</v>
      </c>
      <c r="S63" s="147">
        <f>COUNTIF(HITJAMGUR!$B$42:$CC$58,SEBGUR!S$1&amp;SEBGUR!$D63)</f>
        <v>2</v>
      </c>
      <c r="T63" s="147">
        <f>COUNTIF(HITJAMGUR!$B$42:$CC$58,SEBGUR!T$1&amp;SEBGUR!$D63)</f>
        <v>2</v>
      </c>
      <c r="U63" s="147">
        <f>COUNTIF(HITJAMGUR!$B$42:$CC$58,SEBGUR!U$1&amp;SEBGUR!$D63)</f>
        <v>2</v>
      </c>
      <c r="V63" s="147">
        <f>COUNTIF(HITJAMGUR!$B$42:$CH$58,SEBGUR!V$1&amp;SEBGUR!$D63)</f>
        <v>2</v>
      </c>
      <c r="W63" s="147">
        <f>COUNTIF(HITJAMGUR!$B$42:$CH$58,SEBGUR!W$1&amp;SEBGUR!$D63)</f>
        <v>2</v>
      </c>
      <c r="X63" s="147">
        <f>COUNTIF(HITJAMGUR!$B$42:$CH$58,SEBGUR!X$1&amp;SEBGUR!$D63)</f>
        <v>2</v>
      </c>
      <c r="Y63" s="148">
        <f t="shared" si="12"/>
        <v>12</v>
      </c>
      <c r="Z63" s="147">
        <f>COUNTIF(HITJAMGUR!$B$62:$CH$78,SEBGUR!Z$1&amp;SEBGUR!$D63)</f>
        <v>2</v>
      </c>
      <c r="AA63" s="147">
        <f>COUNTIF(HITJAMGUR!$B$62:$CH$78,SEBGUR!AA$1&amp;SEBGUR!$D63)</f>
        <v>2</v>
      </c>
      <c r="AB63" s="147">
        <f>COUNTIF(HITJAMGUR!$B$62:$CH$78,SEBGUR!AB$1&amp;SEBGUR!$D63)</f>
        <v>2</v>
      </c>
      <c r="AC63" s="147">
        <f>COUNTIF(HITJAMGUR!$B$62:$CH$78,SEBGUR!AC$1&amp;SEBGUR!$D63)</f>
        <v>2</v>
      </c>
      <c r="AD63" s="147">
        <f>COUNTIF(HITJAMGUR!$B$62:$CH$78,SEBGUR!AD$1&amp;SEBGUR!$D63)</f>
        <v>2</v>
      </c>
      <c r="AE63" s="147">
        <f>COUNTIF(HITJAMGUR!$B$62:$CH$78,SEBGUR!AE$1&amp;SEBGUR!$D63)</f>
        <v>2</v>
      </c>
      <c r="AF63" s="148">
        <f t="shared" si="13"/>
        <v>12</v>
      </c>
      <c r="AG63" s="147">
        <f>COUNTIF(HITJAMGUR!$B$82:$CH$86,SEBGUR!AG$1&amp;SEBGUR!$D63)</f>
        <v>0</v>
      </c>
      <c r="AH63" s="147">
        <f>COUNTIF(HITJAMGUR!$B$82:$CH$86,SEBGUR!AH$1&amp;SEBGUR!$D63)</f>
        <v>0</v>
      </c>
      <c r="AI63" s="147">
        <f>COUNTIF(HITJAMGUR!$B$82:$CH$86,SEBGUR!AI$1&amp;SEBGUR!$D63)</f>
        <v>0</v>
      </c>
      <c r="AJ63" s="148">
        <f t="shared" si="14"/>
        <v>0</v>
      </c>
      <c r="AK63" s="147">
        <f>COUNTIF(HITJAMGUR!$B$90:$CH$94,SEBGUR!AK$1&amp;SEBGUR!$D63)</f>
        <v>0</v>
      </c>
      <c r="AL63" s="147">
        <f>COUNTIF(HITJAMGUR!$B$90:$CH$94,SEBGUR!AL$1&amp;SEBGUR!$D63)</f>
        <v>0</v>
      </c>
      <c r="AM63" s="147">
        <f>COUNTIF(HITJAMGUR!$B$90:$CH$94,SEBGUR!AM$1&amp;SEBGUR!$D63)</f>
        <v>0</v>
      </c>
      <c r="AN63" s="148">
        <f t="shared" si="15"/>
        <v>0</v>
      </c>
      <c r="AO63" s="147">
        <f>COUNTIF(HITJAMGUR!$B$98:$CH$102,SEBGUR!AO$1&amp;SEBGUR!$D63)</f>
        <v>2</v>
      </c>
      <c r="AP63" s="147">
        <f>COUNTIF(HITJAMGUR!$B$98:$CH$102,SEBGUR!AP$1&amp;SEBGUR!$D63)</f>
        <v>2</v>
      </c>
      <c r="AQ63" s="147">
        <f>COUNTIF(HITJAMGUR!$B$98:$CH$102,SEBGUR!AQ$1&amp;SEBGUR!$D63)</f>
        <v>2</v>
      </c>
      <c r="AR63" s="148">
        <f t="shared" si="16"/>
        <v>6</v>
      </c>
      <c r="AS63" s="147">
        <f>COUNTIF(HITJAMGUR!$B$106:$CH$108,SEBGUR!AS$1&amp;SEBGUR!$D63)</f>
        <v>0</v>
      </c>
      <c r="AT63" s="147">
        <f>COUNTIF(HITJAMGUR!$B$106:$CH$108,SEBGUR!AT$1&amp;SEBGUR!$D63)</f>
        <v>0</v>
      </c>
      <c r="AU63" s="148">
        <f t="shared" si="17"/>
        <v>0</v>
      </c>
      <c r="AV63" s="147">
        <f>COUNTIF(HITJAMGUR!$B$112:$CH$114,SEBGUR!AV$1&amp;SEBGUR!$D63)</f>
        <v>0</v>
      </c>
      <c r="AW63" s="147">
        <f>COUNTIF(HITJAMGUR!$B$112:$CH$114,SEBGUR!AW$1&amp;SEBGUR!$D63)</f>
        <v>0</v>
      </c>
      <c r="AX63" s="148">
        <f t="shared" si="18"/>
        <v>0</v>
      </c>
      <c r="AY63" s="147">
        <f>COUNTIF(HITJAMGUR!$B$118:$CH$120,SEBGUR!AY$1&amp;SEBGUR!$D63)</f>
        <v>2</v>
      </c>
      <c r="AZ63" s="147">
        <f>COUNTIF(HITJAMGUR!$B$118:$CH$120,SEBGUR!AZ$1&amp;SEBGUR!$D63)</f>
        <v>2</v>
      </c>
      <c r="BA63" s="148">
        <f t="shared" si="19"/>
        <v>4</v>
      </c>
    </row>
    <row r="64" spans="1:53" x14ac:dyDescent="0.25">
      <c r="A64" s="12">
        <f>'MASTER GURU HARIAN'!A66</f>
        <v>63</v>
      </c>
      <c r="B64" s="146" t="str">
        <f>'MASTER GURU HARIAN'!B66</f>
        <v>ANGGITA SEPTIANI, S.T.P, M.Pd</v>
      </c>
      <c r="C64" s="12" t="str">
        <f>'MASTER GURU HARIAN'!C66</f>
        <v>G63</v>
      </c>
      <c r="D64" s="146" t="str">
        <f>'MASTER GURU HARIAN'!D66</f>
        <v>ANGGITA</v>
      </c>
      <c r="E64" s="147">
        <f>COUNTIF(HITJAMGUR!$B$2:$CC$18,SEBGUR!E$1&amp;SEBGUR!$D64)</f>
        <v>0</v>
      </c>
      <c r="F64" s="147">
        <f>COUNTIF(HITJAMGUR!$B$2:$CC$18,SEBGUR!F$1&amp;SEBGUR!$D64)</f>
        <v>0</v>
      </c>
      <c r="G64" s="147">
        <f>COUNTIF(HITJAMGUR!$B$2:$CC$18,SEBGUR!G$1&amp;SEBGUR!$D64)</f>
        <v>0</v>
      </c>
      <c r="H64" s="147">
        <f>COUNTIF(HITJAMGUR!$B$2:$CC$18,SEBGUR!H$1&amp;SEBGUR!$D64)</f>
        <v>0</v>
      </c>
      <c r="I64" s="147">
        <f>COUNTIF(HITJAMGUR!$B$2:$CC$18,SEBGUR!I$1&amp;SEBGUR!$D64)</f>
        <v>0</v>
      </c>
      <c r="J64" s="147">
        <f>COUNTIF(HITJAMGUR!$B$2:$CC$18,SEBGUR!J$1&amp;SEBGUR!$D64)</f>
        <v>0</v>
      </c>
      <c r="K64" s="148">
        <f>SUM(E64:J64)</f>
        <v>0</v>
      </c>
      <c r="L64" s="147">
        <f>COUNTIF(HITJAMGUR!$B$22:$CC$38,SEBGUR!L$1&amp;SEBGUR!$D64)</f>
        <v>0</v>
      </c>
      <c r="M64" s="147">
        <f>COUNTIF(HITJAMGUR!$B$22:$CC$38,SEBGUR!M$1&amp;SEBGUR!$D64)</f>
        <v>2</v>
      </c>
      <c r="N64" s="147">
        <f>COUNTIF(HITJAMGUR!$B$22:$CC$38,SEBGUR!N$1&amp;SEBGUR!$D64)</f>
        <v>3</v>
      </c>
      <c r="O64" s="147">
        <f>COUNTIF(HITJAMGUR!$B$22:$CC$38,SEBGUR!O$1&amp;SEBGUR!$D64)</f>
        <v>0</v>
      </c>
      <c r="P64" s="147">
        <f>COUNTIF(HITJAMGUR!$B$22:$CC$38,SEBGUR!P$1&amp;SEBGUR!$D64)</f>
        <v>0</v>
      </c>
      <c r="Q64" s="147">
        <f>COUNTIF(HITJAMGUR!$B$22:$CC$38,SEBGUR!Q$1&amp;SEBGUR!$D64)</f>
        <v>0</v>
      </c>
      <c r="R64" s="148">
        <f t="shared" si="11"/>
        <v>5</v>
      </c>
      <c r="S64" s="147">
        <f>COUNTIF(HITJAMGUR!$B$42:$CC$58,SEBGUR!S$1&amp;SEBGUR!$D64)</f>
        <v>7</v>
      </c>
      <c r="T64" s="147">
        <f>COUNTIF(HITJAMGUR!$B$42:$CC$58,SEBGUR!T$1&amp;SEBGUR!$D64)</f>
        <v>0</v>
      </c>
      <c r="U64" s="147">
        <f>COUNTIF(HITJAMGUR!$B$42:$CC$58,SEBGUR!U$1&amp;SEBGUR!$D64)</f>
        <v>3</v>
      </c>
      <c r="V64" s="147">
        <f>COUNTIF(HITJAMGUR!$B$42:$CH$58,SEBGUR!V$1&amp;SEBGUR!$D64)</f>
        <v>3</v>
      </c>
      <c r="W64" s="147">
        <f>COUNTIF(HITJAMGUR!$B$42:$CH$58,SEBGUR!W$1&amp;SEBGUR!$D64)</f>
        <v>7</v>
      </c>
      <c r="X64" s="147">
        <f>COUNTIF(HITJAMGUR!$B$42:$CH$58,SEBGUR!X$1&amp;SEBGUR!$D64)</f>
        <v>0</v>
      </c>
      <c r="Y64" s="148">
        <f t="shared" si="12"/>
        <v>20</v>
      </c>
      <c r="Z64" s="147">
        <f>COUNTIF(HITJAMGUR!$B$62:$CH$78,SEBGUR!Z$1&amp;SEBGUR!$D64)</f>
        <v>0</v>
      </c>
      <c r="AA64" s="147">
        <f>COUNTIF(HITJAMGUR!$B$62:$CH$78,SEBGUR!AA$1&amp;SEBGUR!$D64)</f>
        <v>0</v>
      </c>
      <c r="AB64" s="147">
        <f>COUNTIF(HITJAMGUR!$B$62:$CH$78,SEBGUR!AB$1&amp;SEBGUR!$D64)</f>
        <v>0</v>
      </c>
      <c r="AC64" s="147">
        <f>COUNTIF(HITJAMGUR!$B$62:$CH$78,SEBGUR!AC$1&amp;SEBGUR!$D64)</f>
        <v>0</v>
      </c>
      <c r="AD64" s="147">
        <f>COUNTIF(HITJAMGUR!$B$62:$CH$78,SEBGUR!AD$1&amp;SEBGUR!$D64)</f>
        <v>0</v>
      </c>
      <c r="AE64" s="147">
        <f>COUNTIF(HITJAMGUR!$B$62:$CH$78,SEBGUR!AE$1&amp;SEBGUR!$D64)</f>
        <v>0</v>
      </c>
      <c r="AF64" s="148">
        <f t="shared" si="13"/>
        <v>0</v>
      </c>
      <c r="AG64" s="147">
        <f>COUNTIF(HITJAMGUR!$B$82:$CH$86,SEBGUR!AG$1&amp;SEBGUR!$D64)</f>
        <v>0</v>
      </c>
      <c r="AH64" s="147">
        <f>COUNTIF(HITJAMGUR!$B$82:$CH$86,SEBGUR!AH$1&amp;SEBGUR!$D64)</f>
        <v>0</v>
      </c>
      <c r="AI64" s="147">
        <f>COUNTIF(HITJAMGUR!$B$82:$CH$86,SEBGUR!AI$1&amp;SEBGUR!$D64)</f>
        <v>0</v>
      </c>
      <c r="AJ64" s="148">
        <f t="shared" si="14"/>
        <v>0</v>
      </c>
      <c r="AK64" s="147">
        <f>COUNTIF(HITJAMGUR!$B$90:$CH$94,SEBGUR!AK$1&amp;SEBGUR!$D64)</f>
        <v>0</v>
      </c>
      <c r="AL64" s="147">
        <f>COUNTIF(HITJAMGUR!$B$90:$CH$94,SEBGUR!AL$1&amp;SEBGUR!$D64)</f>
        <v>0</v>
      </c>
      <c r="AM64" s="147">
        <f>COUNTIF(HITJAMGUR!$B$90:$CH$94,SEBGUR!AM$1&amp;SEBGUR!$D64)</f>
        <v>0</v>
      </c>
      <c r="AN64" s="148">
        <f t="shared" si="15"/>
        <v>0</v>
      </c>
      <c r="AO64" s="147">
        <f>COUNTIF(HITJAMGUR!$B$98:$CH$102,SEBGUR!AO$1&amp;SEBGUR!$D64)</f>
        <v>0</v>
      </c>
      <c r="AP64" s="147">
        <f>COUNTIF(HITJAMGUR!$B$98:$CH$102,SEBGUR!AP$1&amp;SEBGUR!$D64)</f>
        <v>0</v>
      </c>
      <c r="AQ64" s="147">
        <f>COUNTIF(HITJAMGUR!$B$98:$CH$102,SEBGUR!AQ$1&amp;SEBGUR!$D64)</f>
        <v>0</v>
      </c>
      <c r="AR64" s="148">
        <f t="shared" si="16"/>
        <v>0</v>
      </c>
      <c r="AS64" s="147">
        <f>COUNTIF(HITJAMGUR!$B$106:$CH$108,SEBGUR!AS$1&amp;SEBGUR!$D64)</f>
        <v>0</v>
      </c>
      <c r="AT64" s="147">
        <f>COUNTIF(HITJAMGUR!$B$106:$CH$108,SEBGUR!AT$1&amp;SEBGUR!$D64)</f>
        <v>0</v>
      </c>
      <c r="AU64" s="148">
        <f t="shared" si="17"/>
        <v>0</v>
      </c>
      <c r="AV64" s="147">
        <f>COUNTIF(HITJAMGUR!$B$112:$CH$114,SEBGUR!AV$1&amp;SEBGUR!$D64)</f>
        <v>0</v>
      </c>
      <c r="AW64" s="147">
        <f>COUNTIF(HITJAMGUR!$B$112:$CH$114,SEBGUR!AW$1&amp;SEBGUR!$D64)</f>
        <v>0</v>
      </c>
      <c r="AX64" s="148">
        <f t="shared" si="18"/>
        <v>0</v>
      </c>
      <c r="AY64" s="147">
        <f>COUNTIF(HITJAMGUR!$B$118:$CH$120,SEBGUR!AY$1&amp;SEBGUR!$D64)</f>
        <v>0</v>
      </c>
      <c r="AZ64" s="147">
        <f>COUNTIF(HITJAMGUR!$B$118:$CH$120,SEBGUR!AZ$1&amp;SEBGUR!$D64)</f>
        <v>0</v>
      </c>
      <c r="BA64" s="148">
        <f t="shared" si="19"/>
        <v>0</v>
      </c>
    </row>
    <row r="65" spans="1:53" x14ac:dyDescent="0.25">
      <c r="A65" s="12">
        <f>'MASTER GURU HARIAN'!A67</f>
        <v>64</v>
      </c>
      <c r="B65" s="146" t="str">
        <f>'MASTER GURU HARIAN'!B67</f>
        <v>WINDAWATI AISAH, S.Si, S.Pd</v>
      </c>
      <c r="C65" s="12" t="str">
        <f>'MASTER GURU HARIAN'!C67</f>
        <v>G64</v>
      </c>
      <c r="D65" s="146" t="str">
        <f>'MASTER GURU HARIAN'!D67</f>
        <v>WINDA</v>
      </c>
      <c r="E65" s="147">
        <f>COUNTIF(HITJAMGUR!$B$2:$CC$18,SEBGUR!E$1&amp;SEBGUR!$D65)</f>
        <v>0</v>
      </c>
      <c r="F65" s="147">
        <f>COUNTIF(HITJAMGUR!$B$2:$CC$18,SEBGUR!F$1&amp;SEBGUR!$D65)</f>
        <v>7</v>
      </c>
      <c r="G65" s="147">
        <f>COUNTIF(HITJAMGUR!$B$2:$CC$18,SEBGUR!G$1&amp;SEBGUR!$D65)</f>
        <v>0</v>
      </c>
      <c r="H65" s="147">
        <f>COUNTIF(HITJAMGUR!$B$2:$CC$18,SEBGUR!H$1&amp;SEBGUR!$D65)</f>
        <v>8</v>
      </c>
      <c r="I65" s="147">
        <f>COUNTIF(HITJAMGUR!$B$2:$CC$18,SEBGUR!I$1&amp;SEBGUR!$D65)</f>
        <v>8</v>
      </c>
      <c r="J65" s="147">
        <f>COUNTIF(HITJAMGUR!$B$2:$CC$18,SEBGUR!J$1&amp;SEBGUR!$D65)</f>
        <v>0</v>
      </c>
      <c r="K65" s="148">
        <f>SUM(E65:J65)</f>
        <v>23</v>
      </c>
      <c r="L65" s="147">
        <f>COUNTIF(HITJAMGUR!$B$22:$CC$38,SEBGUR!L$1&amp;SEBGUR!$D65)</f>
        <v>0</v>
      </c>
      <c r="M65" s="147">
        <f>COUNTIF(HITJAMGUR!$B$22:$CC$38,SEBGUR!M$1&amp;SEBGUR!$D65)</f>
        <v>0</v>
      </c>
      <c r="N65" s="147">
        <f>COUNTIF(HITJAMGUR!$B$22:$CC$38,SEBGUR!N$1&amp;SEBGUR!$D65)</f>
        <v>0</v>
      </c>
      <c r="O65" s="147">
        <f>COUNTIF(HITJAMGUR!$B$22:$CC$38,SEBGUR!O$1&amp;SEBGUR!$D65)</f>
        <v>0</v>
      </c>
      <c r="P65" s="147">
        <f>COUNTIF(HITJAMGUR!$B$22:$CC$38,SEBGUR!P$1&amp;SEBGUR!$D65)</f>
        <v>0</v>
      </c>
      <c r="Q65" s="147">
        <f>COUNTIF(HITJAMGUR!$B$22:$CC$38,SEBGUR!Q$1&amp;SEBGUR!$D65)</f>
        <v>0</v>
      </c>
      <c r="R65" s="148">
        <f t="shared" si="11"/>
        <v>0</v>
      </c>
      <c r="S65" s="147">
        <f>COUNTIF(HITJAMGUR!$B$42:$CC$58,SEBGUR!S$1&amp;SEBGUR!$D65)</f>
        <v>0</v>
      </c>
      <c r="T65" s="147">
        <f>COUNTIF(HITJAMGUR!$B$42:$CC$58,SEBGUR!T$1&amp;SEBGUR!$D65)</f>
        <v>0</v>
      </c>
      <c r="U65" s="147">
        <f>COUNTIF(HITJAMGUR!$B$42:$CC$58,SEBGUR!U$1&amp;SEBGUR!$D65)</f>
        <v>0</v>
      </c>
      <c r="V65" s="147">
        <f>COUNTIF(HITJAMGUR!$B$42:$CH$58,SEBGUR!V$1&amp;SEBGUR!$D65)</f>
        <v>0</v>
      </c>
      <c r="W65" s="147">
        <f>COUNTIF(HITJAMGUR!$B$42:$CH$58,SEBGUR!W$1&amp;SEBGUR!$D65)</f>
        <v>0</v>
      </c>
      <c r="X65" s="147">
        <f>COUNTIF(HITJAMGUR!$B$42:$CH$58,SEBGUR!X$1&amp;SEBGUR!$D65)</f>
        <v>0</v>
      </c>
      <c r="Y65" s="148">
        <f t="shared" si="12"/>
        <v>0</v>
      </c>
      <c r="Z65" s="147">
        <f>COUNTIF(HITJAMGUR!$B$62:$CH$78,SEBGUR!Z$1&amp;SEBGUR!$D65)</f>
        <v>0</v>
      </c>
      <c r="AA65" s="147">
        <f>COUNTIF(HITJAMGUR!$B$62:$CH$78,SEBGUR!AA$1&amp;SEBGUR!$D65)</f>
        <v>0</v>
      </c>
      <c r="AB65" s="147">
        <f>COUNTIF(HITJAMGUR!$B$62:$CH$78,SEBGUR!AB$1&amp;SEBGUR!$D65)</f>
        <v>0</v>
      </c>
      <c r="AC65" s="147">
        <f>COUNTIF(HITJAMGUR!$B$62:$CH$78,SEBGUR!AC$1&amp;SEBGUR!$D65)</f>
        <v>0</v>
      </c>
      <c r="AD65" s="147">
        <f>COUNTIF(HITJAMGUR!$B$62:$CH$78,SEBGUR!AD$1&amp;SEBGUR!$D65)</f>
        <v>0</v>
      </c>
      <c r="AE65" s="147">
        <f>COUNTIF(HITJAMGUR!$B$62:$CH$78,SEBGUR!AE$1&amp;SEBGUR!$D65)</f>
        <v>0</v>
      </c>
      <c r="AF65" s="148">
        <f t="shared" si="13"/>
        <v>0</v>
      </c>
      <c r="AG65" s="147">
        <f>COUNTIF(HITJAMGUR!$B$82:$CH$86,SEBGUR!AG$1&amp;SEBGUR!$D65)</f>
        <v>0</v>
      </c>
      <c r="AH65" s="147">
        <f>COUNTIF(HITJAMGUR!$B$82:$CH$86,SEBGUR!AH$1&amp;SEBGUR!$D65)</f>
        <v>0</v>
      </c>
      <c r="AI65" s="147">
        <f>COUNTIF(HITJAMGUR!$B$82:$CH$86,SEBGUR!AI$1&amp;SEBGUR!$D65)</f>
        <v>0</v>
      </c>
      <c r="AJ65" s="148">
        <f t="shared" si="14"/>
        <v>0</v>
      </c>
      <c r="AK65" s="147">
        <f>COUNTIF(HITJAMGUR!$B$90:$CH$94,SEBGUR!AK$1&amp;SEBGUR!$D65)</f>
        <v>0</v>
      </c>
      <c r="AL65" s="147">
        <f>COUNTIF(HITJAMGUR!$B$90:$CH$94,SEBGUR!AL$1&amp;SEBGUR!$D65)</f>
        <v>0</v>
      </c>
      <c r="AM65" s="147">
        <f>COUNTIF(HITJAMGUR!$B$90:$CH$94,SEBGUR!AM$1&amp;SEBGUR!$D65)</f>
        <v>0</v>
      </c>
      <c r="AN65" s="148">
        <f t="shared" si="15"/>
        <v>0</v>
      </c>
      <c r="AO65" s="147">
        <f>COUNTIF(HITJAMGUR!$B$98:$CH$102,SEBGUR!AO$1&amp;SEBGUR!$D65)</f>
        <v>0</v>
      </c>
      <c r="AP65" s="147">
        <f>COUNTIF(HITJAMGUR!$B$98:$CH$102,SEBGUR!AP$1&amp;SEBGUR!$D65)</f>
        <v>0</v>
      </c>
      <c r="AQ65" s="147">
        <f>COUNTIF(HITJAMGUR!$B$98:$CH$102,SEBGUR!AQ$1&amp;SEBGUR!$D65)</f>
        <v>0</v>
      </c>
      <c r="AR65" s="148">
        <f t="shared" si="16"/>
        <v>0</v>
      </c>
      <c r="AS65" s="147">
        <f>COUNTIF(HITJAMGUR!$B$106:$CH$108,SEBGUR!AS$1&amp;SEBGUR!$D65)</f>
        <v>0</v>
      </c>
      <c r="AT65" s="147">
        <f>COUNTIF(HITJAMGUR!$B$106:$CH$108,SEBGUR!AT$1&amp;SEBGUR!$D65)</f>
        <v>0</v>
      </c>
      <c r="AU65" s="148">
        <f t="shared" si="17"/>
        <v>0</v>
      </c>
      <c r="AV65" s="147">
        <f>COUNTIF(HITJAMGUR!$B$112:$CH$114,SEBGUR!AV$1&amp;SEBGUR!$D65)</f>
        <v>0</v>
      </c>
      <c r="AW65" s="147">
        <f>COUNTIF(HITJAMGUR!$B$112:$CH$114,SEBGUR!AW$1&amp;SEBGUR!$D65)</f>
        <v>0</v>
      </c>
      <c r="AX65" s="148">
        <f t="shared" si="18"/>
        <v>0</v>
      </c>
      <c r="AY65" s="147">
        <f>COUNTIF(HITJAMGUR!$B$118:$CH$120,SEBGUR!AY$1&amp;SEBGUR!$D65)</f>
        <v>0</v>
      </c>
      <c r="AZ65" s="147">
        <f>COUNTIF(HITJAMGUR!$B$118:$CH$120,SEBGUR!AZ$1&amp;SEBGUR!$D65)</f>
        <v>0</v>
      </c>
      <c r="BA65" s="148">
        <f t="shared" si="19"/>
        <v>0</v>
      </c>
    </row>
    <row r="66" spans="1:53" x14ac:dyDescent="0.25">
      <c r="A66" s="12">
        <f>'MASTER GURU HARIAN'!A68</f>
        <v>65</v>
      </c>
      <c r="B66" s="146" t="str">
        <f>'MASTER GURU HARIAN'!B68</f>
        <v>NADIA AFRILIANI, S.Pd</v>
      </c>
      <c r="C66" s="12" t="str">
        <f>'MASTER GURU HARIAN'!C68</f>
        <v>G65</v>
      </c>
      <c r="D66" s="146" t="str">
        <f>'MASTER GURU HARIAN'!D68</f>
        <v>NADIA</v>
      </c>
      <c r="E66" s="147">
        <f>COUNTIF(HITJAMGUR!$B$2:$CC$18,SEBGUR!E$1&amp;SEBGUR!$D66)</f>
        <v>3</v>
      </c>
      <c r="F66" s="147">
        <f>COUNTIF(HITJAMGUR!$B$2:$CC$18,SEBGUR!F$1&amp;SEBGUR!$D66)</f>
        <v>3</v>
      </c>
      <c r="G66" s="147">
        <f>COUNTIF(HITJAMGUR!$B$2:$CC$18,SEBGUR!G$1&amp;SEBGUR!$D66)</f>
        <v>0</v>
      </c>
      <c r="H66" s="147">
        <f>COUNTIF(HITJAMGUR!$B$2:$CC$18,SEBGUR!H$1&amp;SEBGUR!$D66)</f>
        <v>3</v>
      </c>
      <c r="I66" s="147">
        <f>COUNTIF(HITJAMGUR!$B$2:$CC$18,SEBGUR!I$1&amp;SEBGUR!$D66)</f>
        <v>3</v>
      </c>
      <c r="J66" s="147">
        <f>COUNTIF(HITJAMGUR!$B$2:$CC$18,SEBGUR!J$1&amp;SEBGUR!$D66)</f>
        <v>3</v>
      </c>
      <c r="K66" s="148">
        <f>SUM(E66:J66)</f>
        <v>15</v>
      </c>
      <c r="L66" s="147">
        <f>COUNTIF(HITJAMGUR!$B$22:$CC$38,SEBGUR!L$1&amp;SEBGUR!$D66)</f>
        <v>0</v>
      </c>
      <c r="M66" s="147">
        <f>COUNTIF(HITJAMGUR!$B$22:$CC$38,SEBGUR!M$1&amp;SEBGUR!$D66)</f>
        <v>0</v>
      </c>
      <c r="N66" s="147">
        <f>COUNTIF(HITJAMGUR!$B$22:$CC$38,SEBGUR!N$1&amp;SEBGUR!$D66)</f>
        <v>0</v>
      </c>
      <c r="O66" s="147">
        <f>COUNTIF(HITJAMGUR!$B$22:$CC$38,SEBGUR!O$1&amp;SEBGUR!$D66)</f>
        <v>0</v>
      </c>
      <c r="P66" s="147">
        <f>COUNTIF(HITJAMGUR!$B$22:$CC$38,SEBGUR!P$1&amp;SEBGUR!$D66)</f>
        <v>0</v>
      </c>
      <c r="Q66" s="147">
        <f>COUNTIF(HITJAMGUR!$B$22:$CC$38,SEBGUR!Q$1&amp;SEBGUR!$D66)</f>
        <v>0</v>
      </c>
      <c r="R66" s="148">
        <f t="shared" si="11"/>
        <v>0</v>
      </c>
      <c r="S66" s="147">
        <f>COUNTIF(HITJAMGUR!$B$42:$CC$58,SEBGUR!S$1&amp;SEBGUR!$D66)</f>
        <v>0</v>
      </c>
      <c r="T66" s="147">
        <f>COUNTIF(HITJAMGUR!$B$42:$CC$58,SEBGUR!T$1&amp;SEBGUR!$D66)</f>
        <v>0</v>
      </c>
      <c r="U66" s="147">
        <f>COUNTIF(HITJAMGUR!$B$42:$CC$58,SEBGUR!U$1&amp;SEBGUR!$D66)</f>
        <v>0</v>
      </c>
      <c r="V66" s="147">
        <f>COUNTIF(HITJAMGUR!$B$42:$CH$58,SEBGUR!V$1&amp;SEBGUR!$D66)</f>
        <v>0</v>
      </c>
      <c r="W66" s="147">
        <f>COUNTIF(HITJAMGUR!$B$42:$CH$58,SEBGUR!W$1&amp;SEBGUR!$D66)</f>
        <v>0</v>
      </c>
      <c r="X66" s="147">
        <f>COUNTIF(HITJAMGUR!$B$42:$CH$58,SEBGUR!X$1&amp;SEBGUR!$D66)</f>
        <v>0</v>
      </c>
      <c r="Y66" s="148">
        <f t="shared" si="12"/>
        <v>0</v>
      </c>
      <c r="Z66" s="147">
        <f>COUNTIF(HITJAMGUR!$B$62:$CH$78,SEBGUR!Z$1&amp;SEBGUR!$D66)</f>
        <v>0</v>
      </c>
      <c r="AA66" s="147">
        <f>COUNTIF(HITJAMGUR!$B$62:$CH$78,SEBGUR!AA$1&amp;SEBGUR!$D66)</f>
        <v>0</v>
      </c>
      <c r="AB66" s="147">
        <f>COUNTIF(HITJAMGUR!$B$62:$CH$78,SEBGUR!AB$1&amp;SEBGUR!$D66)</f>
        <v>0</v>
      </c>
      <c r="AC66" s="147">
        <f>COUNTIF(HITJAMGUR!$B$62:$CH$78,SEBGUR!AC$1&amp;SEBGUR!$D66)</f>
        <v>0</v>
      </c>
      <c r="AD66" s="147">
        <f>COUNTIF(HITJAMGUR!$B$62:$CH$78,SEBGUR!AD$1&amp;SEBGUR!$D66)</f>
        <v>0</v>
      </c>
      <c r="AE66" s="147">
        <f>COUNTIF(HITJAMGUR!$B$62:$CH$78,SEBGUR!AE$1&amp;SEBGUR!$D66)</f>
        <v>0</v>
      </c>
      <c r="AF66" s="148">
        <f t="shared" si="13"/>
        <v>0</v>
      </c>
      <c r="AG66" s="147">
        <f>COUNTIF(HITJAMGUR!$B$82:$CH$86,SEBGUR!AG$1&amp;SEBGUR!$D66)</f>
        <v>3</v>
      </c>
      <c r="AH66" s="147">
        <f>COUNTIF(HITJAMGUR!$B$82:$CH$86,SEBGUR!AH$1&amp;SEBGUR!$D66)</f>
        <v>0</v>
      </c>
      <c r="AI66" s="147">
        <f>COUNTIF(HITJAMGUR!$B$82:$CH$86,SEBGUR!AI$1&amp;SEBGUR!$D66)</f>
        <v>0</v>
      </c>
      <c r="AJ66" s="148">
        <f t="shared" si="14"/>
        <v>3</v>
      </c>
      <c r="AK66" s="147">
        <f>COUNTIF(HITJAMGUR!$B$90:$CH$94,SEBGUR!AK$1&amp;SEBGUR!$D66)</f>
        <v>0</v>
      </c>
      <c r="AL66" s="147">
        <f>COUNTIF(HITJAMGUR!$B$90:$CH$94,SEBGUR!AL$1&amp;SEBGUR!$D66)</f>
        <v>0</v>
      </c>
      <c r="AM66" s="147">
        <f>COUNTIF(HITJAMGUR!$B$90:$CH$94,SEBGUR!AM$1&amp;SEBGUR!$D66)</f>
        <v>0</v>
      </c>
      <c r="AN66" s="148">
        <f t="shared" si="15"/>
        <v>0</v>
      </c>
      <c r="AO66" s="147">
        <f>COUNTIF(HITJAMGUR!$B$98:$CH$102,SEBGUR!AO$1&amp;SEBGUR!$D66)</f>
        <v>0</v>
      </c>
      <c r="AP66" s="147">
        <f>COUNTIF(HITJAMGUR!$B$98:$CH$102,SEBGUR!AP$1&amp;SEBGUR!$D66)</f>
        <v>0</v>
      </c>
      <c r="AQ66" s="147">
        <f>COUNTIF(HITJAMGUR!$B$98:$CH$102,SEBGUR!AQ$1&amp;SEBGUR!$D66)</f>
        <v>0</v>
      </c>
      <c r="AR66" s="148">
        <f t="shared" si="16"/>
        <v>0</v>
      </c>
      <c r="AS66" s="147">
        <f>COUNTIF(HITJAMGUR!$B$106:$CH$108,SEBGUR!AS$1&amp;SEBGUR!$D66)</f>
        <v>0</v>
      </c>
      <c r="AT66" s="147">
        <f>COUNTIF(HITJAMGUR!$B$106:$CH$108,SEBGUR!AT$1&amp;SEBGUR!$D66)</f>
        <v>0</v>
      </c>
      <c r="AU66" s="148">
        <f t="shared" si="17"/>
        <v>0</v>
      </c>
      <c r="AV66" s="147">
        <f>COUNTIF(HITJAMGUR!$B$112:$CH$114,SEBGUR!AV$1&amp;SEBGUR!$D66)</f>
        <v>0</v>
      </c>
      <c r="AW66" s="147">
        <f>COUNTIF(HITJAMGUR!$B$112:$CH$114,SEBGUR!AW$1&amp;SEBGUR!$D66)</f>
        <v>0</v>
      </c>
      <c r="AX66" s="148">
        <f t="shared" si="18"/>
        <v>0</v>
      </c>
      <c r="AY66" s="147">
        <f>COUNTIF(HITJAMGUR!$B$118:$CH$120,SEBGUR!AY$1&amp;SEBGUR!$D66)</f>
        <v>0</v>
      </c>
      <c r="AZ66" s="147">
        <f>COUNTIF(HITJAMGUR!$B$118:$CH$120,SEBGUR!AZ$1&amp;SEBGUR!$D66)</f>
        <v>0</v>
      </c>
      <c r="BA66" s="148">
        <f t="shared" si="19"/>
        <v>0</v>
      </c>
    </row>
    <row r="67" spans="1:53" x14ac:dyDescent="0.25">
      <c r="A67" s="12">
        <f>'MASTER GURU HARIAN'!A69</f>
        <v>66</v>
      </c>
      <c r="B67" s="146" t="str">
        <f>'MASTER GURU HARIAN'!B69</f>
        <v>SABILA FAUZIYYA, S.Kom</v>
      </c>
      <c r="C67" s="12" t="str">
        <f>'MASTER GURU HARIAN'!C69</f>
        <v>G66</v>
      </c>
      <c r="D67" s="146" t="str">
        <f>'MASTER GURU HARIAN'!D69</f>
        <v>SABILA</v>
      </c>
      <c r="E67" s="147">
        <f>COUNTIF(HITJAMGUR!$B$2:$CC$18,SEBGUR!E$1&amp;SEBGUR!$D67)</f>
        <v>0</v>
      </c>
      <c r="F67" s="147">
        <f>COUNTIF(HITJAMGUR!$B$2:$CC$18,SEBGUR!F$1&amp;SEBGUR!$D67)</f>
        <v>3</v>
      </c>
      <c r="G67" s="147">
        <f>COUNTIF(HITJAMGUR!$B$2:$CC$18,SEBGUR!G$1&amp;SEBGUR!$D67)</f>
        <v>3</v>
      </c>
      <c r="H67" s="147">
        <f>COUNTIF(HITJAMGUR!$B$2:$CC$18,SEBGUR!H$1&amp;SEBGUR!$D67)</f>
        <v>3</v>
      </c>
      <c r="I67" s="147">
        <f>COUNTIF(HITJAMGUR!$B$2:$CC$18,SEBGUR!I$1&amp;SEBGUR!$D67)</f>
        <v>0</v>
      </c>
      <c r="J67" s="147">
        <f>COUNTIF(HITJAMGUR!$B$2:$CC$18,SEBGUR!J$1&amp;SEBGUR!$D67)</f>
        <v>0</v>
      </c>
      <c r="K67" s="148">
        <f>SUM(E67:J67)</f>
        <v>9</v>
      </c>
      <c r="L67" s="147">
        <f>COUNTIF(HITJAMGUR!$B$22:$CC$38,SEBGUR!L$1&amp;SEBGUR!$D67)</f>
        <v>0</v>
      </c>
      <c r="M67" s="147">
        <f>COUNTIF(HITJAMGUR!$B$22:$CC$38,SEBGUR!M$1&amp;SEBGUR!$D67)</f>
        <v>0</v>
      </c>
      <c r="N67" s="147">
        <f>COUNTIF(HITJAMGUR!$B$22:$CC$38,SEBGUR!N$1&amp;SEBGUR!$D67)</f>
        <v>0</v>
      </c>
      <c r="O67" s="147">
        <f>COUNTIF(HITJAMGUR!$B$22:$CC$38,SEBGUR!O$1&amp;SEBGUR!$D67)</f>
        <v>0</v>
      </c>
      <c r="P67" s="147">
        <f>COUNTIF(HITJAMGUR!$B$22:$CC$38,SEBGUR!P$1&amp;SEBGUR!$D67)</f>
        <v>0</v>
      </c>
      <c r="Q67" s="147">
        <f>COUNTIF(HITJAMGUR!$B$22:$CC$38,SEBGUR!Q$1&amp;SEBGUR!$D67)</f>
        <v>0</v>
      </c>
      <c r="R67" s="148">
        <f t="shared" si="11"/>
        <v>0</v>
      </c>
      <c r="S67" s="147">
        <f>COUNTIF(HITJAMGUR!$B$42:$CC$58,SEBGUR!S$1&amp;SEBGUR!$D67)</f>
        <v>0</v>
      </c>
      <c r="T67" s="147">
        <f>COUNTIF(HITJAMGUR!$B$42:$CC$58,SEBGUR!T$1&amp;SEBGUR!$D67)</f>
        <v>0</v>
      </c>
      <c r="U67" s="147">
        <f>COUNTIF(HITJAMGUR!$B$42:$CC$58,SEBGUR!U$1&amp;SEBGUR!$D67)</f>
        <v>0</v>
      </c>
      <c r="V67" s="147">
        <f>COUNTIF(HITJAMGUR!$B$42:$CH$58,SEBGUR!V$1&amp;SEBGUR!$D67)</f>
        <v>0</v>
      </c>
      <c r="W67" s="147">
        <f>COUNTIF(HITJAMGUR!$B$42:$CH$58,SEBGUR!W$1&amp;SEBGUR!$D67)</f>
        <v>0</v>
      </c>
      <c r="X67" s="147">
        <f>COUNTIF(HITJAMGUR!$B$42:$CH$58,SEBGUR!X$1&amp;SEBGUR!$D67)</f>
        <v>0</v>
      </c>
      <c r="Y67" s="148">
        <f t="shared" si="12"/>
        <v>0</v>
      </c>
      <c r="Z67" s="147">
        <f>COUNTIF(HITJAMGUR!$B$62:$CH$78,SEBGUR!Z$1&amp;SEBGUR!$D67)</f>
        <v>0</v>
      </c>
      <c r="AA67" s="147">
        <f>COUNTIF(HITJAMGUR!$B$62:$CH$78,SEBGUR!AA$1&amp;SEBGUR!$D67)</f>
        <v>0</v>
      </c>
      <c r="AB67" s="147">
        <f>COUNTIF(HITJAMGUR!$B$62:$CH$78,SEBGUR!AB$1&amp;SEBGUR!$D67)</f>
        <v>0</v>
      </c>
      <c r="AC67" s="147">
        <f>COUNTIF(HITJAMGUR!$B$62:$CH$78,SEBGUR!AC$1&amp;SEBGUR!$D67)</f>
        <v>0</v>
      </c>
      <c r="AD67" s="147">
        <f>COUNTIF(HITJAMGUR!$B$62:$CH$78,SEBGUR!AD$1&amp;SEBGUR!$D67)</f>
        <v>0</v>
      </c>
      <c r="AE67" s="147">
        <f>COUNTIF(HITJAMGUR!$B$62:$CH$78,SEBGUR!AE$1&amp;SEBGUR!$D67)</f>
        <v>0</v>
      </c>
      <c r="AF67" s="148">
        <f t="shared" si="13"/>
        <v>0</v>
      </c>
      <c r="AG67" s="147">
        <f>COUNTIF(HITJAMGUR!$B$82:$CH$86,SEBGUR!AG$1&amp;SEBGUR!$D67)</f>
        <v>0</v>
      </c>
      <c r="AH67" s="147">
        <f>COUNTIF(HITJAMGUR!$B$82:$CH$86,SEBGUR!AH$1&amp;SEBGUR!$D67)</f>
        <v>0</v>
      </c>
      <c r="AI67" s="147">
        <f>COUNTIF(HITJAMGUR!$B$82:$CH$86,SEBGUR!AI$1&amp;SEBGUR!$D67)</f>
        <v>0</v>
      </c>
      <c r="AJ67" s="148">
        <f t="shared" si="14"/>
        <v>0</v>
      </c>
      <c r="AK67" s="147">
        <f>COUNTIF(HITJAMGUR!$B$90:$CH$94,SEBGUR!AK$1&amp;SEBGUR!$D67)</f>
        <v>0</v>
      </c>
      <c r="AL67" s="147">
        <f>COUNTIF(HITJAMGUR!$B$90:$CH$94,SEBGUR!AL$1&amp;SEBGUR!$D67)</f>
        <v>0</v>
      </c>
      <c r="AM67" s="147">
        <f>COUNTIF(HITJAMGUR!$B$90:$CH$94,SEBGUR!AM$1&amp;SEBGUR!$D67)</f>
        <v>0</v>
      </c>
      <c r="AN67" s="148">
        <f t="shared" si="15"/>
        <v>0</v>
      </c>
      <c r="AO67" s="147">
        <f>COUNTIF(HITJAMGUR!$B$98:$CH$102,SEBGUR!AO$1&amp;SEBGUR!$D67)</f>
        <v>0</v>
      </c>
      <c r="AP67" s="147">
        <f>COUNTIF(HITJAMGUR!$B$98:$CH$102,SEBGUR!AP$1&amp;SEBGUR!$D67)</f>
        <v>0</v>
      </c>
      <c r="AQ67" s="147">
        <f>COUNTIF(HITJAMGUR!$B$98:$CH$102,SEBGUR!AQ$1&amp;SEBGUR!$D67)</f>
        <v>0</v>
      </c>
      <c r="AR67" s="148">
        <f t="shared" si="16"/>
        <v>0</v>
      </c>
      <c r="AS67" s="147">
        <f>COUNTIF(HITJAMGUR!$B$106:$CH$108,SEBGUR!AS$1&amp;SEBGUR!$D67)</f>
        <v>4</v>
      </c>
      <c r="AT67" s="147">
        <f>COUNTIF(HITJAMGUR!$B$106:$CH$108,SEBGUR!AT$1&amp;SEBGUR!$D67)</f>
        <v>3</v>
      </c>
      <c r="AU67" s="148">
        <f t="shared" si="17"/>
        <v>7</v>
      </c>
      <c r="AV67" s="147">
        <f>COUNTIF(HITJAMGUR!$B$112:$CH$114,SEBGUR!AV$1&amp;SEBGUR!$D67)</f>
        <v>0</v>
      </c>
      <c r="AW67" s="147">
        <f>COUNTIF(HITJAMGUR!$B$112:$CH$114,SEBGUR!AW$1&amp;SEBGUR!$D67)</f>
        <v>0</v>
      </c>
      <c r="AX67" s="148">
        <f t="shared" si="18"/>
        <v>0</v>
      </c>
      <c r="AY67" s="147">
        <f>COUNTIF(HITJAMGUR!$B$118:$CH$120,SEBGUR!AY$1&amp;SEBGUR!$D67)</f>
        <v>0</v>
      </c>
      <c r="AZ67" s="147">
        <f>COUNTIF(HITJAMGUR!$B$118:$CH$120,SEBGUR!AZ$1&amp;SEBGUR!$D67)</f>
        <v>0</v>
      </c>
      <c r="BA67" s="148">
        <f t="shared" si="19"/>
        <v>0</v>
      </c>
    </row>
    <row r="68" spans="1:53" x14ac:dyDescent="0.25">
      <c r="A68" s="12">
        <f>'MASTER GURU HARIAN'!A70</f>
        <v>67</v>
      </c>
      <c r="B68" s="146" t="str">
        <f>'MASTER GURU HARIAN'!B70</f>
        <v>JAYA SUMPENA, S.ST, M.Kom</v>
      </c>
      <c r="C68" s="12" t="str">
        <f>'MASTER GURU HARIAN'!C70</f>
        <v>G67</v>
      </c>
      <c r="D68" s="146" t="str">
        <f>'MASTER GURU HARIAN'!D70</f>
        <v>JAYA</v>
      </c>
      <c r="E68" s="147">
        <f>COUNTIF(HITJAMGUR!$B$2:$CC$18,SEBGUR!E$1&amp;SEBGUR!$D68)</f>
        <v>0</v>
      </c>
      <c r="F68" s="147">
        <f>COUNTIF(HITJAMGUR!$B$2:$CC$18,SEBGUR!F$1&amp;SEBGUR!$D68)</f>
        <v>0</v>
      </c>
      <c r="G68" s="147">
        <f>COUNTIF(HITJAMGUR!$B$2:$CC$18,SEBGUR!G$1&amp;SEBGUR!$D68)</f>
        <v>0</v>
      </c>
      <c r="H68" s="147">
        <f>COUNTIF(HITJAMGUR!$B$2:$CC$18,SEBGUR!H$1&amp;SEBGUR!$D68)</f>
        <v>0</v>
      </c>
      <c r="I68" s="147">
        <f>COUNTIF(HITJAMGUR!$B$2:$CC$18,SEBGUR!I$1&amp;SEBGUR!$D68)</f>
        <v>0</v>
      </c>
      <c r="J68" s="147">
        <f>COUNTIF(HITJAMGUR!$B$2:$CC$18,SEBGUR!J$1&amp;SEBGUR!$D68)</f>
        <v>0</v>
      </c>
      <c r="K68" s="148">
        <f>SUM(E68:J68)</f>
        <v>0</v>
      </c>
      <c r="L68" s="147">
        <f>COUNTIF(HITJAMGUR!$B$22:$CC$38,SEBGUR!L$1&amp;SEBGUR!$D68)</f>
        <v>0</v>
      </c>
      <c r="M68" s="147">
        <f>COUNTIF(HITJAMGUR!$B$22:$CC$38,SEBGUR!M$1&amp;SEBGUR!$D68)</f>
        <v>0</v>
      </c>
      <c r="N68" s="147">
        <f>COUNTIF(HITJAMGUR!$B$22:$CC$38,SEBGUR!N$1&amp;SEBGUR!$D68)</f>
        <v>0</v>
      </c>
      <c r="O68" s="147">
        <f>COUNTIF(HITJAMGUR!$B$22:$CC$38,SEBGUR!O$1&amp;SEBGUR!$D68)</f>
        <v>0</v>
      </c>
      <c r="P68" s="147">
        <f>COUNTIF(HITJAMGUR!$B$22:$CC$38,SEBGUR!P$1&amp;SEBGUR!$D68)</f>
        <v>0</v>
      </c>
      <c r="Q68" s="147">
        <f>COUNTIF(HITJAMGUR!$B$22:$CC$38,SEBGUR!Q$1&amp;SEBGUR!$D68)</f>
        <v>0</v>
      </c>
      <c r="R68" s="148">
        <f t="shared" si="11"/>
        <v>0</v>
      </c>
      <c r="S68" s="147">
        <f>COUNTIF(HITJAMGUR!$B$42:$CC$58,SEBGUR!S$1&amp;SEBGUR!$D68)</f>
        <v>0</v>
      </c>
      <c r="T68" s="147">
        <f>COUNTIF(HITJAMGUR!$B$42:$CC$58,SEBGUR!T$1&amp;SEBGUR!$D68)</f>
        <v>0</v>
      </c>
      <c r="U68" s="147">
        <f>COUNTIF(HITJAMGUR!$B$42:$CC$58,SEBGUR!U$1&amp;SEBGUR!$D68)</f>
        <v>0</v>
      </c>
      <c r="V68" s="147">
        <f>COUNTIF(HITJAMGUR!$B$42:$CH$58,SEBGUR!V$1&amp;SEBGUR!$D68)</f>
        <v>0</v>
      </c>
      <c r="W68" s="147">
        <f>COUNTIF(HITJAMGUR!$B$42:$CH$58,SEBGUR!W$1&amp;SEBGUR!$D68)</f>
        <v>0</v>
      </c>
      <c r="X68" s="147">
        <f>COUNTIF(HITJAMGUR!$B$42:$CH$58,SEBGUR!X$1&amp;SEBGUR!$D68)</f>
        <v>0</v>
      </c>
      <c r="Y68" s="148">
        <f t="shared" si="12"/>
        <v>0</v>
      </c>
      <c r="Z68" s="147">
        <f>COUNTIF(HITJAMGUR!$B$62:$CH$78,SEBGUR!Z$1&amp;SEBGUR!$D68)</f>
        <v>0</v>
      </c>
      <c r="AA68" s="147">
        <f>COUNTIF(HITJAMGUR!$B$62:$CH$78,SEBGUR!AA$1&amp;SEBGUR!$D68)</f>
        <v>0</v>
      </c>
      <c r="AB68" s="147">
        <f>COUNTIF(HITJAMGUR!$B$62:$CH$78,SEBGUR!AB$1&amp;SEBGUR!$D68)</f>
        <v>0</v>
      </c>
      <c r="AC68" s="147">
        <f>COUNTIF(HITJAMGUR!$B$62:$CH$78,SEBGUR!AC$1&amp;SEBGUR!$D68)</f>
        <v>0</v>
      </c>
      <c r="AD68" s="147">
        <f>COUNTIF(HITJAMGUR!$B$62:$CH$78,SEBGUR!AD$1&amp;SEBGUR!$D68)</f>
        <v>0</v>
      </c>
      <c r="AE68" s="147">
        <f>COUNTIF(HITJAMGUR!$B$62:$CH$78,SEBGUR!AE$1&amp;SEBGUR!$D68)</f>
        <v>0</v>
      </c>
      <c r="AF68" s="148">
        <f t="shared" si="13"/>
        <v>0</v>
      </c>
      <c r="AG68" s="147">
        <f>COUNTIF(HITJAMGUR!$B$82:$CH$86,SEBGUR!AG$1&amp;SEBGUR!$D68)</f>
        <v>0</v>
      </c>
      <c r="AH68" s="147">
        <f>COUNTIF(HITJAMGUR!$B$82:$CH$86,SEBGUR!AH$1&amp;SEBGUR!$D68)</f>
        <v>0</v>
      </c>
      <c r="AI68" s="147">
        <f>COUNTIF(HITJAMGUR!$B$82:$CH$86,SEBGUR!AI$1&amp;SEBGUR!$D68)</f>
        <v>0</v>
      </c>
      <c r="AJ68" s="148">
        <f t="shared" si="14"/>
        <v>0</v>
      </c>
      <c r="AK68" s="147">
        <f>COUNTIF(HITJAMGUR!$B$90:$CH$94,SEBGUR!AK$1&amp;SEBGUR!$D68)</f>
        <v>0</v>
      </c>
      <c r="AL68" s="147">
        <f>COUNTIF(HITJAMGUR!$B$90:$CH$94,SEBGUR!AL$1&amp;SEBGUR!$D68)</f>
        <v>0</v>
      </c>
      <c r="AM68" s="147">
        <f>COUNTIF(HITJAMGUR!$B$90:$CH$94,SEBGUR!AM$1&amp;SEBGUR!$D68)</f>
        <v>0</v>
      </c>
      <c r="AN68" s="148">
        <f t="shared" si="15"/>
        <v>0</v>
      </c>
      <c r="AO68" s="147">
        <f>COUNTIF(HITJAMGUR!$B$98:$CH$102,SEBGUR!AO$1&amp;SEBGUR!$D68)</f>
        <v>0</v>
      </c>
      <c r="AP68" s="147">
        <f>COUNTIF(HITJAMGUR!$B$98:$CH$102,SEBGUR!AP$1&amp;SEBGUR!$D68)</f>
        <v>0</v>
      </c>
      <c r="AQ68" s="147">
        <f>COUNTIF(HITJAMGUR!$B$98:$CH$102,SEBGUR!AQ$1&amp;SEBGUR!$D68)</f>
        <v>0</v>
      </c>
      <c r="AR68" s="148">
        <f t="shared" si="16"/>
        <v>0</v>
      </c>
      <c r="AS68" s="147">
        <f>COUNTIF(HITJAMGUR!$B$106:$CH$108,SEBGUR!AS$1&amp;SEBGUR!$D68)</f>
        <v>3</v>
      </c>
      <c r="AT68" s="147">
        <f>COUNTIF(HITJAMGUR!$B$106:$CH$108,SEBGUR!AT$1&amp;SEBGUR!$D68)</f>
        <v>3</v>
      </c>
      <c r="AU68" s="148">
        <f t="shared" si="17"/>
        <v>6</v>
      </c>
      <c r="AV68" s="147">
        <f>COUNTIF(HITJAMGUR!$B$112:$CH$114,SEBGUR!AV$1&amp;SEBGUR!$D68)</f>
        <v>6</v>
      </c>
      <c r="AW68" s="147">
        <f>COUNTIF(HITJAMGUR!$B$112:$CH$114,SEBGUR!AW$1&amp;SEBGUR!$D68)</f>
        <v>6</v>
      </c>
      <c r="AX68" s="148">
        <f t="shared" si="18"/>
        <v>12</v>
      </c>
      <c r="AY68" s="147">
        <f>COUNTIF(HITJAMGUR!$B$118:$CH$120,SEBGUR!AY$1&amp;SEBGUR!$D68)</f>
        <v>3</v>
      </c>
      <c r="AZ68" s="147">
        <f>COUNTIF(HITJAMGUR!$B$118:$CH$120,SEBGUR!AZ$1&amp;SEBGUR!$D68)</f>
        <v>3</v>
      </c>
      <c r="BA68" s="148">
        <f t="shared" si="19"/>
        <v>6</v>
      </c>
    </row>
    <row r="69" spans="1:53" x14ac:dyDescent="0.25">
      <c r="A69" s="12">
        <f>'MASTER GURU HARIAN'!A71</f>
        <v>68</v>
      </c>
      <c r="B69" s="146" t="str">
        <f>'MASTER GURU HARIAN'!B71</f>
        <v>TUBAGUS SAPUTRA, S.Pd</v>
      </c>
      <c r="C69" s="12" t="str">
        <f>'MASTER GURU HARIAN'!C71</f>
        <v>G68</v>
      </c>
      <c r="D69" s="146" t="str">
        <f>'MASTER GURU HARIAN'!D71</f>
        <v>TUBAGUS</v>
      </c>
      <c r="E69" s="147">
        <f>COUNTIF(HITJAMGUR!$B$2:$CC$18,SEBGUR!E$1&amp;SEBGUR!$D69)</f>
        <v>0</v>
      </c>
      <c r="F69" s="147">
        <f>COUNTIF(HITJAMGUR!$B$2:$CC$18,SEBGUR!F$1&amp;SEBGUR!$D69)</f>
        <v>0</v>
      </c>
      <c r="G69" s="147">
        <f>COUNTIF(HITJAMGUR!$B$2:$CC$18,SEBGUR!G$1&amp;SEBGUR!$D69)</f>
        <v>0</v>
      </c>
      <c r="H69" s="147">
        <f>COUNTIF(HITJAMGUR!$B$2:$CC$18,SEBGUR!H$1&amp;SEBGUR!$D69)</f>
        <v>0</v>
      </c>
      <c r="I69" s="147">
        <f>COUNTIF(HITJAMGUR!$B$2:$CC$18,SEBGUR!I$1&amp;SEBGUR!$D69)</f>
        <v>0</v>
      </c>
      <c r="J69" s="147">
        <f>COUNTIF(HITJAMGUR!$B$2:$CC$18,SEBGUR!J$1&amp;SEBGUR!$D69)</f>
        <v>0</v>
      </c>
      <c r="K69" s="148">
        <f t="shared" si="10"/>
        <v>0</v>
      </c>
      <c r="L69" s="147">
        <f>COUNTIF(HITJAMGUR!$B$22:$CC$38,SEBGUR!L$1&amp;SEBGUR!$D69)</f>
        <v>2</v>
      </c>
      <c r="M69" s="147">
        <f>COUNTIF(HITJAMGUR!$B$22:$CC$38,SEBGUR!M$1&amp;SEBGUR!$D69)</f>
        <v>2</v>
      </c>
      <c r="N69" s="147">
        <f>COUNTIF(HITJAMGUR!$B$22:$CC$38,SEBGUR!N$1&amp;SEBGUR!$D69)</f>
        <v>2</v>
      </c>
      <c r="O69" s="147">
        <f>COUNTIF(HITJAMGUR!$B$22:$CC$38,SEBGUR!O$1&amp;SEBGUR!$D69)</f>
        <v>0</v>
      </c>
      <c r="P69" s="147">
        <f>COUNTIF(HITJAMGUR!$B$22:$CC$38,SEBGUR!P$1&amp;SEBGUR!$D69)</f>
        <v>2</v>
      </c>
      <c r="Q69" s="147">
        <f>COUNTIF(HITJAMGUR!$B$22:$CC$38,SEBGUR!Q$1&amp;SEBGUR!$D69)</f>
        <v>2</v>
      </c>
      <c r="R69" s="148">
        <f t="shared" si="11"/>
        <v>10</v>
      </c>
      <c r="S69" s="147">
        <f>COUNTIF(HITJAMGUR!$B$42:$CC$58,SEBGUR!S$1&amp;SEBGUR!$D69)</f>
        <v>0</v>
      </c>
      <c r="T69" s="147">
        <f>COUNTIF(HITJAMGUR!$B$42:$CC$58,SEBGUR!T$1&amp;SEBGUR!$D69)</f>
        <v>0</v>
      </c>
      <c r="U69" s="147">
        <f>COUNTIF(HITJAMGUR!$B$42:$CC$58,SEBGUR!U$1&amp;SEBGUR!$D69)</f>
        <v>0</v>
      </c>
      <c r="V69" s="147">
        <f>COUNTIF(HITJAMGUR!$B$42:$CH$58,SEBGUR!V$1&amp;SEBGUR!$D69)</f>
        <v>0</v>
      </c>
      <c r="W69" s="147">
        <f>COUNTIF(HITJAMGUR!$B$42:$CH$58,SEBGUR!W$1&amp;SEBGUR!$D69)</f>
        <v>0</v>
      </c>
      <c r="X69" s="147">
        <f>COUNTIF(HITJAMGUR!$B$42:$CH$58,SEBGUR!X$1&amp;SEBGUR!$D69)</f>
        <v>0</v>
      </c>
      <c r="Y69" s="148">
        <f t="shared" si="12"/>
        <v>0</v>
      </c>
      <c r="Z69" s="147">
        <f>COUNTIF(HITJAMGUR!$B$62:$CH$78,SEBGUR!Z$1&amp;SEBGUR!$D69)</f>
        <v>0</v>
      </c>
      <c r="AA69" s="147">
        <f>COUNTIF(HITJAMGUR!$B$62:$CH$78,SEBGUR!AA$1&amp;SEBGUR!$D69)</f>
        <v>0</v>
      </c>
      <c r="AB69" s="147">
        <f>COUNTIF(HITJAMGUR!$B$62:$CH$78,SEBGUR!AB$1&amp;SEBGUR!$D69)</f>
        <v>0</v>
      </c>
      <c r="AC69" s="147">
        <f>COUNTIF(HITJAMGUR!$B$62:$CH$78,SEBGUR!AC$1&amp;SEBGUR!$D69)</f>
        <v>0</v>
      </c>
      <c r="AD69" s="147">
        <f>COUNTIF(HITJAMGUR!$B$62:$CH$78,SEBGUR!AD$1&amp;SEBGUR!$D69)</f>
        <v>0</v>
      </c>
      <c r="AE69" s="147">
        <f>COUNTIF(HITJAMGUR!$B$62:$CH$78,SEBGUR!AE$1&amp;SEBGUR!$D69)</f>
        <v>0</v>
      </c>
      <c r="AF69" s="148">
        <f t="shared" si="13"/>
        <v>0</v>
      </c>
      <c r="AG69" s="147">
        <f>COUNTIF(HITJAMGUR!$B$82:$CH$86,SEBGUR!AG$1&amp;SEBGUR!$D69)</f>
        <v>2</v>
      </c>
      <c r="AH69" s="147">
        <f>COUNTIF(HITJAMGUR!$B$82:$CH$86,SEBGUR!AH$1&amp;SEBGUR!$D69)</f>
        <v>0</v>
      </c>
      <c r="AI69" s="147">
        <f>COUNTIF(HITJAMGUR!$B$82:$CH$86,SEBGUR!AI$1&amp;SEBGUR!$D69)</f>
        <v>2</v>
      </c>
      <c r="AJ69" s="148">
        <f t="shared" si="14"/>
        <v>4</v>
      </c>
      <c r="AK69" s="147">
        <f>COUNTIF(HITJAMGUR!$B$90:$CH$94,SEBGUR!AK$1&amp;SEBGUR!$D69)</f>
        <v>0</v>
      </c>
      <c r="AL69" s="147">
        <f>COUNTIF(HITJAMGUR!$B$90:$CH$94,SEBGUR!AL$1&amp;SEBGUR!$D69)</f>
        <v>2</v>
      </c>
      <c r="AM69" s="147">
        <f>COUNTIF(HITJAMGUR!$B$90:$CH$94,SEBGUR!AM$1&amp;SEBGUR!$D69)</f>
        <v>0</v>
      </c>
      <c r="AN69" s="148">
        <f t="shared" si="15"/>
        <v>2</v>
      </c>
      <c r="AO69" s="147">
        <f>COUNTIF(HITJAMGUR!$B$98:$CH$102,SEBGUR!AO$1&amp;SEBGUR!$D69)</f>
        <v>0</v>
      </c>
      <c r="AP69" s="147">
        <f>COUNTIF(HITJAMGUR!$B$98:$CH$102,SEBGUR!AP$1&amp;SEBGUR!$D69)</f>
        <v>0</v>
      </c>
      <c r="AQ69" s="147">
        <f>COUNTIF(HITJAMGUR!$B$98:$CH$102,SEBGUR!AQ$1&amp;SEBGUR!$D69)</f>
        <v>0</v>
      </c>
      <c r="AR69" s="148">
        <f t="shared" si="16"/>
        <v>0</v>
      </c>
      <c r="AS69" s="147">
        <f>COUNTIF(HITJAMGUR!$B$106:$CH$108,SEBGUR!AS$1&amp;SEBGUR!$D69)</f>
        <v>2</v>
      </c>
      <c r="AT69" s="147">
        <f>COUNTIF(HITJAMGUR!$B$106:$CH$108,SEBGUR!AT$1&amp;SEBGUR!$D69)</f>
        <v>0</v>
      </c>
      <c r="AU69" s="148">
        <f t="shared" si="17"/>
        <v>2</v>
      </c>
      <c r="AV69" s="147">
        <f>COUNTIF(HITJAMGUR!$B$112:$CH$114,SEBGUR!AV$1&amp;SEBGUR!$D69)</f>
        <v>0</v>
      </c>
      <c r="AW69" s="147">
        <f>COUNTIF(HITJAMGUR!$B$112:$CH$114,SEBGUR!AW$1&amp;SEBGUR!$D69)</f>
        <v>0</v>
      </c>
      <c r="AX69" s="148">
        <f t="shared" si="18"/>
        <v>0</v>
      </c>
      <c r="AY69" s="147">
        <f>COUNTIF(HITJAMGUR!$B$118:$CH$120,SEBGUR!AY$1&amp;SEBGUR!$D69)</f>
        <v>0</v>
      </c>
      <c r="AZ69" s="147">
        <f>COUNTIF(HITJAMGUR!$B$118:$CH$120,SEBGUR!AZ$1&amp;SEBGUR!$D69)</f>
        <v>0</v>
      </c>
      <c r="BA69" s="148">
        <f t="shared" si="19"/>
        <v>0</v>
      </c>
    </row>
    <row r="70" spans="1:53" x14ac:dyDescent="0.25">
      <c r="A70" s="12">
        <f>'MASTER GURU HARIAN'!A72</f>
        <v>69</v>
      </c>
      <c r="B70" s="146" t="str">
        <f>'MASTER GURU HARIAN'!B72</f>
        <v>DENA HANDRIANA, M.Pd</v>
      </c>
      <c r="C70" s="12" t="str">
        <f>'MASTER GURU HARIAN'!C72</f>
        <v>G69</v>
      </c>
      <c r="D70" s="146" t="str">
        <f>'MASTER GURU HARIAN'!D72</f>
        <v>DENA</v>
      </c>
      <c r="E70" s="147">
        <f>COUNTIF(HITJAMGUR!$B$2:$CC$18,SEBGUR!E$1&amp;SEBGUR!$D70)</f>
        <v>0</v>
      </c>
      <c r="F70" s="147">
        <f>COUNTIF(HITJAMGUR!$B$2:$CC$18,SEBGUR!F$1&amp;SEBGUR!$D70)</f>
        <v>0</v>
      </c>
      <c r="G70" s="147">
        <f>COUNTIF(HITJAMGUR!$B$2:$CC$18,SEBGUR!G$1&amp;SEBGUR!$D70)</f>
        <v>0</v>
      </c>
      <c r="H70" s="147">
        <f>COUNTIF(HITJAMGUR!$B$2:$CC$18,SEBGUR!H$1&amp;SEBGUR!$D70)</f>
        <v>0</v>
      </c>
      <c r="I70" s="147">
        <f>COUNTIF(HITJAMGUR!$B$2:$CC$18,SEBGUR!I$1&amp;SEBGUR!$D70)</f>
        <v>0</v>
      </c>
      <c r="J70" s="147">
        <f>COUNTIF(HITJAMGUR!$B$2:$CC$18,SEBGUR!J$1&amp;SEBGUR!$D70)</f>
        <v>0</v>
      </c>
      <c r="K70" s="148">
        <f t="shared" si="10"/>
        <v>0</v>
      </c>
      <c r="L70" s="147">
        <f>COUNTIF(HITJAMGUR!$B$22:$CC$38,SEBGUR!L$1&amp;SEBGUR!$D70)</f>
        <v>2</v>
      </c>
      <c r="M70" s="147">
        <f>COUNTIF(HITJAMGUR!$B$22:$CC$38,SEBGUR!M$1&amp;SEBGUR!$D70)</f>
        <v>2</v>
      </c>
      <c r="N70" s="147">
        <f>COUNTIF(HITJAMGUR!$B$22:$CC$38,SEBGUR!N$1&amp;SEBGUR!$D70)</f>
        <v>2</v>
      </c>
      <c r="O70" s="147">
        <f>COUNTIF(HITJAMGUR!$B$22:$CC$38,SEBGUR!O$1&amp;SEBGUR!$D70)</f>
        <v>2</v>
      </c>
      <c r="P70" s="147">
        <f>COUNTIF(HITJAMGUR!$B$22:$CC$38,SEBGUR!P$1&amp;SEBGUR!$D70)</f>
        <v>2</v>
      </c>
      <c r="Q70" s="147">
        <f>COUNTIF(HITJAMGUR!$B$22:$CC$38,SEBGUR!Q$1&amp;SEBGUR!$D70)</f>
        <v>2</v>
      </c>
      <c r="R70" s="148">
        <f t="shared" si="11"/>
        <v>12</v>
      </c>
      <c r="S70" s="147">
        <f>COUNTIF(HITJAMGUR!$B$42:$CC$58,SEBGUR!S$1&amp;SEBGUR!$D70)</f>
        <v>0</v>
      </c>
      <c r="T70" s="147">
        <f>COUNTIF(HITJAMGUR!$B$42:$CC$58,SEBGUR!T$1&amp;SEBGUR!$D70)</f>
        <v>0</v>
      </c>
      <c r="U70" s="147">
        <f>COUNTIF(HITJAMGUR!$B$42:$CC$58,SEBGUR!U$1&amp;SEBGUR!$D70)</f>
        <v>0</v>
      </c>
      <c r="V70" s="147">
        <f>COUNTIF(HITJAMGUR!$B$42:$CH$58,SEBGUR!V$1&amp;SEBGUR!$D70)</f>
        <v>0</v>
      </c>
      <c r="W70" s="147">
        <f>COUNTIF(HITJAMGUR!$B$42:$CH$58,SEBGUR!W$1&amp;SEBGUR!$D70)</f>
        <v>0</v>
      </c>
      <c r="X70" s="147">
        <f>COUNTIF(HITJAMGUR!$B$42:$CH$58,SEBGUR!X$1&amp;SEBGUR!$D70)</f>
        <v>0</v>
      </c>
      <c r="Y70" s="148">
        <f t="shared" si="12"/>
        <v>0</v>
      </c>
      <c r="Z70" s="147">
        <f>COUNTIF(HITJAMGUR!$B$62:$CH$78,SEBGUR!Z$1&amp;SEBGUR!$D70)</f>
        <v>0</v>
      </c>
      <c r="AA70" s="147">
        <f>COUNTIF(HITJAMGUR!$B$62:$CH$78,SEBGUR!AA$1&amp;SEBGUR!$D70)</f>
        <v>0</v>
      </c>
      <c r="AB70" s="147">
        <f>COUNTIF(HITJAMGUR!$B$62:$CH$78,SEBGUR!AB$1&amp;SEBGUR!$D70)</f>
        <v>0</v>
      </c>
      <c r="AC70" s="147">
        <f>COUNTIF(HITJAMGUR!$B$62:$CH$78,SEBGUR!AC$1&amp;SEBGUR!$D70)</f>
        <v>0</v>
      </c>
      <c r="AD70" s="147">
        <f>COUNTIF(HITJAMGUR!$B$62:$CH$78,SEBGUR!AD$1&amp;SEBGUR!$D70)</f>
        <v>0</v>
      </c>
      <c r="AE70" s="147">
        <f>COUNTIF(HITJAMGUR!$B$62:$CH$78,SEBGUR!AE$1&amp;SEBGUR!$D70)</f>
        <v>0</v>
      </c>
      <c r="AF70" s="148">
        <f t="shared" si="13"/>
        <v>0</v>
      </c>
      <c r="AG70" s="147">
        <f>COUNTIF(HITJAMGUR!$B$82:$CH$86,SEBGUR!AG$1&amp;SEBGUR!$D70)</f>
        <v>0</v>
      </c>
      <c r="AH70" s="147">
        <f>COUNTIF(HITJAMGUR!$B$82:$CH$86,SEBGUR!AH$1&amp;SEBGUR!$D70)</f>
        <v>0</v>
      </c>
      <c r="AI70" s="147">
        <f>COUNTIF(HITJAMGUR!$B$82:$CH$86,SEBGUR!AI$1&amp;SEBGUR!$D70)</f>
        <v>0</v>
      </c>
      <c r="AJ70" s="148">
        <f t="shared" si="14"/>
        <v>0</v>
      </c>
      <c r="AK70" s="147">
        <f>COUNTIF(HITJAMGUR!$B$90:$CH$94,SEBGUR!AK$1&amp;SEBGUR!$D70)</f>
        <v>2</v>
      </c>
      <c r="AL70" s="147">
        <f>COUNTIF(HITJAMGUR!$B$90:$CH$94,SEBGUR!AL$1&amp;SEBGUR!$D70)</f>
        <v>2</v>
      </c>
      <c r="AM70" s="147">
        <f>COUNTIF(HITJAMGUR!$B$90:$CH$94,SEBGUR!AM$1&amp;SEBGUR!$D70)</f>
        <v>2</v>
      </c>
      <c r="AN70" s="148">
        <f t="shared" si="15"/>
        <v>6</v>
      </c>
      <c r="AO70" s="147">
        <f>COUNTIF(HITJAMGUR!$B$98:$CH$102,SEBGUR!AO$1&amp;SEBGUR!$D70)</f>
        <v>0</v>
      </c>
      <c r="AP70" s="147">
        <f>COUNTIF(HITJAMGUR!$B$98:$CH$102,SEBGUR!AP$1&amp;SEBGUR!$D70)</f>
        <v>0</v>
      </c>
      <c r="AQ70" s="147">
        <f>COUNTIF(HITJAMGUR!$B$98:$CH$102,SEBGUR!AQ$1&amp;SEBGUR!$D70)</f>
        <v>0</v>
      </c>
      <c r="AR70" s="148">
        <f t="shared" si="16"/>
        <v>0</v>
      </c>
      <c r="AS70" s="147">
        <f>COUNTIF(HITJAMGUR!$B$106:$CH$108,SEBGUR!AS$1&amp;SEBGUR!$D70)</f>
        <v>0</v>
      </c>
      <c r="AT70" s="147">
        <f>COUNTIF(HITJAMGUR!$B$106:$CH$108,SEBGUR!AT$1&amp;SEBGUR!$D70)</f>
        <v>0</v>
      </c>
      <c r="AU70" s="148">
        <f t="shared" si="17"/>
        <v>0</v>
      </c>
      <c r="AV70" s="147">
        <f>COUNTIF(HITJAMGUR!$B$112:$CH$114,SEBGUR!AV$1&amp;SEBGUR!$D70)</f>
        <v>2</v>
      </c>
      <c r="AW70" s="147">
        <f>COUNTIF(HITJAMGUR!$B$112:$CH$114,SEBGUR!AW$1&amp;SEBGUR!$D70)</f>
        <v>2</v>
      </c>
      <c r="AX70" s="148">
        <f t="shared" si="18"/>
        <v>4</v>
      </c>
      <c r="AY70" s="147">
        <f>COUNTIF(HITJAMGUR!$B$118:$CH$120,SEBGUR!AY$1&amp;SEBGUR!$D70)</f>
        <v>0</v>
      </c>
      <c r="AZ70" s="147">
        <f>COUNTIF(HITJAMGUR!$B$118:$CH$120,SEBGUR!AZ$1&amp;SEBGUR!$D70)</f>
        <v>0</v>
      </c>
      <c r="BA70" s="148">
        <f t="shared" si="19"/>
        <v>0</v>
      </c>
    </row>
    <row r="71" spans="1:53" x14ac:dyDescent="0.25">
      <c r="A71" s="12">
        <f>'MASTER GURU HARIAN'!A73</f>
        <v>70</v>
      </c>
      <c r="B71" s="146" t="str">
        <f>'MASTER GURU HARIAN'!B73</f>
        <v>WINDY NOVIA ANGGRAENI, S.Si</v>
      </c>
      <c r="C71" s="12" t="str">
        <f>'MASTER GURU HARIAN'!C73</f>
        <v>G70</v>
      </c>
      <c r="D71" s="146" t="str">
        <f>'MASTER GURU HARIAN'!D73</f>
        <v>WINDY</v>
      </c>
      <c r="E71" s="147">
        <f>COUNTIF(HITJAMGUR!$B$2:$CC$18,SEBGUR!E$1&amp;SEBGUR!$D71)</f>
        <v>8</v>
      </c>
      <c r="F71" s="147">
        <f>COUNTIF(HITJAMGUR!$B$2:$CC$18,SEBGUR!F$1&amp;SEBGUR!$D71)</f>
        <v>0</v>
      </c>
      <c r="G71" s="147">
        <f>COUNTIF(HITJAMGUR!$B$2:$CC$18,SEBGUR!G$1&amp;SEBGUR!$D71)</f>
        <v>0</v>
      </c>
      <c r="H71" s="147">
        <f>COUNTIF(HITJAMGUR!$B$2:$CC$18,SEBGUR!H$1&amp;SEBGUR!$D71)</f>
        <v>0</v>
      </c>
      <c r="I71" s="147">
        <f>COUNTIF(HITJAMGUR!$B$2:$CC$18,SEBGUR!I$1&amp;SEBGUR!$D71)</f>
        <v>0</v>
      </c>
      <c r="J71" s="147">
        <f>COUNTIF(HITJAMGUR!$B$2:$CC$18,SEBGUR!J$1&amp;SEBGUR!$D71)</f>
        <v>0</v>
      </c>
      <c r="K71" s="148">
        <f t="shared" si="10"/>
        <v>8</v>
      </c>
      <c r="L71" s="147">
        <f>COUNTIF(HITJAMGUR!$B$22:$CC$38,SEBGUR!L$1&amp;SEBGUR!$D71)</f>
        <v>0</v>
      </c>
      <c r="M71" s="147">
        <f>COUNTIF(HITJAMGUR!$B$22:$CC$38,SEBGUR!M$1&amp;SEBGUR!$D71)</f>
        <v>5</v>
      </c>
      <c r="N71" s="147">
        <f>COUNTIF(HITJAMGUR!$B$22:$CC$38,SEBGUR!N$1&amp;SEBGUR!$D71)</f>
        <v>0</v>
      </c>
      <c r="O71" s="147">
        <f>COUNTIF(HITJAMGUR!$B$22:$CC$38,SEBGUR!O$1&amp;SEBGUR!$D71)</f>
        <v>0</v>
      </c>
      <c r="P71" s="147">
        <f>COUNTIF(HITJAMGUR!$B$22:$CC$38,SEBGUR!P$1&amp;SEBGUR!$D71)</f>
        <v>0</v>
      </c>
      <c r="Q71" s="147">
        <f>COUNTIF(HITJAMGUR!$B$22:$CC$38,SEBGUR!Q$1&amp;SEBGUR!$D71)</f>
        <v>0</v>
      </c>
      <c r="R71" s="148">
        <f t="shared" si="11"/>
        <v>5</v>
      </c>
      <c r="S71" s="147">
        <f>COUNTIF(HITJAMGUR!$B$42:$CC$58,SEBGUR!S$1&amp;SEBGUR!$D71)</f>
        <v>4</v>
      </c>
      <c r="T71" s="147">
        <f>COUNTIF(HITJAMGUR!$B$42:$CC$58,SEBGUR!T$1&amp;SEBGUR!$D71)</f>
        <v>0</v>
      </c>
      <c r="U71" s="147">
        <f>COUNTIF(HITJAMGUR!$B$42:$CC$58,SEBGUR!U$1&amp;SEBGUR!$D71)</f>
        <v>0</v>
      </c>
      <c r="V71" s="147">
        <f>COUNTIF(HITJAMGUR!$B$42:$CH$58,SEBGUR!V$1&amp;SEBGUR!$D71)</f>
        <v>0</v>
      </c>
      <c r="W71" s="147">
        <f>COUNTIF(HITJAMGUR!$B$42:$CH$58,SEBGUR!W$1&amp;SEBGUR!$D71)</f>
        <v>0</v>
      </c>
      <c r="X71" s="147">
        <f>COUNTIF(HITJAMGUR!$B$42:$CH$58,SEBGUR!X$1&amp;SEBGUR!$D71)</f>
        <v>0</v>
      </c>
      <c r="Y71" s="148">
        <f t="shared" si="12"/>
        <v>4</v>
      </c>
      <c r="Z71" s="147">
        <f>COUNTIF(HITJAMGUR!$B$62:$CH$78,SEBGUR!Z$1&amp;SEBGUR!$D71)</f>
        <v>0</v>
      </c>
      <c r="AA71" s="147">
        <f>COUNTIF(HITJAMGUR!$B$62:$CH$78,SEBGUR!AA$1&amp;SEBGUR!$D71)</f>
        <v>6</v>
      </c>
      <c r="AB71" s="147">
        <f>COUNTIF(HITJAMGUR!$B$62:$CH$78,SEBGUR!AB$1&amp;SEBGUR!$D71)</f>
        <v>0</v>
      </c>
      <c r="AC71" s="147">
        <f>COUNTIF(HITJAMGUR!$B$62:$CH$78,SEBGUR!AC$1&amp;SEBGUR!$D71)</f>
        <v>0</v>
      </c>
      <c r="AD71" s="147">
        <f>COUNTIF(HITJAMGUR!$B$62:$CH$78,SEBGUR!AD$1&amp;SEBGUR!$D71)</f>
        <v>6</v>
      </c>
      <c r="AE71" s="147">
        <f>COUNTIF(HITJAMGUR!$B$62:$CH$78,SEBGUR!AE$1&amp;SEBGUR!$D71)</f>
        <v>0</v>
      </c>
      <c r="AF71" s="148">
        <f t="shared" si="13"/>
        <v>12</v>
      </c>
      <c r="AG71" s="147">
        <f>COUNTIF(HITJAMGUR!$B$82:$CH$86,SEBGUR!AG$1&amp;SEBGUR!$D71)</f>
        <v>0</v>
      </c>
      <c r="AH71" s="147">
        <f>COUNTIF(HITJAMGUR!$B$82:$CH$86,SEBGUR!AH$1&amp;SEBGUR!$D71)</f>
        <v>0</v>
      </c>
      <c r="AI71" s="147">
        <f>COUNTIF(HITJAMGUR!$B$82:$CH$86,SEBGUR!AI$1&amp;SEBGUR!$D71)</f>
        <v>0</v>
      </c>
      <c r="AJ71" s="148">
        <f t="shared" si="14"/>
        <v>0</v>
      </c>
      <c r="AK71" s="147">
        <f>COUNTIF(HITJAMGUR!$B$90:$CH$94,SEBGUR!AK$1&amp;SEBGUR!$D71)</f>
        <v>0</v>
      </c>
      <c r="AL71" s="147">
        <f>COUNTIF(HITJAMGUR!$B$90:$CH$94,SEBGUR!AL$1&amp;SEBGUR!$D71)</f>
        <v>0</v>
      </c>
      <c r="AM71" s="147">
        <f>COUNTIF(HITJAMGUR!$B$90:$CH$94,SEBGUR!AM$1&amp;SEBGUR!$D71)</f>
        <v>0</v>
      </c>
      <c r="AN71" s="148">
        <f t="shared" si="15"/>
        <v>0</v>
      </c>
      <c r="AO71" s="147">
        <f>COUNTIF(HITJAMGUR!$B$98:$CH$102,SEBGUR!AO$1&amp;SEBGUR!$D71)</f>
        <v>0</v>
      </c>
      <c r="AP71" s="147">
        <f>COUNTIF(HITJAMGUR!$B$98:$CH$102,SEBGUR!AP$1&amp;SEBGUR!$D71)</f>
        <v>0</v>
      </c>
      <c r="AQ71" s="147">
        <f>COUNTIF(HITJAMGUR!$B$98:$CH$102,SEBGUR!AQ$1&amp;SEBGUR!$D71)</f>
        <v>0</v>
      </c>
      <c r="AR71" s="148">
        <f t="shared" si="16"/>
        <v>0</v>
      </c>
      <c r="AS71" s="147">
        <f>COUNTIF(HITJAMGUR!$B$106:$CH$108,SEBGUR!AS$1&amp;SEBGUR!$D71)</f>
        <v>0</v>
      </c>
      <c r="AT71" s="147">
        <f>COUNTIF(HITJAMGUR!$B$106:$CH$108,SEBGUR!AT$1&amp;SEBGUR!$D71)</f>
        <v>0</v>
      </c>
      <c r="AU71" s="148">
        <f t="shared" si="17"/>
        <v>0</v>
      </c>
      <c r="AV71" s="147">
        <f>COUNTIF(HITJAMGUR!$B$112:$CH$114,SEBGUR!AV$1&amp;SEBGUR!$D71)</f>
        <v>0</v>
      </c>
      <c r="AW71" s="147">
        <f>COUNTIF(HITJAMGUR!$B$112:$CH$114,SEBGUR!AW$1&amp;SEBGUR!$D71)</f>
        <v>0</v>
      </c>
      <c r="AX71" s="148">
        <f t="shared" si="18"/>
        <v>0</v>
      </c>
      <c r="AY71" s="147">
        <f>COUNTIF(HITJAMGUR!$B$118:$CH$120,SEBGUR!AY$1&amp;SEBGUR!$D71)</f>
        <v>0</v>
      </c>
      <c r="AZ71" s="147">
        <f>COUNTIF(HITJAMGUR!$B$118:$CH$120,SEBGUR!AZ$1&amp;SEBGUR!$D71)</f>
        <v>0</v>
      </c>
      <c r="BA71" s="148">
        <f t="shared" si="19"/>
        <v>0</v>
      </c>
    </row>
    <row r="72" spans="1:53" x14ac:dyDescent="0.25">
      <c r="A72" s="12">
        <f>'MASTER GURU HARIAN'!A74</f>
        <v>71</v>
      </c>
      <c r="B72" s="146" t="str">
        <f>'MASTER GURU HARIAN'!B74</f>
        <v>DEDI EPENDI, S.Kom</v>
      </c>
      <c r="C72" s="12" t="str">
        <f>'MASTER GURU HARIAN'!C74</f>
        <v>G71</v>
      </c>
      <c r="D72" s="146" t="str">
        <f>'MASTER GURU HARIAN'!D74</f>
        <v>DEDI</v>
      </c>
      <c r="E72" s="147">
        <f>COUNTIF(HITJAMGUR!$B$2:$CC$18,SEBGUR!E$1&amp;SEBGUR!$D72)</f>
        <v>0</v>
      </c>
      <c r="F72" s="147">
        <f>COUNTIF(HITJAMGUR!$B$2:$CC$18,SEBGUR!F$1&amp;SEBGUR!$D72)</f>
        <v>0</v>
      </c>
      <c r="G72" s="147">
        <f>COUNTIF(HITJAMGUR!$B$2:$CC$18,SEBGUR!G$1&amp;SEBGUR!$D72)</f>
        <v>0</v>
      </c>
      <c r="H72" s="147">
        <f>COUNTIF(HITJAMGUR!$B$2:$CC$18,SEBGUR!H$1&amp;SEBGUR!$D72)</f>
        <v>0</v>
      </c>
      <c r="I72" s="147">
        <f>COUNTIF(HITJAMGUR!$B$2:$CC$18,SEBGUR!I$1&amp;SEBGUR!$D72)</f>
        <v>0</v>
      </c>
      <c r="J72" s="147">
        <f>COUNTIF(HITJAMGUR!$B$2:$CC$18,SEBGUR!J$1&amp;SEBGUR!$D72)</f>
        <v>0</v>
      </c>
      <c r="K72" s="148">
        <f t="shared" si="10"/>
        <v>0</v>
      </c>
      <c r="L72" s="147">
        <f>COUNTIF(HITJAMGUR!$B$22:$CC$38,SEBGUR!L$1&amp;SEBGUR!$D72)</f>
        <v>0</v>
      </c>
      <c r="M72" s="147">
        <f>COUNTIF(HITJAMGUR!$B$22:$CC$38,SEBGUR!M$1&amp;SEBGUR!$D72)</f>
        <v>0</v>
      </c>
      <c r="N72" s="147">
        <f>COUNTIF(HITJAMGUR!$B$22:$CC$38,SEBGUR!N$1&amp;SEBGUR!$D72)</f>
        <v>0</v>
      </c>
      <c r="O72" s="147">
        <f>COUNTIF(HITJAMGUR!$B$22:$CC$38,SEBGUR!O$1&amp;SEBGUR!$D72)</f>
        <v>0</v>
      </c>
      <c r="P72" s="147">
        <f>COUNTIF(HITJAMGUR!$B$22:$CC$38,SEBGUR!P$1&amp;SEBGUR!$D72)</f>
        <v>0</v>
      </c>
      <c r="Q72" s="147">
        <f>COUNTIF(HITJAMGUR!$B$22:$CC$38,SEBGUR!Q$1&amp;SEBGUR!$D72)</f>
        <v>0</v>
      </c>
      <c r="R72" s="148">
        <f t="shared" si="11"/>
        <v>0</v>
      </c>
      <c r="S72" s="147">
        <f>COUNTIF(HITJAMGUR!$B$42:$CC$58,SEBGUR!S$1&amp;SEBGUR!$D72)</f>
        <v>0</v>
      </c>
      <c r="T72" s="147">
        <f>COUNTIF(HITJAMGUR!$B$42:$CC$58,SEBGUR!T$1&amp;SEBGUR!$D72)</f>
        <v>0</v>
      </c>
      <c r="U72" s="147">
        <f>COUNTIF(HITJAMGUR!$B$42:$CC$58,SEBGUR!U$1&amp;SEBGUR!$D72)</f>
        <v>0</v>
      </c>
      <c r="V72" s="147">
        <f>COUNTIF(HITJAMGUR!$B$42:$CH$58,SEBGUR!V$1&amp;SEBGUR!$D72)</f>
        <v>0</v>
      </c>
      <c r="W72" s="147">
        <f>COUNTIF(HITJAMGUR!$B$42:$CH$58,SEBGUR!W$1&amp;SEBGUR!$D72)</f>
        <v>0</v>
      </c>
      <c r="X72" s="147">
        <f>COUNTIF(HITJAMGUR!$B$42:$CH$58,SEBGUR!X$1&amp;SEBGUR!$D72)</f>
        <v>0</v>
      </c>
      <c r="Y72" s="148">
        <f t="shared" si="12"/>
        <v>0</v>
      </c>
      <c r="Z72" s="147">
        <f>COUNTIF(HITJAMGUR!$B$62:$CH$78,SEBGUR!Z$1&amp;SEBGUR!$D72)</f>
        <v>0</v>
      </c>
      <c r="AA72" s="147">
        <f>COUNTIF(HITJAMGUR!$B$62:$CH$78,SEBGUR!AA$1&amp;SEBGUR!$D72)</f>
        <v>0</v>
      </c>
      <c r="AB72" s="147">
        <f>COUNTIF(HITJAMGUR!$B$62:$CH$78,SEBGUR!AB$1&amp;SEBGUR!$D72)</f>
        <v>0</v>
      </c>
      <c r="AC72" s="147">
        <f>COUNTIF(HITJAMGUR!$B$62:$CH$78,SEBGUR!AC$1&amp;SEBGUR!$D72)</f>
        <v>0</v>
      </c>
      <c r="AD72" s="147">
        <f>COUNTIF(HITJAMGUR!$B$62:$CH$78,SEBGUR!AD$1&amp;SEBGUR!$D72)</f>
        <v>0</v>
      </c>
      <c r="AE72" s="147">
        <f>COUNTIF(HITJAMGUR!$B$62:$CH$78,SEBGUR!AE$1&amp;SEBGUR!$D72)</f>
        <v>0</v>
      </c>
      <c r="AF72" s="148">
        <f t="shared" si="13"/>
        <v>0</v>
      </c>
      <c r="AG72" s="147">
        <f>COUNTIF(HITJAMGUR!$B$82:$CH$86,SEBGUR!AG$1&amp;SEBGUR!$D72)</f>
        <v>0</v>
      </c>
      <c r="AH72" s="147">
        <f>COUNTIF(HITJAMGUR!$B$82:$CH$86,SEBGUR!AH$1&amp;SEBGUR!$D72)</f>
        <v>0</v>
      </c>
      <c r="AI72" s="147">
        <f>COUNTIF(HITJAMGUR!$B$82:$CH$86,SEBGUR!AI$1&amp;SEBGUR!$D72)</f>
        <v>0</v>
      </c>
      <c r="AJ72" s="148">
        <f t="shared" si="14"/>
        <v>0</v>
      </c>
      <c r="AK72" s="147">
        <f>COUNTIF(HITJAMGUR!$B$90:$CH$94,SEBGUR!AK$1&amp;SEBGUR!$D72)</f>
        <v>0</v>
      </c>
      <c r="AL72" s="147">
        <f>COUNTIF(HITJAMGUR!$B$90:$CH$94,SEBGUR!AL$1&amp;SEBGUR!$D72)</f>
        <v>0</v>
      </c>
      <c r="AM72" s="147">
        <f>COUNTIF(HITJAMGUR!$B$90:$CH$94,SEBGUR!AM$1&amp;SEBGUR!$D72)</f>
        <v>0</v>
      </c>
      <c r="AN72" s="148">
        <f t="shared" si="15"/>
        <v>0</v>
      </c>
      <c r="AO72" s="147">
        <f>COUNTIF(HITJAMGUR!$B$98:$CH$102,SEBGUR!AO$1&amp;SEBGUR!$D72)</f>
        <v>6</v>
      </c>
      <c r="AP72" s="147">
        <f>COUNTIF(HITJAMGUR!$B$98:$CH$102,SEBGUR!AP$1&amp;SEBGUR!$D72)</f>
        <v>6</v>
      </c>
      <c r="AQ72" s="147">
        <f>COUNTIF(HITJAMGUR!$B$98:$CH$102,SEBGUR!AQ$1&amp;SEBGUR!$D72)</f>
        <v>0</v>
      </c>
      <c r="AR72" s="148">
        <f t="shared" si="16"/>
        <v>12</v>
      </c>
      <c r="AS72" s="147">
        <f>COUNTIF(HITJAMGUR!$B$106:$CH$108,SEBGUR!AS$1&amp;SEBGUR!$D72)</f>
        <v>0</v>
      </c>
      <c r="AT72" s="147">
        <f>COUNTIF(HITJAMGUR!$B$106:$CH$108,SEBGUR!AT$1&amp;SEBGUR!$D72)</f>
        <v>0</v>
      </c>
      <c r="AU72" s="148">
        <f t="shared" si="17"/>
        <v>0</v>
      </c>
      <c r="AV72" s="147">
        <f>COUNTIF(HITJAMGUR!$B$112:$CH$114,SEBGUR!AV$1&amp;SEBGUR!$D72)</f>
        <v>0</v>
      </c>
      <c r="AW72" s="147">
        <f>COUNTIF(HITJAMGUR!$B$112:$CH$114,SEBGUR!AW$1&amp;SEBGUR!$D72)</f>
        <v>0</v>
      </c>
      <c r="AX72" s="148">
        <f t="shared" si="18"/>
        <v>0</v>
      </c>
      <c r="AY72" s="147">
        <f>COUNTIF(HITJAMGUR!$B$118:$CH$120,SEBGUR!AY$1&amp;SEBGUR!$D72)</f>
        <v>0</v>
      </c>
      <c r="AZ72" s="147">
        <f>COUNTIF(HITJAMGUR!$B$118:$CH$120,SEBGUR!AZ$1&amp;SEBGUR!$D72)</f>
        <v>0</v>
      </c>
      <c r="BA72" s="148">
        <f t="shared" si="19"/>
        <v>0</v>
      </c>
    </row>
    <row r="73" spans="1:53" x14ac:dyDescent="0.25">
      <c r="A73" s="12">
        <f>'MASTER GURU HARIAN'!A75</f>
        <v>72</v>
      </c>
      <c r="B73" s="146" t="str">
        <f>'MASTER GURU HARIAN'!B75</f>
        <v>REGINA FITRIE, S.Pd</v>
      </c>
      <c r="C73" s="12" t="str">
        <f>'MASTER GURU HARIAN'!C75</f>
        <v>G72</v>
      </c>
      <c r="D73" s="146" t="str">
        <f>'MASTER GURU HARIAN'!D75</f>
        <v>REGINA</v>
      </c>
      <c r="E73" s="147">
        <f>COUNTIF(HITJAMGUR!$B$2:$CC$18,SEBGUR!E$1&amp;SEBGUR!$D73)</f>
        <v>0</v>
      </c>
      <c r="F73" s="147">
        <f>COUNTIF(HITJAMGUR!$B$2:$CC$18,SEBGUR!F$1&amp;SEBGUR!$D73)</f>
        <v>0</v>
      </c>
      <c r="G73" s="147">
        <f>COUNTIF(HITJAMGUR!$B$2:$CC$18,SEBGUR!G$1&amp;SEBGUR!$D73)</f>
        <v>0</v>
      </c>
      <c r="H73" s="147">
        <f>COUNTIF(HITJAMGUR!$B$2:$CC$18,SEBGUR!H$1&amp;SEBGUR!$D73)</f>
        <v>0</v>
      </c>
      <c r="I73" s="147">
        <f>COUNTIF(HITJAMGUR!$B$2:$CC$18,SEBGUR!I$1&amp;SEBGUR!$D73)</f>
        <v>0</v>
      </c>
      <c r="J73" s="147">
        <f>COUNTIF(HITJAMGUR!$B$2:$CC$18,SEBGUR!J$1&amp;SEBGUR!$D73)</f>
        <v>0</v>
      </c>
      <c r="K73" s="148">
        <f t="shared" si="10"/>
        <v>0</v>
      </c>
      <c r="L73" s="147">
        <f>COUNTIF(HITJAMGUR!$B$22:$CC$38,SEBGUR!L$1&amp;SEBGUR!$D73)</f>
        <v>0</v>
      </c>
      <c r="M73" s="147">
        <f>COUNTIF(HITJAMGUR!$B$22:$CC$38,SEBGUR!M$1&amp;SEBGUR!$D73)</f>
        <v>0</v>
      </c>
      <c r="N73" s="147">
        <f>COUNTIF(HITJAMGUR!$B$22:$CC$38,SEBGUR!N$1&amp;SEBGUR!$D73)</f>
        <v>0</v>
      </c>
      <c r="O73" s="147">
        <f>COUNTIF(HITJAMGUR!$B$22:$CC$38,SEBGUR!O$1&amp;SEBGUR!$D73)</f>
        <v>0</v>
      </c>
      <c r="P73" s="147">
        <f>COUNTIF(HITJAMGUR!$B$22:$CC$38,SEBGUR!P$1&amp;SEBGUR!$D73)</f>
        <v>0</v>
      </c>
      <c r="Q73" s="147">
        <f>COUNTIF(HITJAMGUR!$B$22:$CC$38,SEBGUR!Q$1&amp;SEBGUR!$D73)</f>
        <v>0</v>
      </c>
      <c r="R73" s="148">
        <f t="shared" si="11"/>
        <v>0</v>
      </c>
      <c r="S73" s="147">
        <f>COUNTIF(HITJAMGUR!$B$42:$CC$58,SEBGUR!S$1&amp;SEBGUR!$D73)</f>
        <v>2</v>
      </c>
      <c r="T73" s="147">
        <f>COUNTIF(HITJAMGUR!$B$42:$CC$58,SEBGUR!T$1&amp;SEBGUR!$D73)</f>
        <v>2</v>
      </c>
      <c r="U73" s="147">
        <f>COUNTIF(HITJAMGUR!$B$42:$CC$58,SEBGUR!U$1&amp;SEBGUR!$D73)</f>
        <v>2</v>
      </c>
      <c r="V73" s="147">
        <f>COUNTIF(HITJAMGUR!$B$42:$CH$58,SEBGUR!V$1&amp;SEBGUR!$D73)</f>
        <v>2</v>
      </c>
      <c r="W73" s="147">
        <f>COUNTIF(HITJAMGUR!$B$42:$CH$58,SEBGUR!W$1&amp;SEBGUR!$D73)</f>
        <v>2</v>
      </c>
      <c r="X73" s="147">
        <f>COUNTIF(HITJAMGUR!$B$42:$CH$58,SEBGUR!X$1&amp;SEBGUR!$D73)</f>
        <v>2</v>
      </c>
      <c r="Y73" s="148">
        <f t="shared" si="12"/>
        <v>12</v>
      </c>
      <c r="Z73" s="147">
        <f>COUNTIF(HITJAMGUR!$B$62:$CH$78,SEBGUR!Z$1&amp;SEBGUR!$D73)</f>
        <v>0</v>
      </c>
      <c r="AA73" s="147">
        <f>COUNTIF(HITJAMGUR!$B$62:$CH$78,SEBGUR!AA$1&amp;SEBGUR!$D73)</f>
        <v>0</v>
      </c>
      <c r="AB73" s="147">
        <f>COUNTIF(HITJAMGUR!$B$62:$CH$78,SEBGUR!AB$1&amp;SEBGUR!$D73)</f>
        <v>0</v>
      </c>
      <c r="AC73" s="147">
        <f>COUNTIF(HITJAMGUR!$B$62:$CH$78,SEBGUR!AC$1&amp;SEBGUR!$D73)</f>
        <v>0</v>
      </c>
      <c r="AD73" s="147">
        <f>COUNTIF(HITJAMGUR!$B$62:$CH$78,SEBGUR!AD$1&amp;SEBGUR!$D73)</f>
        <v>0</v>
      </c>
      <c r="AE73" s="147">
        <f>COUNTIF(HITJAMGUR!$B$62:$CH$78,SEBGUR!AE$1&amp;SEBGUR!$D73)</f>
        <v>0</v>
      </c>
      <c r="AF73" s="148">
        <f t="shared" si="13"/>
        <v>0</v>
      </c>
      <c r="AG73" s="147">
        <f>COUNTIF(HITJAMGUR!$B$82:$CH$86,SEBGUR!AG$1&amp;SEBGUR!$D73)</f>
        <v>3</v>
      </c>
      <c r="AH73" s="147">
        <f>COUNTIF(HITJAMGUR!$B$82:$CH$86,SEBGUR!AH$1&amp;SEBGUR!$D73)</f>
        <v>3</v>
      </c>
      <c r="AI73" s="147">
        <f>COUNTIF(HITJAMGUR!$B$82:$CH$86,SEBGUR!AI$1&amp;SEBGUR!$D73)</f>
        <v>3</v>
      </c>
      <c r="AJ73" s="148">
        <f t="shared" si="14"/>
        <v>9</v>
      </c>
      <c r="AK73" s="147">
        <f>COUNTIF(HITJAMGUR!$B$90:$CH$94,SEBGUR!AK$1&amp;SEBGUR!$D73)</f>
        <v>0</v>
      </c>
      <c r="AL73" s="147">
        <f>COUNTIF(HITJAMGUR!$B$90:$CH$94,SEBGUR!AL$1&amp;SEBGUR!$D73)</f>
        <v>0</v>
      </c>
      <c r="AM73" s="147">
        <f>COUNTIF(HITJAMGUR!$B$90:$CH$94,SEBGUR!AM$1&amp;SEBGUR!$D73)</f>
        <v>0</v>
      </c>
      <c r="AN73" s="148">
        <f t="shared" si="15"/>
        <v>0</v>
      </c>
      <c r="AO73" s="147">
        <f>COUNTIF(HITJAMGUR!$B$98:$CH$102,SEBGUR!AO$1&amp;SEBGUR!$D73)</f>
        <v>0</v>
      </c>
      <c r="AP73" s="147">
        <f>COUNTIF(HITJAMGUR!$B$98:$CH$102,SEBGUR!AP$1&amp;SEBGUR!$D73)</f>
        <v>0</v>
      </c>
      <c r="AQ73" s="147">
        <f>COUNTIF(HITJAMGUR!$B$98:$CH$102,SEBGUR!AQ$1&amp;SEBGUR!$D73)</f>
        <v>0</v>
      </c>
      <c r="AR73" s="148">
        <f t="shared" si="16"/>
        <v>0</v>
      </c>
      <c r="AS73" s="147">
        <f>COUNTIF(HITJAMGUR!$B$106:$CH$108,SEBGUR!AS$1&amp;SEBGUR!$D73)</f>
        <v>3</v>
      </c>
      <c r="AT73" s="147">
        <f>COUNTIF(HITJAMGUR!$B$106:$CH$108,SEBGUR!AT$1&amp;SEBGUR!$D73)</f>
        <v>3</v>
      </c>
      <c r="AU73" s="148">
        <f t="shared" si="17"/>
        <v>6</v>
      </c>
      <c r="AV73" s="147">
        <f>COUNTIF(HITJAMGUR!$B$112:$CH$114,SEBGUR!AV$1&amp;SEBGUR!$D73)</f>
        <v>0</v>
      </c>
      <c r="AW73" s="147">
        <f>COUNTIF(HITJAMGUR!$B$112:$CH$114,SEBGUR!AW$1&amp;SEBGUR!$D73)</f>
        <v>0</v>
      </c>
      <c r="AX73" s="148">
        <f t="shared" si="18"/>
        <v>0</v>
      </c>
      <c r="AY73" s="147">
        <f>COUNTIF(HITJAMGUR!$B$118:$CH$120,SEBGUR!AY$1&amp;SEBGUR!$D73)</f>
        <v>0</v>
      </c>
      <c r="AZ73" s="147">
        <f>COUNTIF(HITJAMGUR!$B$118:$CH$120,SEBGUR!AZ$1&amp;SEBGUR!$D73)</f>
        <v>0</v>
      </c>
      <c r="BA73" s="148">
        <f t="shared" si="19"/>
        <v>0</v>
      </c>
    </row>
    <row r="74" spans="1:53" x14ac:dyDescent="0.25">
      <c r="A74" s="12">
        <f>'MASTER GURU HARIAN'!A76</f>
        <v>73</v>
      </c>
      <c r="B74" s="146" t="str">
        <f>'MASTER GURU HARIAN'!B76</f>
        <v>ARIANTONIUS SAGALA, S.Kom</v>
      </c>
      <c r="C74" s="12" t="str">
        <f>'MASTER GURU HARIAN'!C76</f>
        <v>G73</v>
      </c>
      <c r="D74" s="146" t="str">
        <f>'MASTER GURU HARIAN'!D76</f>
        <v>ARI</v>
      </c>
      <c r="E74" s="147">
        <f>COUNTIF(HITJAMGUR!$B$2:$CC$18,SEBGUR!E$1&amp;SEBGUR!$D74)</f>
        <v>0</v>
      </c>
      <c r="F74" s="147">
        <f>COUNTIF(HITJAMGUR!$B$2:$CC$18,SEBGUR!F$1&amp;SEBGUR!$D74)</f>
        <v>0</v>
      </c>
      <c r="G74" s="147">
        <f>COUNTIF(HITJAMGUR!$B$2:$CC$18,SEBGUR!G$1&amp;SEBGUR!$D74)</f>
        <v>0</v>
      </c>
      <c r="H74" s="147">
        <f>COUNTIF(HITJAMGUR!$B$2:$CC$18,SEBGUR!H$1&amp;SEBGUR!$D74)</f>
        <v>0</v>
      </c>
      <c r="I74" s="147">
        <f>COUNTIF(HITJAMGUR!$B$2:$CC$18,SEBGUR!I$1&amp;SEBGUR!$D74)</f>
        <v>0</v>
      </c>
      <c r="J74" s="147">
        <f>COUNTIF(HITJAMGUR!$B$2:$CC$18,SEBGUR!J$1&amp;SEBGUR!$D74)</f>
        <v>0</v>
      </c>
      <c r="K74" s="148">
        <f t="shared" si="10"/>
        <v>0</v>
      </c>
      <c r="L74" s="147">
        <f>COUNTIF(HITJAMGUR!$B$22:$CC$38,SEBGUR!L$1&amp;SEBGUR!$D74)</f>
        <v>0</v>
      </c>
      <c r="M74" s="147">
        <f>COUNTIF(HITJAMGUR!$B$22:$CC$38,SEBGUR!M$1&amp;SEBGUR!$D74)</f>
        <v>0</v>
      </c>
      <c r="N74" s="147">
        <f>COUNTIF(HITJAMGUR!$B$22:$CC$38,SEBGUR!N$1&amp;SEBGUR!$D74)</f>
        <v>0</v>
      </c>
      <c r="O74" s="147">
        <f>COUNTIF(HITJAMGUR!$B$22:$CC$38,SEBGUR!O$1&amp;SEBGUR!$D74)</f>
        <v>0</v>
      </c>
      <c r="P74" s="147">
        <f>COUNTIF(HITJAMGUR!$B$22:$CC$38,SEBGUR!P$1&amp;SEBGUR!$D74)</f>
        <v>0</v>
      </c>
      <c r="Q74" s="147">
        <f>COUNTIF(HITJAMGUR!$B$22:$CC$38,SEBGUR!Q$1&amp;SEBGUR!$D74)</f>
        <v>0</v>
      </c>
      <c r="R74" s="148">
        <f t="shared" si="11"/>
        <v>0</v>
      </c>
      <c r="S74" s="147">
        <f>COUNTIF(HITJAMGUR!$B$42:$CC$58,SEBGUR!S$1&amp;SEBGUR!$D74)</f>
        <v>0</v>
      </c>
      <c r="T74" s="147">
        <f>COUNTIF(HITJAMGUR!$B$42:$CC$58,SEBGUR!T$1&amp;SEBGUR!$D74)</f>
        <v>0</v>
      </c>
      <c r="U74" s="147">
        <f>COUNTIF(HITJAMGUR!$B$42:$CC$58,SEBGUR!U$1&amp;SEBGUR!$D74)</f>
        <v>0</v>
      </c>
      <c r="V74" s="147">
        <f>COUNTIF(HITJAMGUR!$B$42:$CH$58,SEBGUR!V$1&amp;SEBGUR!$D74)</f>
        <v>0</v>
      </c>
      <c r="W74" s="147">
        <f>COUNTIF(HITJAMGUR!$B$42:$CH$58,SEBGUR!W$1&amp;SEBGUR!$D74)</f>
        <v>0</v>
      </c>
      <c r="X74" s="147">
        <f>COUNTIF(HITJAMGUR!$B$42:$CH$58,SEBGUR!X$1&amp;SEBGUR!$D74)</f>
        <v>0</v>
      </c>
      <c r="Y74" s="148">
        <f t="shared" si="12"/>
        <v>0</v>
      </c>
      <c r="Z74" s="147">
        <f>COUNTIF(HITJAMGUR!$B$62:$CH$78,SEBGUR!Z$1&amp;SEBGUR!$D74)</f>
        <v>0</v>
      </c>
      <c r="AA74" s="147">
        <f>COUNTIF(HITJAMGUR!$B$62:$CH$78,SEBGUR!AA$1&amp;SEBGUR!$D74)</f>
        <v>0</v>
      </c>
      <c r="AB74" s="147">
        <f>COUNTIF(HITJAMGUR!$B$62:$CH$78,SEBGUR!AB$1&amp;SEBGUR!$D74)</f>
        <v>0</v>
      </c>
      <c r="AC74" s="147">
        <f>COUNTIF(HITJAMGUR!$B$62:$CH$78,SEBGUR!AC$1&amp;SEBGUR!$D74)</f>
        <v>0</v>
      </c>
      <c r="AD74" s="147">
        <f>COUNTIF(HITJAMGUR!$B$62:$CH$78,SEBGUR!AD$1&amp;SEBGUR!$D74)</f>
        <v>0</v>
      </c>
      <c r="AE74" s="147">
        <f>COUNTIF(HITJAMGUR!$B$62:$CH$78,SEBGUR!AE$1&amp;SEBGUR!$D74)</f>
        <v>0</v>
      </c>
      <c r="AF74" s="148">
        <f t="shared" si="13"/>
        <v>0</v>
      </c>
      <c r="AG74" s="147">
        <f>COUNTIF(HITJAMGUR!$B$82:$CH$86,SEBGUR!AG$1&amp;SEBGUR!$D74)</f>
        <v>0</v>
      </c>
      <c r="AH74" s="147">
        <f>COUNTIF(HITJAMGUR!$B$82:$CH$86,SEBGUR!AH$1&amp;SEBGUR!$D74)</f>
        <v>0</v>
      </c>
      <c r="AI74" s="147">
        <f>COUNTIF(HITJAMGUR!$B$82:$CH$86,SEBGUR!AI$1&amp;SEBGUR!$D74)</f>
        <v>0</v>
      </c>
      <c r="AJ74" s="148">
        <f t="shared" si="14"/>
        <v>0</v>
      </c>
      <c r="AK74" s="147">
        <f>COUNTIF(HITJAMGUR!$B$90:$CH$94,SEBGUR!AK$1&amp;SEBGUR!$D74)</f>
        <v>0</v>
      </c>
      <c r="AL74" s="147">
        <f>COUNTIF(HITJAMGUR!$B$90:$CH$94,SEBGUR!AL$1&amp;SEBGUR!$D74)</f>
        <v>0</v>
      </c>
      <c r="AM74" s="147">
        <f>COUNTIF(HITJAMGUR!$B$90:$CH$94,SEBGUR!AM$1&amp;SEBGUR!$D74)</f>
        <v>0</v>
      </c>
      <c r="AN74" s="148">
        <f t="shared" si="15"/>
        <v>0</v>
      </c>
      <c r="AO74" s="147">
        <f>COUNTIF(HITJAMGUR!$B$98:$CH$102,SEBGUR!AO$1&amp;SEBGUR!$D74)</f>
        <v>0</v>
      </c>
      <c r="AP74" s="147">
        <f>COUNTIF(HITJAMGUR!$B$98:$CH$102,SEBGUR!AP$1&amp;SEBGUR!$D74)</f>
        <v>0</v>
      </c>
      <c r="AQ74" s="147">
        <f>COUNTIF(HITJAMGUR!$B$98:$CH$102,SEBGUR!AQ$1&amp;SEBGUR!$D74)</f>
        <v>0</v>
      </c>
      <c r="AR74" s="148">
        <f t="shared" si="16"/>
        <v>0</v>
      </c>
      <c r="AS74" s="147">
        <f>COUNTIF(HITJAMGUR!$B$106:$CH$108,SEBGUR!AS$1&amp;SEBGUR!$D74)</f>
        <v>0</v>
      </c>
      <c r="AT74" s="147">
        <f>COUNTIF(HITJAMGUR!$B$106:$CH$108,SEBGUR!AT$1&amp;SEBGUR!$D74)</f>
        <v>0</v>
      </c>
      <c r="AU74" s="148">
        <f t="shared" si="17"/>
        <v>0</v>
      </c>
      <c r="AV74" s="147">
        <f>COUNTIF(HITJAMGUR!$B$112:$CH$114,SEBGUR!AV$1&amp;SEBGUR!$D74)</f>
        <v>9</v>
      </c>
      <c r="AW74" s="147">
        <f>COUNTIF(HITJAMGUR!$B$112:$CH$114,SEBGUR!AW$1&amp;SEBGUR!$D74)</f>
        <v>8</v>
      </c>
      <c r="AX74" s="148">
        <f t="shared" si="18"/>
        <v>17</v>
      </c>
      <c r="AY74" s="147">
        <f>COUNTIF(HITJAMGUR!$B$118:$CH$120,SEBGUR!AY$1&amp;SEBGUR!$D74)</f>
        <v>4</v>
      </c>
      <c r="AZ74" s="147">
        <f>COUNTIF(HITJAMGUR!$B$118:$CH$120,SEBGUR!AZ$1&amp;SEBGUR!$D74)</f>
        <v>2</v>
      </c>
      <c r="BA74" s="148">
        <f t="shared" si="19"/>
        <v>6</v>
      </c>
    </row>
    <row r="75" spans="1:53" x14ac:dyDescent="0.25">
      <c r="A75" s="12">
        <f>'MASTER GURU HARIAN'!A77</f>
        <v>74</v>
      </c>
      <c r="B75" s="146" t="str">
        <f>'MASTER GURU HARIAN'!B77</f>
        <v>PRATIWI, S.Si</v>
      </c>
      <c r="C75" s="12" t="str">
        <f>'MASTER GURU HARIAN'!C77</f>
        <v>G74</v>
      </c>
      <c r="D75" s="146" t="str">
        <f>'MASTER GURU HARIAN'!D77</f>
        <v>PRATIWI</v>
      </c>
      <c r="E75" s="147">
        <f>COUNTIF(HITJAMGUR!$B$2:$CC$18,SEBGUR!E$1&amp;SEBGUR!$D75)</f>
        <v>0</v>
      </c>
      <c r="F75" s="147">
        <f>COUNTIF(HITJAMGUR!$B$2:$CC$18,SEBGUR!F$1&amp;SEBGUR!$D75)</f>
        <v>0</v>
      </c>
      <c r="G75" s="147">
        <f>COUNTIF(HITJAMGUR!$B$2:$CC$18,SEBGUR!G$1&amp;SEBGUR!$D75)</f>
        <v>0</v>
      </c>
      <c r="H75" s="147">
        <f>COUNTIF(HITJAMGUR!$B$2:$CC$18,SEBGUR!H$1&amp;SEBGUR!$D75)</f>
        <v>0</v>
      </c>
      <c r="I75" s="147">
        <f>COUNTIF(HITJAMGUR!$B$2:$CC$18,SEBGUR!I$1&amp;SEBGUR!$D75)</f>
        <v>0</v>
      </c>
      <c r="J75" s="147">
        <f>COUNTIF(HITJAMGUR!$B$2:$CC$18,SEBGUR!J$1&amp;SEBGUR!$D75)</f>
        <v>0</v>
      </c>
      <c r="K75" s="148">
        <f t="shared" si="10"/>
        <v>0</v>
      </c>
      <c r="L75" s="147">
        <f>COUNTIF(HITJAMGUR!$B$22:$CC$38,SEBGUR!L$1&amp;SEBGUR!$D75)</f>
        <v>0</v>
      </c>
      <c r="M75" s="147">
        <f>COUNTIF(HITJAMGUR!$B$22:$CC$38,SEBGUR!M$1&amp;SEBGUR!$D75)</f>
        <v>0</v>
      </c>
      <c r="N75" s="147">
        <f>COUNTIF(HITJAMGUR!$B$22:$CC$38,SEBGUR!N$1&amp;SEBGUR!$D75)</f>
        <v>0</v>
      </c>
      <c r="O75" s="147">
        <f>COUNTIF(HITJAMGUR!$B$22:$CC$38,SEBGUR!O$1&amp;SEBGUR!$D75)</f>
        <v>0</v>
      </c>
      <c r="P75" s="147">
        <f>COUNTIF(HITJAMGUR!$B$22:$CC$38,SEBGUR!P$1&amp;SEBGUR!$D75)</f>
        <v>0</v>
      </c>
      <c r="Q75" s="147">
        <f>COUNTIF(HITJAMGUR!$B$22:$CC$38,SEBGUR!Q$1&amp;SEBGUR!$D75)</f>
        <v>0</v>
      </c>
      <c r="R75" s="148">
        <f t="shared" si="11"/>
        <v>0</v>
      </c>
      <c r="S75" s="147">
        <f>COUNTIF(HITJAMGUR!$B$42:$CC$58,SEBGUR!S$1&amp;SEBGUR!$D75)</f>
        <v>0</v>
      </c>
      <c r="T75" s="147">
        <f>COUNTIF(HITJAMGUR!$B$42:$CC$58,SEBGUR!T$1&amp;SEBGUR!$D75)</f>
        <v>0</v>
      </c>
      <c r="U75" s="147">
        <f>COUNTIF(HITJAMGUR!$B$42:$CC$58,SEBGUR!U$1&amp;SEBGUR!$D75)</f>
        <v>0</v>
      </c>
      <c r="V75" s="147">
        <f>COUNTIF(HITJAMGUR!$B$42:$CH$58,SEBGUR!V$1&amp;SEBGUR!$D75)</f>
        <v>0</v>
      </c>
      <c r="W75" s="147">
        <f>COUNTIF(HITJAMGUR!$B$42:$CH$58,SEBGUR!W$1&amp;SEBGUR!$D75)</f>
        <v>0</v>
      </c>
      <c r="X75" s="147">
        <f>COUNTIF(HITJAMGUR!$B$42:$CH$58,SEBGUR!X$1&amp;SEBGUR!$D75)</f>
        <v>0</v>
      </c>
      <c r="Y75" s="148">
        <f t="shared" si="12"/>
        <v>0</v>
      </c>
      <c r="Z75" s="147">
        <f>COUNTIF(HITJAMGUR!$B$62:$CH$78,SEBGUR!Z$1&amp;SEBGUR!$D75)</f>
        <v>0</v>
      </c>
      <c r="AA75" s="147">
        <f>COUNTIF(HITJAMGUR!$B$62:$CH$78,SEBGUR!AA$1&amp;SEBGUR!$D75)</f>
        <v>0</v>
      </c>
      <c r="AB75" s="147">
        <f>COUNTIF(HITJAMGUR!$B$62:$CH$78,SEBGUR!AB$1&amp;SEBGUR!$D75)</f>
        <v>0</v>
      </c>
      <c r="AC75" s="147">
        <f>COUNTIF(HITJAMGUR!$B$62:$CH$78,SEBGUR!AC$1&amp;SEBGUR!$D75)</f>
        <v>0</v>
      </c>
      <c r="AD75" s="147">
        <f>COUNTIF(HITJAMGUR!$B$62:$CH$78,SEBGUR!AD$1&amp;SEBGUR!$D75)</f>
        <v>0</v>
      </c>
      <c r="AE75" s="147">
        <f>COUNTIF(HITJAMGUR!$B$62:$CH$78,SEBGUR!AE$1&amp;SEBGUR!$D75)</f>
        <v>0</v>
      </c>
      <c r="AF75" s="148">
        <f t="shared" si="13"/>
        <v>0</v>
      </c>
      <c r="AG75" s="147">
        <f>COUNTIF(HITJAMGUR!$B$82:$CH$86,SEBGUR!AG$1&amp;SEBGUR!$D75)</f>
        <v>0</v>
      </c>
      <c r="AH75" s="147">
        <f>COUNTIF(HITJAMGUR!$B$82:$CH$86,SEBGUR!AH$1&amp;SEBGUR!$D75)</f>
        <v>0</v>
      </c>
      <c r="AI75" s="147">
        <f>COUNTIF(HITJAMGUR!$B$82:$CH$86,SEBGUR!AI$1&amp;SEBGUR!$D75)</f>
        <v>0</v>
      </c>
      <c r="AJ75" s="148">
        <f t="shared" si="14"/>
        <v>0</v>
      </c>
      <c r="AK75" s="147">
        <f>COUNTIF(HITJAMGUR!$B$90:$CH$94,SEBGUR!AK$1&amp;SEBGUR!$D75)</f>
        <v>0</v>
      </c>
      <c r="AL75" s="147">
        <f>COUNTIF(HITJAMGUR!$B$90:$CH$94,SEBGUR!AL$1&amp;SEBGUR!$D75)</f>
        <v>0</v>
      </c>
      <c r="AM75" s="147">
        <f>COUNTIF(HITJAMGUR!$B$90:$CH$94,SEBGUR!AM$1&amp;SEBGUR!$D75)</f>
        <v>0</v>
      </c>
      <c r="AN75" s="148">
        <f t="shared" si="15"/>
        <v>0</v>
      </c>
      <c r="AO75" s="147">
        <f>COUNTIF(HITJAMGUR!$B$98:$CH$102,SEBGUR!AO$1&amp;SEBGUR!$D75)</f>
        <v>0</v>
      </c>
      <c r="AP75" s="147">
        <f>COUNTIF(HITJAMGUR!$B$98:$CH$102,SEBGUR!AP$1&amp;SEBGUR!$D75)</f>
        <v>0</v>
      </c>
      <c r="AQ75" s="147">
        <f>COUNTIF(HITJAMGUR!$B$98:$CH$102,SEBGUR!AQ$1&amp;SEBGUR!$D75)</f>
        <v>0</v>
      </c>
      <c r="AR75" s="148">
        <f t="shared" si="16"/>
        <v>0</v>
      </c>
      <c r="AS75" s="147">
        <f>COUNTIF(HITJAMGUR!$B$106:$CH$108,SEBGUR!AS$1&amp;SEBGUR!$D75)</f>
        <v>0</v>
      </c>
      <c r="AT75" s="147">
        <f>COUNTIF(HITJAMGUR!$B$106:$CH$108,SEBGUR!AT$1&amp;SEBGUR!$D75)</f>
        <v>0</v>
      </c>
      <c r="AU75" s="148">
        <f t="shared" si="17"/>
        <v>0</v>
      </c>
      <c r="AV75" s="147">
        <f>COUNTIF(HITJAMGUR!$B$112:$CH$114,SEBGUR!AV$1&amp;SEBGUR!$D75)</f>
        <v>6</v>
      </c>
      <c r="AW75" s="147">
        <f>COUNTIF(HITJAMGUR!$B$112:$CH$114,SEBGUR!AW$1&amp;SEBGUR!$D75)</f>
        <v>5</v>
      </c>
      <c r="AX75" s="148">
        <f t="shared" si="18"/>
        <v>11</v>
      </c>
      <c r="AY75" s="147">
        <f>COUNTIF(HITJAMGUR!$B$118:$CH$120,SEBGUR!AY$1&amp;SEBGUR!$D75)</f>
        <v>8</v>
      </c>
      <c r="AZ75" s="147">
        <f>COUNTIF(HITJAMGUR!$B$118:$CH$120,SEBGUR!AZ$1&amp;SEBGUR!$D75)</f>
        <v>8</v>
      </c>
      <c r="BA75" s="148">
        <f t="shared" si="19"/>
        <v>16</v>
      </c>
    </row>
    <row r="76" spans="1:53" x14ac:dyDescent="0.25">
      <c r="A76" s="12">
        <f>'MASTER GURU HARIAN'!A78</f>
        <v>75</v>
      </c>
      <c r="B76" s="146" t="str">
        <f>'MASTER GURU HARIAN'!B78</f>
        <v>NURUL DININGSIH, S.Hum</v>
      </c>
      <c r="C76" s="12" t="str">
        <f>'MASTER GURU HARIAN'!C78</f>
        <v>G75</v>
      </c>
      <c r="D76" s="146" t="str">
        <f>'MASTER GURU HARIAN'!D78</f>
        <v>NURUL</v>
      </c>
      <c r="E76" s="147">
        <f>COUNTIF(HITJAMGUR!$B$2:$CC$18,SEBGUR!E$1&amp;SEBGUR!$D76)</f>
        <v>0</v>
      </c>
      <c r="F76" s="147">
        <f>COUNTIF(HITJAMGUR!$B$2:$CC$18,SEBGUR!F$1&amp;SEBGUR!$D76)</f>
        <v>0</v>
      </c>
      <c r="G76" s="147">
        <f>COUNTIF(HITJAMGUR!$B$2:$CC$18,SEBGUR!G$1&amp;SEBGUR!$D76)</f>
        <v>0</v>
      </c>
      <c r="H76" s="147">
        <f>COUNTIF(HITJAMGUR!$B$2:$CC$18,SEBGUR!H$1&amp;SEBGUR!$D76)</f>
        <v>0</v>
      </c>
      <c r="I76" s="147">
        <f>COUNTIF(HITJAMGUR!$B$2:$CC$18,SEBGUR!I$1&amp;SEBGUR!$D76)</f>
        <v>0</v>
      </c>
      <c r="J76" s="147">
        <f>COUNTIF(HITJAMGUR!$B$2:$CC$18,SEBGUR!J$1&amp;SEBGUR!$D76)</f>
        <v>0</v>
      </c>
      <c r="K76" s="148">
        <f t="shared" si="10"/>
        <v>0</v>
      </c>
      <c r="L76" s="147">
        <f>COUNTIF(HITJAMGUR!$B$22:$CC$38,SEBGUR!L$1&amp;SEBGUR!$D76)</f>
        <v>2</v>
      </c>
      <c r="M76" s="147">
        <f>COUNTIF(HITJAMGUR!$B$22:$CC$38,SEBGUR!M$1&amp;SEBGUR!$D76)</f>
        <v>2</v>
      </c>
      <c r="N76" s="147">
        <f>COUNTIF(HITJAMGUR!$B$22:$CC$38,SEBGUR!N$1&amp;SEBGUR!$D76)</f>
        <v>2</v>
      </c>
      <c r="O76" s="147">
        <f>COUNTIF(HITJAMGUR!$B$22:$CC$38,SEBGUR!O$1&amp;SEBGUR!$D76)</f>
        <v>2</v>
      </c>
      <c r="P76" s="147">
        <f>COUNTIF(HITJAMGUR!$B$22:$CC$38,SEBGUR!P$1&amp;SEBGUR!$D76)</f>
        <v>2</v>
      </c>
      <c r="Q76" s="147">
        <f>COUNTIF(HITJAMGUR!$B$22:$CC$38,SEBGUR!Q$1&amp;SEBGUR!$D76)</f>
        <v>2</v>
      </c>
      <c r="R76" s="148">
        <f t="shared" si="11"/>
        <v>12</v>
      </c>
      <c r="S76" s="147">
        <f>COUNTIF(HITJAMGUR!$B$42:$CC$58,SEBGUR!S$1&amp;SEBGUR!$D76)</f>
        <v>0</v>
      </c>
      <c r="T76" s="147">
        <f>COUNTIF(HITJAMGUR!$B$42:$CC$58,SEBGUR!T$1&amp;SEBGUR!$D76)</f>
        <v>0</v>
      </c>
      <c r="U76" s="147">
        <f>COUNTIF(HITJAMGUR!$B$42:$CC$58,SEBGUR!U$1&amp;SEBGUR!$D76)</f>
        <v>0</v>
      </c>
      <c r="V76" s="147">
        <f>COUNTIF(HITJAMGUR!$B$42:$CH$58,SEBGUR!V$1&amp;SEBGUR!$D76)</f>
        <v>0</v>
      </c>
      <c r="W76" s="147">
        <f>COUNTIF(HITJAMGUR!$B$42:$CH$58,SEBGUR!W$1&amp;SEBGUR!$D76)</f>
        <v>0</v>
      </c>
      <c r="X76" s="147">
        <f>COUNTIF(HITJAMGUR!$B$42:$CH$58,SEBGUR!X$1&amp;SEBGUR!$D76)</f>
        <v>0</v>
      </c>
      <c r="Y76" s="148">
        <f t="shared" si="12"/>
        <v>0</v>
      </c>
      <c r="Z76" s="147">
        <f>COUNTIF(HITJAMGUR!$B$62:$CH$78,SEBGUR!Z$1&amp;SEBGUR!$D76)</f>
        <v>0</v>
      </c>
      <c r="AA76" s="147">
        <f>COUNTIF(HITJAMGUR!$B$62:$CH$78,SEBGUR!AA$1&amp;SEBGUR!$D76)</f>
        <v>0</v>
      </c>
      <c r="AB76" s="147">
        <f>COUNTIF(HITJAMGUR!$B$62:$CH$78,SEBGUR!AB$1&amp;SEBGUR!$D76)</f>
        <v>0</v>
      </c>
      <c r="AC76" s="147">
        <f>COUNTIF(HITJAMGUR!$B$62:$CH$78,SEBGUR!AC$1&amp;SEBGUR!$D76)</f>
        <v>0</v>
      </c>
      <c r="AD76" s="147">
        <f>COUNTIF(HITJAMGUR!$B$62:$CH$78,SEBGUR!AD$1&amp;SEBGUR!$D76)</f>
        <v>0</v>
      </c>
      <c r="AE76" s="147">
        <f>COUNTIF(HITJAMGUR!$B$62:$CH$78,SEBGUR!AE$1&amp;SEBGUR!$D76)</f>
        <v>0</v>
      </c>
      <c r="AF76" s="148">
        <f t="shared" si="13"/>
        <v>0</v>
      </c>
      <c r="AG76" s="147">
        <f>COUNTIF(HITJAMGUR!$B$82:$CH$86,SEBGUR!AG$1&amp;SEBGUR!$D76)</f>
        <v>0</v>
      </c>
      <c r="AH76" s="147">
        <f>COUNTIF(HITJAMGUR!$B$82:$CH$86,SEBGUR!AH$1&amp;SEBGUR!$D76)</f>
        <v>0</v>
      </c>
      <c r="AI76" s="147">
        <f>COUNTIF(HITJAMGUR!$B$82:$CH$86,SEBGUR!AI$1&amp;SEBGUR!$D76)</f>
        <v>0</v>
      </c>
      <c r="AJ76" s="148">
        <f t="shared" si="14"/>
        <v>0</v>
      </c>
      <c r="AK76" s="147">
        <f>COUNTIF(HITJAMGUR!$B$90:$CH$94,SEBGUR!AK$1&amp;SEBGUR!$D76)</f>
        <v>2</v>
      </c>
      <c r="AL76" s="147">
        <f>COUNTIF(HITJAMGUR!$B$90:$CH$94,SEBGUR!AL$1&amp;SEBGUR!$D76)</f>
        <v>2</v>
      </c>
      <c r="AM76" s="147">
        <f>COUNTIF(HITJAMGUR!$B$90:$CH$94,SEBGUR!AM$1&amp;SEBGUR!$D76)</f>
        <v>2</v>
      </c>
      <c r="AN76" s="148">
        <f t="shared" si="15"/>
        <v>6</v>
      </c>
      <c r="AO76" s="147">
        <f>COUNTIF(HITJAMGUR!$B$98:$CH$102,SEBGUR!AO$1&amp;SEBGUR!$D76)</f>
        <v>0</v>
      </c>
      <c r="AP76" s="147">
        <f>COUNTIF(HITJAMGUR!$B$98:$CH$102,SEBGUR!AP$1&amp;SEBGUR!$D76)</f>
        <v>0</v>
      </c>
      <c r="AQ76" s="147">
        <f>COUNTIF(HITJAMGUR!$B$98:$CH$102,SEBGUR!AQ$1&amp;SEBGUR!$D76)</f>
        <v>0</v>
      </c>
      <c r="AR76" s="148">
        <f t="shared" si="16"/>
        <v>0</v>
      </c>
      <c r="AS76" s="147">
        <f>COUNTIF(HITJAMGUR!$B$106:$CH$108,SEBGUR!AS$1&amp;SEBGUR!$D76)</f>
        <v>0</v>
      </c>
      <c r="AT76" s="147">
        <f>COUNTIF(HITJAMGUR!$B$106:$CH$108,SEBGUR!AT$1&amp;SEBGUR!$D76)</f>
        <v>0</v>
      </c>
      <c r="AU76" s="148">
        <f t="shared" si="17"/>
        <v>0</v>
      </c>
      <c r="AV76" s="147">
        <f>COUNTIF(HITJAMGUR!$B$112:$CH$114,SEBGUR!AV$1&amp;SEBGUR!$D76)</f>
        <v>2</v>
      </c>
      <c r="AW76" s="147">
        <f>COUNTIF(HITJAMGUR!$B$112:$CH$114,SEBGUR!AW$1&amp;SEBGUR!$D76)</f>
        <v>2</v>
      </c>
      <c r="AX76" s="148">
        <f t="shared" si="18"/>
        <v>4</v>
      </c>
      <c r="AY76" s="147">
        <f>COUNTIF(HITJAMGUR!$B$118:$CH$120,SEBGUR!AY$1&amp;SEBGUR!$D76)</f>
        <v>0</v>
      </c>
      <c r="AZ76" s="147">
        <f>COUNTIF(HITJAMGUR!$B$118:$CH$120,SEBGUR!AZ$1&amp;SEBGUR!$D76)</f>
        <v>0</v>
      </c>
      <c r="BA76" s="148">
        <f t="shared" si="19"/>
        <v>0</v>
      </c>
    </row>
    <row r="77" spans="1:53" x14ac:dyDescent="0.25">
      <c r="A77" s="12">
        <f>'MASTER GURU HARIAN'!A79</f>
        <v>76</v>
      </c>
      <c r="B77" s="146" t="str">
        <f>'MASTER GURU HARIAN'!B79</f>
        <v>ETI  ARIESANTI,S.Pd</v>
      </c>
      <c r="C77" s="12" t="str">
        <f>'MASTER GURU HARIAN'!C79</f>
        <v>G76</v>
      </c>
      <c r="D77" s="146" t="str">
        <f>'MASTER GURU HARIAN'!D79</f>
        <v>ETI</v>
      </c>
      <c r="E77" s="147">
        <f>COUNTIF(HITJAMGUR!$B$2:$CC$18,SEBGUR!E$1&amp;SEBGUR!$D77)</f>
        <v>0</v>
      </c>
      <c r="F77" s="147">
        <f>COUNTIF(HITJAMGUR!$B$2:$CC$18,SEBGUR!F$1&amp;SEBGUR!$D77)</f>
        <v>0</v>
      </c>
      <c r="G77" s="147">
        <f>COUNTIF(HITJAMGUR!$B$2:$CC$18,SEBGUR!G$1&amp;SEBGUR!$D77)</f>
        <v>0</v>
      </c>
      <c r="H77" s="147">
        <f>COUNTIF(HITJAMGUR!$B$2:$CC$18,SEBGUR!H$1&amp;SEBGUR!$D77)</f>
        <v>0</v>
      </c>
      <c r="I77" s="147">
        <f>COUNTIF(HITJAMGUR!$B$2:$CC$18,SEBGUR!I$1&amp;SEBGUR!$D77)</f>
        <v>0</v>
      </c>
      <c r="J77" s="147">
        <f>COUNTIF(HITJAMGUR!$B$2:$CC$18,SEBGUR!J$1&amp;SEBGUR!$D77)</f>
        <v>0</v>
      </c>
      <c r="K77" s="148">
        <f t="shared" si="10"/>
        <v>0</v>
      </c>
      <c r="L77" s="147">
        <f>COUNTIF(HITJAMGUR!$B$22:$CC$38,SEBGUR!L$1&amp;SEBGUR!$D77)</f>
        <v>0</v>
      </c>
      <c r="M77" s="147">
        <f>COUNTIF(HITJAMGUR!$B$22:$CC$38,SEBGUR!M$1&amp;SEBGUR!$D77)</f>
        <v>0</v>
      </c>
      <c r="N77" s="147">
        <f>COUNTIF(HITJAMGUR!$B$22:$CC$38,SEBGUR!N$1&amp;SEBGUR!$D77)</f>
        <v>0</v>
      </c>
      <c r="O77" s="147">
        <f>COUNTIF(HITJAMGUR!$B$22:$CC$38,SEBGUR!O$1&amp;SEBGUR!$D77)</f>
        <v>0</v>
      </c>
      <c r="P77" s="147">
        <f>COUNTIF(HITJAMGUR!$B$22:$CC$38,SEBGUR!P$1&amp;SEBGUR!$D77)</f>
        <v>0</v>
      </c>
      <c r="Q77" s="147">
        <f>COUNTIF(HITJAMGUR!$B$22:$CC$38,SEBGUR!Q$1&amp;SEBGUR!$D77)</f>
        <v>0</v>
      </c>
      <c r="R77" s="148">
        <f t="shared" si="11"/>
        <v>0</v>
      </c>
      <c r="S77" s="147">
        <f>COUNTIF(HITJAMGUR!$B$42:$CC$58,SEBGUR!S$1&amp;SEBGUR!$D77)</f>
        <v>0</v>
      </c>
      <c r="T77" s="147">
        <f>COUNTIF(HITJAMGUR!$B$42:$CC$58,SEBGUR!T$1&amp;SEBGUR!$D77)</f>
        <v>0</v>
      </c>
      <c r="U77" s="147">
        <f>COUNTIF(HITJAMGUR!$B$42:$CC$58,SEBGUR!U$1&amp;SEBGUR!$D77)</f>
        <v>0</v>
      </c>
      <c r="V77" s="147">
        <f>COUNTIF(HITJAMGUR!$B$42:$CH$58,SEBGUR!V$1&amp;SEBGUR!$D77)</f>
        <v>0</v>
      </c>
      <c r="W77" s="147">
        <f>COUNTIF(HITJAMGUR!$B$42:$CH$58,SEBGUR!W$1&amp;SEBGUR!$D77)</f>
        <v>0</v>
      </c>
      <c r="X77" s="147">
        <f>COUNTIF(HITJAMGUR!$B$42:$CH$58,SEBGUR!X$1&amp;SEBGUR!$D77)</f>
        <v>0</v>
      </c>
      <c r="Y77" s="148">
        <f t="shared" si="12"/>
        <v>0</v>
      </c>
      <c r="Z77" s="147">
        <f>COUNTIF(HITJAMGUR!$B$62:$CH$78,SEBGUR!Z$1&amp;SEBGUR!$D77)</f>
        <v>0</v>
      </c>
      <c r="AA77" s="147">
        <f>COUNTIF(HITJAMGUR!$B$62:$CH$78,SEBGUR!AA$1&amp;SEBGUR!$D77)</f>
        <v>0</v>
      </c>
      <c r="AB77" s="147">
        <f>COUNTIF(HITJAMGUR!$B$62:$CH$78,SEBGUR!AB$1&amp;SEBGUR!$D77)</f>
        <v>0</v>
      </c>
      <c r="AC77" s="147">
        <f>COUNTIF(HITJAMGUR!$B$62:$CH$78,SEBGUR!AC$1&amp;SEBGUR!$D77)</f>
        <v>0</v>
      </c>
      <c r="AD77" s="147">
        <f>COUNTIF(HITJAMGUR!$B$62:$CH$78,SEBGUR!AD$1&amp;SEBGUR!$D77)</f>
        <v>0</v>
      </c>
      <c r="AE77" s="147">
        <f>COUNTIF(HITJAMGUR!$B$62:$CH$78,SEBGUR!AE$1&amp;SEBGUR!$D77)</f>
        <v>0</v>
      </c>
      <c r="AF77" s="148">
        <f t="shared" si="13"/>
        <v>0</v>
      </c>
      <c r="AG77" s="147">
        <f>COUNTIF(HITJAMGUR!$B$82:$CH$86,SEBGUR!AG$1&amp;SEBGUR!$D77)</f>
        <v>0</v>
      </c>
      <c r="AH77" s="147">
        <f>COUNTIF(HITJAMGUR!$B$82:$CH$86,SEBGUR!AH$1&amp;SEBGUR!$D77)</f>
        <v>0</v>
      </c>
      <c r="AI77" s="147">
        <f>COUNTIF(HITJAMGUR!$B$82:$CH$86,SEBGUR!AI$1&amp;SEBGUR!$D77)</f>
        <v>0</v>
      </c>
      <c r="AJ77" s="148">
        <f t="shared" si="14"/>
        <v>0</v>
      </c>
      <c r="AK77" s="147">
        <f>COUNTIF(HITJAMGUR!$B$90:$CH$94,SEBGUR!AK$1&amp;SEBGUR!$D77)</f>
        <v>3</v>
      </c>
      <c r="AL77" s="147">
        <f>COUNTIF(HITJAMGUR!$B$90:$CH$94,SEBGUR!AL$1&amp;SEBGUR!$D77)</f>
        <v>3</v>
      </c>
      <c r="AM77" s="147">
        <f>COUNTIF(HITJAMGUR!$B$90:$CH$94,SEBGUR!AM$1&amp;SEBGUR!$D77)</f>
        <v>3</v>
      </c>
      <c r="AN77" s="148">
        <f t="shared" si="15"/>
        <v>9</v>
      </c>
      <c r="AO77" s="147">
        <f>COUNTIF(HITJAMGUR!$B$98:$CH$102,SEBGUR!AO$1&amp;SEBGUR!$D77)</f>
        <v>0</v>
      </c>
      <c r="AP77" s="147">
        <f>COUNTIF(HITJAMGUR!$B$98:$CH$102,SEBGUR!AP$1&amp;SEBGUR!$D77)</f>
        <v>0</v>
      </c>
      <c r="AQ77" s="147">
        <f>COUNTIF(HITJAMGUR!$B$98:$CH$102,SEBGUR!AQ$1&amp;SEBGUR!$D77)</f>
        <v>0</v>
      </c>
      <c r="AR77" s="148">
        <f t="shared" si="16"/>
        <v>0</v>
      </c>
      <c r="AS77" s="147">
        <f>COUNTIF(HITJAMGUR!$B$106:$CH$108,SEBGUR!AS$1&amp;SEBGUR!$D77)</f>
        <v>3</v>
      </c>
      <c r="AT77" s="147">
        <f>COUNTIF(HITJAMGUR!$B$106:$CH$108,SEBGUR!AT$1&amp;SEBGUR!$D77)</f>
        <v>3</v>
      </c>
      <c r="AU77" s="148">
        <f t="shared" si="17"/>
        <v>6</v>
      </c>
      <c r="AV77" s="147">
        <f>COUNTIF(HITJAMGUR!$B$112:$CH$114,SEBGUR!AV$1&amp;SEBGUR!$D77)</f>
        <v>3</v>
      </c>
      <c r="AW77" s="147">
        <f>COUNTIF(HITJAMGUR!$B$112:$CH$114,SEBGUR!AW$1&amp;SEBGUR!$D77)</f>
        <v>3</v>
      </c>
      <c r="AX77" s="148">
        <f t="shared" si="18"/>
        <v>6</v>
      </c>
      <c r="AY77" s="147">
        <f>COUNTIF(HITJAMGUR!$B$118:$CH$120,SEBGUR!AY$1&amp;SEBGUR!$D77)</f>
        <v>0</v>
      </c>
      <c r="AZ77" s="147">
        <f>COUNTIF(HITJAMGUR!$B$118:$CH$120,SEBGUR!AZ$1&amp;SEBGUR!$D77)</f>
        <v>0</v>
      </c>
      <c r="BA77" s="148">
        <f t="shared" si="19"/>
        <v>0</v>
      </c>
    </row>
    <row r="78" spans="1:53" x14ac:dyDescent="0.25">
      <c r="A78" s="12">
        <f>'MASTER GURU HARIAN'!A80</f>
        <v>77</v>
      </c>
      <c r="B78" s="146" t="str">
        <f>'MASTER GURU HARIAN'!B80</f>
        <v>NURLAELA, S.H</v>
      </c>
      <c r="C78" s="12" t="str">
        <f>'MASTER GURU HARIAN'!C80</f>
        <v>G77</v>
      </c>
      <c r="D78" s="146" t="s">
        <v>535</v>
      </c>
      <c r="E78" s="147">
        <f>COUNTIF(HITJAMGUR!$B$2:$CC$18,SEBGUR!E$1&amp;SEBGUR!$D78)</f>
        <v>2</v>
      </c>
      <c r="F78" s="147">
        <f>COUNTIF(HITJAMGUR!$B$2:$CC$18,SEBGUR!F$1&amp;SEBGUR!$D78)</f>
        <v>2</v>
      </c>
      <c r="G78" s="147">
        <f>COUNTIF(HITJAMGUR!$B$2:$CC$18,SEBGUR!G$1&amp;SEBGUR!$D78)</f>
        <v>2</v>
      </c>
      <c r="H78" s="147">
        <f>COUNTIF(HITJAMGUR!$B$2:$CC$18,SEBGUR!H$1&amp;SEBGUR!$D78)</f>
        <v>2</v>
      </c>
      <c r="I78" s="147">
        <f>COUNTIF(HITJAMGUR!$B$2:$CC$18,SEBGUR!I$1&amp;SEBGUR!$D78)</f>
        <v>2</v>
      </c>
      <c r="J78" s="147">
        <f>COUNTIF(HITJAMGUR!$B$2:$CC$18,SEBGUR!J$1&amp;SEBGUR!$D78)</f>
        <v>2</v>
      </c>
      <c r="K78" s="148">
        <f t="shared" ref="K78:K81" si="20">SUM(E78:J78)</f>
        <v>12</v>
      </c>
      <c r="L78" s="147">
        <f>COUNTIF(HITJAMGUR!$B$22:$CC$38,SEBGUR!L$1&amp;SEBGUR!$D78)</f>
        <v>0</v>
      </c>
      <c r="M78" s="147">
        <f>COUNTIF(HITJAMGUR!$B$22:$CC$38,SEBGUR!M$1&amp;SEBGUR!$D78)</f>
        <v>0</v>
      </c>
      <c r="N78" s="147">
        <f>COUNTIF(HITJAMGUR!$B$22:$CC$38,SEBGUR!N$1&amp;SEBGUR!$D78)</f>
        <v>0</v>
      </c>
      <c r="O78" s="147">
        <f>COUNTIF(HITJAMGUR!$B$22:$CC$38,SEBGUR!O$1&amp;SEBGUR!$D78)</f>
        <v>2</v>
      </c>
      <c r="P78" s="147">
        <f>COUNTIF(HITJAMGUR!$B$22:$CC$38,SEBGUR!P$1&amp;SEBGUR!$D78)</f>
        <v>0</v>
      </c>
      <c r="Q78" s="147">
        <f>COUNTIF(HITJAMGUR!$B$22:$CC$38,SEBGUR!Q$1&amp;SEBGUR!$D78)</f>
        <v>0</v>
      </c>
      <c r="R78" s="148">
        <f t="shared" ref="R78:R81" si="21">SUM(L78:Q78)</f>
        <v>2</v>
      </c>
      <c r="S78" s="147">
        <f>COUNTIF(HITJAMGUR!$B$42:$CC$58,SEBGUR!S$1&amp;SEBGUR!$D78)</f>
        <v>0</v>
      </c>
      <c r="T78" s="147">
        <f>COUNTIF(HITJAMGUR!$B$42:$CC$58,SEBGUR!T$1&amp;SEBGUR!$D78)</f>
        <v>0</v>
      </c>
      <c r="U78" s="147">
        <f>COUNTIF(HITJAMGUR!$B$42:$CC$58,SEBGUR!U$1&amp;SEBGUR!$D78)</f>
        <v>0</v>
      </c>
      <c r="V78" s="147">
        <f>COUNTIF(HITJAMGUR!$B$42:$CH$58,SEBGUR!V$1&amp;SEBGUR!$D78)</f>
        <v>0</v>
      </c>
      <c r="W78" s="147">
        <f>COUNTIF(HITJAMGUR!$B$42:$CH$58,SEBGUR!W$1&amp;SEBGUR!$D78)</f>
        <v>0</v>
      </c>
      <c r="X78" s="147">
        <f>COUNTIF(HITJAMGUR!$B$42:$CH$58,SEBGUR!X$1&amp;SEBGUR!$D78)</f>
        <v>0</v>
      </c>
      <c r="Y78" s="148">
        <f t="shared" ref="Y78:Y81" si="22">SUM(S78:X78)</f>
        <v>0</v>
      </c>
      <c r="Z78" s="147">
        <f>COUNTIF(HITJAMGUR!$B$62:$CH$78,SEBGUR!Z$1&amp;SEBGUR!$D78)</f>
        <v>0</v>
      </c>
      <c r="AA78" s="147">
        <f>COUNTIF(HITJAMGUR!$B$62:$CH$78,SEBGUR!AA$1&amp;SEBGUR!$D78)</f>
        <v>0</v>
      </c>
      <c r="AB78" s="147">
        <f>COUNTIF(HITJAMGUR!$B$62:$CH$78,SEBGUR!AB$1&amp;SEBGUR!$D78)</f>
        <v>0</v>
      </c>
      <c r="AC78" s="147">
        <f>COUNTIF(HITJAMGUR!$B$62:$CH$78,SEBGUR!AC$1&amp;SEBGUR!$D78)</f>
        <v>0</v>
      </c>
      <c r="AD78" s="147">
        <f>COUNTIF(HITJAMGUR!$B$62:$CH$78,SEBGUR!AD$1&amp;SEBGUR!$D78)</f>
        <v>0</v>
      </c>
      <c r="AE78" s="147">
        <f>COUNTIF(HITJAMGUR!$B$62:$CH$78,SEBGUR!AE$1&amp;SEBGUR!$D78)</f>
        <v>0</v>
      </c>
      <c r="AF78" s="148">
        <f t="shared" ref="AF78:AF81" si="23">SUM(Z78:AE78)</f>
        <v>0</v>
      </c>
      <c r="AG78" s="147">
        <f>COUNTIF(HITJAMGUR!$B$82:$CH$86,SEBGUR!AG$1&amp;SEBGUR!$D78)</f>
        <v>0</v>
      </c>
      <c r="AH78" s="147">
        <f>COUNTIF(HITJAMGUR!$B$82:$CH$86,SEBGUR!AH$1&amp;SEBGUR!$D78)</f>
        <v>2</v>
      </c>
      <c r="AI78" s="147">
        <f>COUNTIF(HITJAMGUR!$B$82:$CH$86,SEBGUR!AI$1&amp;SEBGUR!$D78)</f>
        <v>0</v>
      </c>
      <c r="AJ78" s="148">
        <f t="shared" ref="AJ78:AJ81" si="24">SUM(AG78:AI78)</f>
        <v>2</v>
      </c>
      <c r="AK78" s="147">
        <f>COUNTIF(HITJAMGUR!$B$90:$CH$94,SEBGUR!AK$1&amp;SEBGUR!$D78)</f>
        <v>2</v>
      </c>
      <c r="AL78" s="147">
        <f>COUNTIF(HITJAMGUR!$B$90:$CH$94,SEBGUR!AL$1&amp;SEBGUR!$D78)</f>
        <v>0</v>
      </c>
      <c r="AM78" s="147">
        <f>COUNTIF(HITJAMGUR!$B$90:$CH$94,SEBGUR!AM$1&amp;SEBGUR!$D78)</f>
        <v>2</v>
      </c>
      <c r="AN78" s="148">
        <f t="shared" ref="AN78:AN81" si="25">SUM(AK78:AM78)</f>
        <v>4</v>
      </c>
      <c r="AO78" s="147">
        <f>COUNTIF(HITJAMGUR!$B$98:$CH$102,SEBGUR!AO$1&amp;SEBGUR!$D78)</f>
        <v>0</v>
      </c>
      <c r="AP78" s="147">
        <f>COUNTIF(HITJAMGUR!$B$98:$CH$102,SEBGUR!AP$1&amp;SEBGUR!$D78)</f>
        <v>0</v>
      </c>
      <c r="AQ78" s="147">
        <f>COUNTIF(HITJAMGUR!$B$98:$CH$102,SEBGUR!AQ$1&amp;SEBGUR!$D78)</f>
        <v>0</v>
      </c>
      <c r="AR78" s="148">
        <f t="shared" ref="AR78:AR81" si="26">SUM(AO78:AQ78)</f>
        <v>0</v>
      </c>
      <c r="AS78" s="147">
        <f>COUNTIF(HITJAMGUR!$B$106:$CH$108,SEBGUR!AS$1&amp;SEBGUR!$D78)</f>
        <v>0</v>
      </c>
      <c r="AT78" s="147">
        <f>COUNTIF(HITJAMGUR!$B$106:$CH$108,SEBGUR!AT$1&amp;SEBGUR!$D78)</f>
        <v>2</v>
      </c>
      <c r="AU78" s="148">
        <f t="shared" ref="AU78:AU81" si="27">SUM(AS78:AT78)</f>
        <v>2</v>
      </c>
      <c r="AV78" s="147">
        <f>COUNTIF(HITJAMGUR!$B$112:$CH$114,SEBGUR!AV$1&amp;SEBGUR!$D78)</f>
        <v>2</v>
      </c>
      <c r="AW78" s="147">
        <f>COUNTIF(HITJAMGUR!$B$112:$CH$114,SEBGUR!AW$1&amp;SEBGUR!$D78)</f>
        <v>2</v>
      </c>
      <c r="AX78" s="148">
        <f t="shared" ref="AX78:AX81" si="28">SUM(AV78:AW78)</f>
        <v>4</v>
      </c>
      <c r="AY78" s="147">
        <f>COUNTIF(HITJAMGUR!$B$118:$CH$120,SEBGUR!AY$1&amp;SEBGUR!$D78)</f>
        <v>0</v>
      </c>
      <c r="AZ78" s="147">
        <f>COUNTIF(HITJAMGUR!$B$118:$CH$120,SEBGUR!AZ$1&amp;SEBGUR!$D78)</f>
        <v>0</v>
      </c>
      <c r="BA78" s="148">
        <f t="shared" ref="BA78:BA81" si="29">SUM(AY78:AZ78)</f>
        <v>0</v>
      </c>
    </row>
    <row r="79" spans="1:53" x14ac:dyDescent="0.25">
      <c r="A79" s="12">
        <f>'MASTER GURU HARIAN'!A81</f>
        <v>78</v>
      </c>
      <c r="B79" s="146">
        <f>'MASTER GURU HARIAN'!B81</f>
        <v>0</v>
      </c>
      <c r="C79" s="12" t="str">
        <f>'MASTER GURU HARIAN'!C81</f>
        <v>G78</v>
      </c>
      <c r="D79" s="146">
        <f>'MASTER GURU HARIAN'!D81</f>
        <v>0</v>
      </c>
      <c r="E79" s="147">
        <f>COUNTIF(HITJAMGUR!$B$2:$CC$18,SEBGUR!E$1&amp;SEBGUR!$D79)</f>
        <v>0</v>
      </c>
      <c r="F79" s="147">
        <f>COUNTIF(HITJAMGUR!$B$2:$CC$18,SEBGUR!F$1&amp;SEBGUR!$D79)</f>
        <v>0</v>
      </c>
      <c r="G79" s="147">
        <f>COUNTIF(HITJAMGUR!$B$2:$CC$18,SEBGUR!G$1&amp;SEBGUR!$D79)</f>
        <v>0</v>
      </c>
      <c r="H79" s="147">
        <f>COUNTIF(HITJAMGUR!$B$2:$CC$18,SEBGUR!H$1&amp;SEBGUR!$D79)</f>
        <v>0</v>
      </c>
      <c r="I79" s="147">
        <f>COUNTIF(HITJAMGUR!$B$2:$CC$18,SEBGUR!I$1&amp;SEBGUR!$D79)</f>
        <v>0</v>
      </c>
      <c r="J79" s="147">
        <f>COUNTIF(HITJAMGUR!$B$2:$CC$18,SEBGUR!J$1&amp;SEBGUR!$D79)</f>
        <v>0</v>
      </c>
      <c r="K79" s="148">
        <f t="shared" si="20"/>
        <v>0</v>
      </c>
      <c r="L79" s="147">
        <f>COUNTIF(HITJAMGUR!$B$22:$CC$38,SEBGUR!L$1&amp;SEBGUR!$D79)</f>
        <v>0</v>
      </c>
      <c r="M79" s="147">
        <f>COUNTIF(HITJAMGUR!$B$22:$CC$38,SEBGUR!M$1&amp;SEBGUR!$D79)</f>
        <v>0</v>
      </c>
      <c r="N79" s="147">
        <f>COUNTIF(HITJAMGUR!$B$22:$CC$38,SEBGUR!N$1&amp;SEBGUR!$D79)</f>
        <v>0</v>
      </c>
      <c r="O79" s="147">
        <f>COUNTIF(HITJAMGUR!$B$22:$CC$38,SEBGUR!O$1&amp;SEBGUR!$D79)</f>
        <v>0</v>
      </c>
      <c r="P79" s="147">
        <f>COUNTIF(HITJAMGUR!$B$22:$CC$38,SEBGUR!P$1&amp;SEBGUR!$D79)</f>
        <v>0</v>
      </c>
      <c r="Q79" s="147">
        <f>COUNTIF(HITJAMGUR!$B$22:$CC$38,SEBGUR!Q$1&amp;SEBGUR!$D79)</f>
        <v>0</v>
      </c>
      <c r="R79" s="148">
        <f t="shared" si="21"/>
        <v>0</v>
      </c>
      <c r="S79" s="147">
        <f>COUNTIF(HITJAMGUR!$B$42:$CC$58,SEBGUR!S$1&amp;SEBGUR!$D79)</f>
        <v>0</v>
      </c>
      <c r="T79" s="147">
        <f>COUNTIF(HITJAMGUR!$B$42:$CC$58,SEBGUR!T$1&amp;SEBGUR!$D79)</f>
        <v>0</v>
      </c>
      <c r="U79" s="147">
        <f>COUNTIF(HITJAMGUR!$B$42:$CC$58,SEBGUR!U$1&amp;SEBGUR!$D79)</f>
        <v>0</v>
      </c>
      <c r="V79" s="147">
        <f>COUNTIF(HITJAMGUR!$B$42:$CH$58,SEBGUR!V$1&amp;SEBGUR!$D79)</f>
        <v>0</v>
      </c>
      <c r="W79" s="147">
        <f>COUNTIF(HITJAMGUR!$B$42:$CH$58,SEBGUR!W$1&amp;SEBGUR!$D79)</f>
        <v>0</v>
      </c>
      <c r="X79" s="147">
        <f>COUNTIF(HITJAMGUR!$B$42:$CH$58,SEBGUR!X$1&amp;SEBGUR!$D79)</f>
        <v>0</v>
      </c>
      <c r="Y79" s="148">
        <f t="shared" si="22"/>
        <v>0</v>
      </c>
      <c r="Z79" s="147">
        <f>COUNTIF(HITJAMGUR!$B$62:$CH$78,SEBGUR!Z$1&amp;SEBGUR!$D79)</f>
        <v>0</v>
      </c>
      <c r="AA79" s="147">
        <f>COUNTIF(HITJAMGUR!$B$62:$CH$78,SEBGUR!AA$1&amp;SEBGUR!$D79)</f>
        <v>0</v>
      </c>
      <c r="AB79" s="147">
        <f>COUNTIF(HITJAMGUR!$B$62:$CH$78,SEBGUR!AB$1&amp;SEBGUR!$D79)</f>
        <v>0</v>
      </c>
      <c r="AC79" s="147">
        <f>COUNTIF(HITJAMGUR!$B$62:$CH$78,SEBGUR!AC$1&amp;SEBGUR!$D79)</f>
        <v>0</v>
      </c>
      <c r="AD79" s="147">
        <f>COUNTIF(HITJAMGUR!$B$62:$CH$78,SEBGUR!AD$1&amp;SEBGUR!$D79)</f>
        <v>0</v>
      </c>
      <c r="AE79" s="147">
        <f>COUNTIF(HITJAMGUR!$B$62:$CH$78,SEBGUR!AE$1&amp;SEBGUR!$D79)</f>
        <v>0</v>
      </c>
      <c r="AF79" s="148">
        <f t="shared" si="23"/>
        <v>0</v>
      </c>
      <c r="AG79" s="147">
        <f>COUNTIF(HITJAMGUR!$B$82:$CH$86,SEBGUR!AG$1&amp;SEBGUR!$D79)</f>
        <v>0</v>
      </c>
      <c r="AH79" s="147">
        <f>COUNTIF(HITJAMGUR!$B$82:$CH$86,SEBGUR!AH$1&amp;SEBGUR!$D79)</f>
        <v>0</v>
      </c>
      <c r="AI79" s="147">
        <f>COUNTIF(HITJAMGUR!$B$82:$CH$86,SEBGUR!AI$1&amp;SEBGUR!$D79)</f>
        <v>0</v>
      </c>
      <c r="AJ79" s="148">
        <f t="shared" si="24"/>
        <v>0</v>
      </c>
      <c r="AK79" s="147">
        <f>COUNTIF(HITJAMGUR!$B$90:$CH$94,SEBGUR!AK$1&amp;SEBGUR!$D79)</f>
        <v>0</v>
      </c>
      <c r="AL79" s="147">
        <f>COUNTIF(HITJAMGUR!$B$90:$CH$94,SEBGUR!AL$1&amp;SEBGUR!$D79)</f>
        <v>0</v>
      </c>
      <c r="AM79" s="147">
        <f>COUNTIF(HITJAMGUR!$B$90:$CH$94,SEBGUR!AM$1&amp;SEBGUR!$D79)</f>
        <v>0</v>
      </c>
      <c r="AN79" s="148">
        <f t="shared" si="25"/>
        <v>0</v>
      </c>
      <c r="AO79" s="147">
        <f>COUNTIF(HITJAMGUR!$B$98:$CH$102,SEBGUR!AO$1&amp;SEBGUR!$D79)</f>
        <v>0</v>
      </c>
      <c r="AP79" s="147">
        <f>COUNTIF(HITJAMGUR!$B$98:$CH$102,SEBGUR!AP$1&amp;SEBGUR!$D79)</f>
        <v>0</v>
      </c>
      <c r="AQ79" s="147">
        <f>COUNTIF(HITJAMGUR!$B$98:$CH$102,SEBGUR!AQ$1&amp;SEBGUR!$D79)</f>
        <v>0</v>
      </c>
      <c r="AR79" s="148">
        <f t="shared" si="26"/>
        <v>0</v>
      </c>
      <c r="AS79" s="147">
        <f>COUNTIF(HITJAMGUR!$B$106:$CH$108,SEBGUR!AS$1&amp;SEBGUR!$D79)</f>
        <v>0</v>
      </c>
      <c r="AT79" s="147">
        <f>COUNTIF(HITJAMGUR!$B$106:$CH$108,SEBGUR!AT$1&amp;SEBGUR!$D79)</f>
        <v>0</v>
      </c>
      <c r="AU79" s="148">
        <f t="shared" si="27"/>
        <v>0</v>
      </c>
      <c r="AV79" s="147">
        <f>COUNTIF(HITJAMGUR!$B$112:$CH$114,SEBGUR!AV$1&amp;SEBGUR!$D79)</f>
        <v>0</v>
      </c>
      <c r="AW79" s="147">
        <f>COUNTIF(HITJAMGUR!$B$112:$CH$114,SEBGUR!AW$1&amp;SEBGUR!$D79)</f>
        <v>0</v>
      </c>
      <c r="AX79" s="148">
        <f t="shared" si="28"/>
        <v>0</v>
      </c>
      <c r="AY79" s="147">
        <f>COUNTIF(HITJAMGUR!$B$118:$CH$120,SEBGUR!AY$1&amp;SEBGUR!$D79)</f>
        <v>0</v>
      </c>
      <c r="AZ79" s="147">
        <f>COUNTIF(HITJAMGUR!$B$118:$CH$120,SEBGUR!AZ$1&amp;SEBGUR!$D79)</f>
        <v>0</v>
      </c>
      <c r="BA79" s="148">
        <f t="shared" si="29"/>
        <v>0</v>
      </c>
    </row>
    <row r="80" spans="1:53" x14ac:dyDescent="0.25">
      <c r="A80" s="12">
        <f>'MASTER GURU HARIAN'!A82</f>
        <v>79</v>
      </c>
      <c r="B80" s="146">
        <f>'MASTER GURU HARIAN'!B82</f>
        <v>0</v>
      </c>
      <c r="C80" s="12" t="str">
        <f>'MASTER GURU HARIAN'!C82</f>
        <v>G79</v>
      </c>
      <c r="D80" s="146">
        <f>'MASTER GURU HARIAN'!D82</f>
        <v>0</v>
      </c>
      <c r="E80" s="147">
        <f>COUNTIF(HITJAMGUR!$B$2:$CC$18,SEBGUR!E$1&amp;SEBGUR!$D80)</f>
        <v>0</v>
      </c>
      <c r="F80" s="147">
        <f>COUNTIF(HITJAMGUR!$B$2:$CC$18,SEBGUR!F$1&amp;SEBGUR!$D80)</f>
        <v>0</v>
      </c>
      <c r="G80" s="147">
        <f>COUNTIF(HITJAMGUR!$B$2:$CC$18,SEBGUR!G$1&amp;SEBGUR!$D80)</f>
        <v>0</v>
      </c>
      <c r="H80" s="147">
        <f>COUNTIF(HITJAMGUR!$B$2:$CC$18,SEBGUR!H$1&amp;SEBGUR!$D80)</f>
        <v>0</v>
      </c>
      <c r="I80" s="147">
        <f>COUNTIF(HITJAMGUR!$B$2:$CC$18,SEBGUR!I$1&amp;SEBGUR!$D80)</f>
        <v>0</v>
      </c>
      <c r="J80" s="147">
        <f>COUNTIF(HITJAMGUR!$B$2:$CC$18,SEBGUR!J$1&amp;SEBGUR!$D80)</f>
        <v>0</v>
      </c>
      <c r="K80" s="148">
        <f t="shared" si="20"/>
        <v>0</v>
      </c>
      <c r="L80" s="147">
        <f>COUNTIF(HITJAMGUR!$B$22:$CC$38,SEBGUR!L$1&amp;SEBGUR!$D80)</f>
        <v>0</v>
      </c>
      <c r="M80" s="147">
        <f>COUNTIF(HITJAMGUR!$B$22:$CC$38,SEBGUR!M$1&amp;SEBGUR!$D80)</f>
        <v>0</v>
      </c>
      <c r="N80" s="147">
        <f>COUNTIF(HITJAMGUR!$B$22:$CC$38,SEBGUR!N$1&amp;SEBGUR!$D80)</f>
        <v>0</v>
      </c>
      <c r="O80" s="147">
        <f>COUNTIF(HITJAMGUR!$B$22:$CC$38,SEBGUR!O$1&amp;SEBGUR!$D80)</f>
        <v>0</v>
      </c>
      <c r="P80" s="147">
        <f>COUNTIF(HITJAMGUR!$B$22:$CC$38,SEBGUR!P$1&amp;SEBGUR!$D80)</f>
        <v>0</v>
      </c>
      <c r="Q80" s="147">
        <f>COUNTIF(HITJAMGUR!$B$22:$CC$38,SEBGUR!Q$1&amp;SEBGUR!$D80)</f>
        <v>0</v>
      </c>
      <c r="R80" s="148">
        <f t="shared" si="21"/>
        <v>0</v>
      </c>
      <c r="S80" s="147">
        <f>COUNTIF(HITJAMGUR!$B$42:$CC$58,SEBGUR!S$1&amp;SEBGUR!$D80)</f>
        <v>0</v>
      </c>
      <c r="T80" s="147">
        <f>COUNTIF(HITJAMGUR!$B$42:$CC$58,SEBGUR!T$1&amp;SEBGUR!$D80)</f>
        <v>0</v>
      </c>
      <c r="U80" s="147">
        <f>COUNTIF(HITJAMGUR!$B$42:$CC$58,SEBGUR!U$1&amp;SEBGUR!$D80)</f>
        <v>0</v>
      </c>
      <c r="V80" s="147">
        <f>COUNTIF(HITJAMGUR!$B$42:$CH$58,SEBGUR!V$1&amp;SEBGUR!$D80)</f>
        <v>0</v>
      </c>
      <c r="W80" s="147">
        <f>COUNTIF(HITJAMGUR!$B$42:$CH$58,SEBGUR!W$1&amp;SEBGUR!$D80)</f>
        <v>0</v>
      </c>
      <c r="X80" s="147">
        <f>COUNTIF(HITJAMGUR!$B$42:$CH$58,SEBGUR!X$1&amp;SEBGUR!$D80)</f>
        <v>0</v>
      </c>
      <c r="Y80" s="148">
        <f t="shared" si="22"/>
        <v>0</v>
      </c>
      <c r="Z80" s="147">
        <f>COUNTIF(HITJAMGUR!$B$62:$CH$78,SEBGUR!Z$1&amp;SEBGUR!$D80)</f>
        <v>0</v>
      </c>
      <c r="AA80" s="147">
        <f>COUNTIF(HITJAMGUR!$B$62:$CH$78,SEBGUR!AA$1&amp;SEBGUR!$D80)</f>
        <v>0</v>
      </c>
      <c r="AB80" s="147">
        <f>COUNTIF(HITJAMGUR!$B$62:$CH$78,SEBGUR!AB$1&amp;SEBGUR!$D80)</f>
        <v>0</v>
      </c>
      <c r="AC80" s="147">
        <f>COUNTIF(HITJAMGUR!$B$62:$CH$78,SEBGUR!AC$1&amp;SEBGUR!$D80)</f>
        <v>0</v>
      </c>
      <c r="AD80" s="147">
        <f>COUNTIF(HITJAMGUR!$B$62:$CH$78,SEBGUR!AD$1&amp;SEBGUR!$D80)</f>
        <v>0</v>
      </c>
      <c r="AE80" s="147">
        <f>COUNTIF(HITJAMGUR!$B$62:$CH$78,SEBGUR!AE$1&amp;SEBGUR!$D80)</f>
        <v>0</v>
      </c>
      <c r="AF80" s="148">
        <f t="shared" si="23"/>
        <v>0</v>
      </c>
      <c r="AG80" s="147">
        <f>COUNTIF(HITJAMGUR!$B$82:$CH$86,SEBGUR!AG$1&amp;SEBGUR!$D80)</f>
        <v>0</v>
      </c>
      <c r="AH80" s="147">
        <f>COUNTIF(HITJAMGUR!$B$82:$CH$86,SEBGUR!AH$1&amp;SEBGUR!$D80)</f>
        <v>0</v>
      </c>
      <c r="AI80" s="147">
        <f>COUNTIF(HITJAMGUR!$B$82:$CH$86,SEBGUR!AI$1&amp;SEBGUR!$D80)</f>
        <v>0</v>
      </c>
      <c r="AJ80" s="148">
        <f t="shared" si="24"/>
        <v>0</v>
      </c>
      <c r="AK80" s="147">
        <f>COUNTIF(HITJAMGUR!$B$90:$CH$94,SEBGUR!AK$1&amp;SEBGUR!$D80)</f>
        <v>0</v>
      </c>
      <c r="AL80" s="147">
        <f>COUNTIF(HITJAMGUR!$B$90:$CH$94,SEBGUR!AL$1&amp;SEBGUR!$D80)</f>
        <v>0</v>
      </c>
      <c r="AM80" s="147">
        <f>COUNTIF(HITJAMGUR!$B$90:$CH$94,SEBGUR!AM$1&amp;SEBGUR!$D80)</f>
        <v>0</v>
      </c>
      <c r="AN80" s="148">
        <f t="shared" si="25"/>
        <v>0</v>
      </c>
      <c r="AO80" s="147">
        <f>COUNTIF(HITJAMGUR!$B$98:$CH$102,SEBGUR!AO$1&amp;SEBGUR!$D80)</f>
        <v>0</v>
      </c>
      <c r="AP80" s="147">
        <f>COUNTIF(HITJAMGUR!$B$98:$CH$102,SEBGUR!AP$1&amp;SEBGUR!$D80)</f>
        <v>0</v>
      </c>
      <c r="AQ80" s="147">
        <f>COUNTIF(HITJAMGUR!$B$98:$CH$102,SEBGUR!AQ$1&amp;SEBGUR!$D80)</f>
        <v>0</v>
      </c>
      <c r="AR80" s="148">
        <f t="shared" si="26"/>
        <v>0</v>
      </c>
      <c r="AS80" s="147">
        <f>COUNTIF(HITJAMGUR!$B$106:$CH$108,SEBGUR!AS$1&amp;SEBGUR!$D80)</f>
        <v>0</v>
      </c>
      <c r="AT80" s="147">
        <f>COUNTIF(HITJAMGUR!$B$106:$CH$108,SEBGUR!AT$1&amp;SEBGUR!$D80)</f>
        <v>0</v>
      </c>
      <c r="AU80" s="148">
        <f t="shared" si="27"/>
        <v>0</v>
      </c>
      <c r="AV80" s="147">
        <f>COUNTIF(HITJAMGUR!$B$112:$CH$114,SEBGUR!AV$1&amp;SEBGUR!$D80)</f>
        <v>0</v>
      </c>
      <c r="AW80" s="147">
        <f>COUNTIF(HITJAMGUR!$B$112:$CH$114,SEBGUR!AW$1&amp;SEBGUR!$D80)</f>
        <v>0</v>
      </c>
      <c r="AX80" s="148">
        <f t="shared" si="28"/>
        <v>0</v>
      </c>
      <c r="AY80" s="147">
        <f>COUNTIF(HITJAMGUR!$B$118:$CH$120,SEBGUR!AY$1&amp;SEBGUR!$D80)</f>
        <v>0</v>
      </c>
      <c r="AZ80" s="147">
        <f>COUNTIF(HITJAMGUR!$B$118:$CH$120,SEBGUR!AZ$1&amp;SEBGUR!$D80)</f>
        <v>0</v>
      </c>
      <c r="BA80" s="148">
        <f t="shared" si="29"/>
        <v>0</v>
      </c>
    </row>
    <row r="81" spans="1:53" x14ac:dyDescent="0.25">
      <c r="A81" s="12">
        <f>'MASTER GURU HARIAN'!A83</f>
        <v>0</v>
      </c>
      <c r="B81" s="146">
        <f>'MASTER GURU HARIAN'!B83</f>
        <v>0</v>
      </c>
      <c r="C81" s="12">
        <f>'MASTER GURU HARIAN'!C83</f>
        <v>0</v>
      </c>
      <c r="D81" s="146">
        <f>'MASTER GURU HARIAN'!D83</f>
        <v>0</v>
      </c>
      <c r="E81" s="147">
        <f>COUNTIF(HITJAMGUR!$B$2:$CC$18,SEBGUR!E$1&amp;SEBGUR!$D81)</f>
        <v>0</v>
      </c>
      <c r="F81" s="147">
        <f>COUNTIF(HITJAMGUR!$B$2:$CC$18,SEBGUR!F$1&amp;SEBGUR!$D81)</f>
        <v>0</v>
      </c>
      <c r="G81" s="147">
        <f>COUNTIF(HITJAMGUR!$B$2:$CC$18,SEBGUR!G$1&amp;SEBGUR!$D81)</f>
        <v>0</v>
      </c>
      <c r="H81" s="147">
        <f>COUNTIF(HITJAMGUR!$B$2:$CC$18,SEBGUR!H$1&amp;SEBGUR!$D81)</f>
        <v>0</v>
      </c>
      <c r="I81" s="147">
        <f>COUNTIF(HITJAMGUR!$B$2:$CC$18,SEBGUR!I$1&amp;SEBGUR!$D81)</f>
        <v>0</v>
      </c>
      <c r="J81" s="147">
        <f>COUNTIF(HITJAMGUR!$B$2:$CC$18,SEBGUR!J$1&amp;SEBGUR!$D81)</f>
        <v>0</v>
      </c>
      <c r="K81" s="148">
        <f t="shared" si="20"/>
        <v>0</v>
      </c>
      <c r="L81" s="147">
        <f>COUNTIF(HITJAMGUR!$B$22:$CC$38,SEBGUR!L$1&amp;SEBGUR!$D81)</f>
        <v>0</v>
      </c>
      <c r="M81" s="147">
        <f>COUNTIF(HITJAMGUR!$B$22:$CC$38,SEBGUR!M$1&amp;SEBGUR!$D81)</f>
        <v>0</v>
      </c>
      <c r="N81" s="147">
        <f>COUNTIF(HITJAMGUR!$B$22:$CC$38,SEBGUR!N$1&amp;SEBGUR!$D81)</f>
        <v>0</v>
      </c>
      <c r="O81" s="147">
        <f>COUNTIF(HITJAMGUR!$B$22:$CC$38,SEBGUR!O$1&amp;SEBGUR!$D81)</f>
        <v>0</v>
      </c>
      <c r="P81" s="147">
        <f>COUNTIF(HITJAMGUR!$B$22:$CC$38,SEBGUR!P$1&amp;SEBGUR!$D81)</f>
        <v>0</v>
      </c>
      <c r="Q81" s="147">
        <f>COUNTIF(HITJAMGUR!$B$22:$CC$38,SEBGUR!Q$1&amp;SEBGUR!$D81)</f>
        <v>0</v>
      </c>
      <c r="R81" s="148">
        <f t="shared" si="21"/>
        <v>0</v>
      </c>
      <c r="S81" s="147">
        <f>COUNTIF(HITJAMGUR!$B$42:$CC$58,SEBGUR!S$1&amp;SEBGUR!$D81)</f>
        <v>0</v>
      </c>
      <c r="T81" s="147">
        <f>COUNTIF(HITJAMGUR!$B$42:$CC$58,SEBGUR!T$1&amp;SEBGUR!$D81)</f>
        <v>0</v>
      </c>
      <c r="U81" s="147">
        <f>COUNTIF(HITJAMGUR!$B$42:$CC$58,SEBGUR!U$1&amp;SEBGUR!$D81)</f>
        <v>0</v>
      </c>
      <c r="V81" s="147">
        <f>COUNTIF(HITJAMGUR!$B$42:$CH$58,SEBGUR!V$1&amp;SEBGUR!$D81)</f>
        <v>0</v>
      </c>
      <c r="W81" s="147">
        <f>COUNTIF(HITJAMGUR!$B$42:$CH$58,SEBGUR!W$1&amp;SEBGUR!$D81)</f>
        <v>0</v>
      </c>
      <c r="X81" s="147">
        <f>COUNTIF(HITJAMGUR!$B$42:$CH$58,SEBGUR!X$1&amp;SEBGUR!$D81)</f>
        <v>0</v>
      </c>
      <c r="Y81" s="148">
        <f t="shared" si="22"/>
        <v>0</v>
      </c>
      <c r="Z81" s="147">
        <f>COUNTIF(HITJAMGUR!$B$62:$CH$78,SEBGUR!Z$1&amp;SEBGUR!$D81)</f>
        <v>0</v>
      </c>
      <c r="AA81" s="147">
        <f>COUNTIF(HITJAMGUR!$B$62:$CH$78,SEBGUR!AA$1&amp;SEBGUR!$D81)</f>
        <v>0</v>
      </c>
      <c r="AB81" s="147">
        <f>COUNTIF(HITJAMGUR!$B$62:$CH$78,SEBGUR!AB$1&amp;SEBGUR!$D81)</f>
        <v>0</v>
      </c>
      <c r="AC81" s="147">
        <f>COUNTIF(HITJAMGUR!$B$62:$CH$78,SEBGUR!AC$1&amp;SEBGUR!$D81)</f>
        <v>0</v>
      </c>
      <c r="AD81" s="147">
        <f>COUNTIF(HITJAMGUR!$B$62:$CH$78,SEBGUR!AD$1&amp;SEBGUR!$D81)</f>
        <v>0</v>
      </c>
      <c r="AE81" s="147">
        <f>COUNTIF(HITJAMGUR!$B$62:$CH$78,SEBGUR!AE$1&amp;SEBGUR!$D81)</f>
        <v>0</v>
      </c>
      <c r="AF81" s="148">
        <f t="shared" si="23"/>
        <v>0</v>
      </c>
      <c r="AG81" s="147">
        <f>COUNTIF(HITJAMGUR!$B$82:$CH$86,SEBGUR!AG$1&amp;SEBGUR!$D81)</f>
        <v>0</v>
      </c>
      <c r="AH81" s="147">
        <f>COUNTIF(HITJAMGUR!$B$82:$CH$86,SEBGUR!AH$1&amp;SEBGUR!$D81)</f>
        <v>0</v>
      </c>
      <c r="AI81" s="147">
        <f>COUNTIF(HITJAMGUR!$B$82:$CH$86,SEBGUR!AI$1&amp;SEBGUR!$D81)</f>
        <v>0</v>
      </c>
      <c r="AJ81" s="148">
        <f t="shared" si="24"/>
        <v>0</v>
      </c>
      <c r="AK81" s="147">
        <f>COUNTIF(HITJAMGUR!$B$90:$CH$94,SEBGUR!AK$1&amp;SEBGUR!$D81)</f>
        <v>0</v>
      </c>
      <c r="AL81" s="147">
        <f>COUNTIF(HITJAMGUR!$B$90:$CH$94,SEBGUR!AL$1&amp;SEBGUR!$D81)</f>
        <v>0</v>
      </c>
      <c r="AM81" s="147">
        <f>COUNTIF(HITJAMGUR!$B$90:$CH$94,SEBGUR!AM$1&amp;SEBGUR!$D81)</f>
        <v>0</v>
      </c>
      <c r="AN81" s="148">
        <f t="shared" si="25"/>
        <v>0</v>
      </c>
      <c r="AO81" s="147">
        <f>COUNTIF(HITJAMGUR!$B$98:$CH$102,SEBGUR!AO$1&amp;SEBGUR!$D81)</f>
        <v>0</v>
      </c>
      <c r="AP81" s="147">
        <f>COUNTIF(HITJAMGUR!$B$98:$CH$102,SEBGUR!AP$1&amp;SEBGUR!$D81)</f>
        <v>0</v>
      </c>
      <c r="AQ81" s="147">
        <f>COUNTIF(HITJAMGUR!$B$98:$CH$102,SEBGUR!AQ$1&amp;SEBGUR!$D81)</f>
        <v>0</v>
      </c>
      <c r="AR81" s="148">
        <f t="shared" si="26"/>
        <v>0</v>
      </c>
      <c r="AS81" s="147">
        <f>COUNTIF(HITJAMGUR!$B$106:$CH$108,SEBGUR!AS$1&amp;SEBGUR!$D81)</f>
        <v>0</v>
      </c>
      <c r="AT81" s="147">
        <f>COUNTIF(HITJAMGUR!$B$106:$CH$108,SEBGUR!AT$1&amp;SEBGUR!$D81)</f>
        <v>0</v>
      </c>
      <c r="AU81" s="148">
        <f t="shared" si="27"/>
        <v>0</v>
      </c>
      <c r="AV81" s="147">
        <f>COUNTIF(HITJAMGUR!$B$112:$CH$114,SEBGUR!AV$1&amp;SEBGUR!$D81)</f>
        <v>0</v>
      </c>
      <c r="AW81" s="147">
        <f>COUNTIF(HITJAMGUR!$B$112:$CH$114,SEBGUR!AW$1&amp;SEBGUR!$D81)</f>
        <v>0</v>
      </c>
      <c r="AX81" s="148">
        <f t="shared" si="28"/>
        <v>0</v>
      </c>
      <c r="AY81" s="147">
        <f>COUNTIF(HITJAMGUR!$B$118:$CH$120,SEBGUR!AY$1&amp;SEBGUR!$D81)</f>
        <v>0</v>
      </c>
      <c r="AZ81" s="147">
        <f>COUNTIF(HITJAMGUR!$B$118:$CH$120,SEBGUR!AZ$1&amp;SEBGUR!$D81)</f>
        <v>0</v>
      </c>
      <c r="BA81" s="148">
        <f t="shared" si="29"/>
        <v>0</v>
      </c>
    </row>
    <row r="82" spans="1:53" x14ac:dyDescent="0.3">
      <c r="B82" s="5"/>
      <c r="C82" s="5"/>
      <c r="D82" s="6"/>
    </row>
    <row r="83" spans="1:53" x14ac:dyDescent="0.3">
      <c r="B83" s="5"/>
      <c r="C83" s="5"/>
      <c r="D83" s="6"/>
    </row>
    <row r="84" spans="1:53" x14ac:dyDescent="0.3">
      <c r="B84" s="5"/>
      <c r="C84" s="5"/>
      <c r="D84" s="6"/>
    </row>
    <row r="85" spans="1:53" x14ac:dyDescent="0.3">
      <c r="B85" s="5"/>
      <c r="C85" s="5"/>
      <c r="D85" s="6"/>
    </row>
    <row r="86" spans="1:53" x14ac:dyDescent="0.3">
      <c r="B86" s="5"/>
      <c r="C86" s="5"/>
      <c r="D86" s="6"/>
    </row>
    <row r="87" spans="1:53" x14ac:dyDescent="0.3">
      <c r="B87" s="5"/>
      <c r="C87" s="5"/>
      <c r="D87" s="6"/>
    </row>
    <row r="88" spans="1:53" x14ac:dyDescent="0.3">
      <c r="B88" s="5"/>
      <c r="C88" s="5"/>
      <c r="D88" s="6"/>
    </row>
    <row r="89" spans="1:53" x14ac:dyDescent="0.3">
      <c r="B89" s="5"/>
      <c r="C89" s="5"/>
      <c r="D89" s="6"/>
    </row>
    <row r="90" spans="1:53" x14ac:dyDescent="0.3">
      <c r="B90" s="5"/>
      <c r="C90" s="5"/>
      <c r="D90" s="6"/>
    </row>
    <row r="91" spans="1:53" x14ac:dyDescent="0.3">
      <c r="B91" s="5"/>
      <c r="C91" s="5"/>
      <c r="D91" s="6"/>
    </row>
    <row r="92" spans="1:53" x14ac:dyDescent="0.3">
      <c r="B92" s="5"/>
      <c r="C92" s="5"/>
      <c r="D92" s="6"/>
    </row>
    <row r="93" spans="1:53" x14ac:dyDescent="0.3">
      <c r="B93" s="5"/>
      <c r="C93" s="5"/>
      <c r="D93" s="6"/>
    </row>
    <row r="94" spans="1:53" x14ac:dyDescent="0.3">
      <c r="B94" s="5"/>
      <c r="C94" s="5"/>
      <c r="D94" s="6"/>
    </row>
    <row r="95" spans="1:53" x14ac:dyDescent="0.3">
      <c r="B95" s="5"/>
      <c r="C95" s="5"/>
      <c r="D95" s="6"/>
    </row>
    <row r="96" spans="1:53" x14ac:dyDescent="0.3">
      <c r="B96" s="5"/>
      <c r="C96" s="5"/>
      <c r="D96" s="6"/>
    </row>
    <row r="97" spans="2:4" x14ac:dyDescent="0.3">
      <c r="B97" s="5"/>
      <c r="C97" s="5"/>
      <c r="D97" s="6"/>
    </row>
    <row r="98" spans="2:4" x14ac:dyDescent="0.3">
      <c r="B98" s="5"/>
      <c r="C98" s="5"/>
      <c r="D98" s="6"/>
    </row>
    <row r="99" spans="2:4" x14ac:dyDescent="0.3">
      <c r="B99" s="5"/>
      <c r="C99" s="5"/>
      <c r="D99" s="6"/>
    </row>
    <row r="100" spans="2:4" x14ac:dyDescent="0.3">
      <c r="B100" s="5"/>
      <c r="C100" s="5"/>
      <c r="D100" s="6"/>
    </row>
    <row r="101" spans="2:4" x14ac:dyDescent="0.3">
      <c r="B101" s="5"/>
      <c r="C101" s="5"/>
      <c r="D101" s="6"/>
    </row>
    <row r="102" spans="2:4" x14ac:dyDescent="0.3">
      <c r="B102" s="5"/>
      <c r="C102" s="5"/>
      <c r="D102" s="6"/>
    </row>
    <row r="103" spans="2:4" x14ac:dyDescent="0.3">
      <c r="B103" s="5"/>
      <c r="C103" s="5"/>
      <c r="D103" s="6"/>
    </row>
    <row r="104" spans="2:4" x14ac:dyDescent="0.3">
      <c r="B104" s="5"/>
      <c r="C104" s="5"/>
      <c r="D104" s="6"/>
    </row>
    <row r="105" spans="2:4" x14ac:dyDescent="0.3">
      <c r="B105" s="5"/>
      <c r="C105" s="5"/>
      <c r="D105" s="6"/>
    </row>
    <row r="106" spans="2:4" x14ac:dyDescent="0.3">
      <c r="B106" s="5"/>
      <c r="C106" s="5"/>
      <c r="D106" s="6"/>
    </row>
    <row r="107" spans="2:4" x14ac:dyDescent="0.3">
      <c r="B107" s="5"/>
      <c r="C107" s="5"/>
      <c r="D107" s="6"/>
    </row>
    <row r="108" spans="2:4" x14ac:dyDescent="0.3">
      <c r="B108" s="5"/>
      <c r="C108" s="5"/>
      <c r="D108" s="6"/>
    </row>
    <row r="109" spans="2:4" x14ac:dyDescent="0.3">
      <c r="B109" s="5"/>
      <c r="C109" s="5"/>
      <c r="D109" s="6"/>
    </row>
    <row r="110" spans="2:4" x14ac:dyDescent="0.3">
      <c r="B110" s="5"/>
      <c r="C110" s="5"/>
      <c r="D110" s="6"/>
    </row>
    <row r="111" spans="2:4" x14ac:dyDescent="0.3">
      <c r="B111" s="5"/>
      <c r="C111" s="5"/>
      <c r="D111" s="6"/>
    </row>
    <row r="112" spans="2:4" x14ac:dyDescent="0.3">
      <c r="B112" s="5"/>
      <c r="C112" s="5"/>
      <c r="D112" s="6"/>
    </row>
    <row r="113" spans="2:4" x14ac:dyDescent="0.3">
      <c r="B113" s="5"/>
      <c r="C113" s="5"/>
      <c r="D113" s="6"/>
    </row>
    <row r="114" spans="2:4" x14ac:dyDescent="0.3">
      <c r="B114" s="5"/>
      <c r="C114" s="5"/>
      <c r="D114" s="6"/>
    </row>
    <row r="115" spans="2:4" x14ac:dyDescent="0.3">
      <c r="B115" s="5"/>
      <c r="C115" s="5"/>
      <c r="D115" s="6"/>
    </row>
    <row r="116" spans="2:4" x14ac:dyDescent="0.3">
      <c r="B116" s="5"/>
      <c r="C116" s="5"/>
      <c r="D116" s="6"/>
    </row>
    <row r="117" spans="2:4" x14ac:dyDescent="0.3">
      <c r="B117" s="5"/>
      <c r="C117" s="5"/>
      <c r="D117" s="6"/>
    </row>
    <row r="118" spans="2:4" x14ac:dyDescent="0.3">
      <c r="B118" s="5"/>
      <c r="C118" s="5"/>
      <c r="D118" s="6"/>
    </row>
    <row r="119" spans="2:4" x14ac:dyDescent="0.3">
      <c r="B119" s="5"/>
      <c r="C119" s="5"/>
      <c r="D119" s="6"/>
    </row>
    <row r="120" spans="2:4" x14ac:dyDescent="0.3">
      <c r="B120" s="5"/>
      <c r="C120" s="5"/>
      <c r="D120" s="6"/>
    </row>
    <row r="121" spans="2:4" x14ac:dyDescent="0.3">
      <c r="B121" s="5"/>
      <c r="C121" s="5"/>
      <c r="D121" s="6"/>
    </row>
    <row r="122" spans="2:4" x14ac:dyDescent="0.3">
      <c r="B122" s="5"/>
      <c r="C122" s="5"/>
      <c r="D122" s="6"/>
    </row>
    <row r="123" spans="2:4" x14ac:dyDescent="0.3">
      <c r="B123" s="5"/>
      <c r="C123" s="5"/>
      <c r="D123" s="6"/>
    </row>
    <row r="124" spans="2:4" x14ac:dyDescent="0.3">
      <c r="B124" s="5"/>
      <c r="C124" s="5"/>
      <c r="D124" s="6"/>
    </row>
    <row r="125" spans="2:4" x14ac:dyDescent="0.3">
      <c r="B125" s="5"/>
      <c r="C125" s="5"/>
      <c r="D125" s="6"/>
    </row>
    <row r="126" spans="2:4" x14ac:dyDescent="0.3">
      <c r="B126" s="5"/>
      <c r="C126" s="5"/>
      <c r="D126" s="6"/>
    </row>
    <row r="127" spans="2:4" x14ac:dyDescent="0.3">
      <c r="B127" s="5"/>
      <c r="C127" s="5"/>
      <c r="D127" s="6"/>
    </row>
    <row r="128" spans="2:4" x14ac:dyDescent="0.3">
      <c r="B128" s="5"/>
      <c r="C128" s="5"/>
      <c r="D128" s="6"/>
    </row>
    <row r="129" spans="2:4" x14ac:dyDescent="0.3">
      <c r="B129" s="5"/>
      <c r="C129" s="5"/>
      <c r="D129" s="6"/>
    </row>
    <row r="130" spans="2:4" x14ac:dyDescent="0.3">
      <c r="B130" s="5"/>
      <c r="C130" s="5"/>
      <c r="D130" s="6"/>
    </row>
    <row r="131" spans="2:4" x14ac:dyDescent="0.3">
      <c r="B131" s="5"/>
      <c r="C131" s="5"/>
      <c r="D131" s="6"/>
    </row>
    <row r="132" spans="2:4" x14ac:dyDescent="0.3">
      <c r="B132" s="5"/>
      <c r="C132" s="5"/>
      <c r="D132" s="6"/>
    </row>
    <row r="133" spans="2:4" x14ac:dyDescent="0.3">
      <c r="B133" s="5"/>
      <c r="C133" s="5"/>
      <c r="D133" s="6"/>
    </row>
    <row r="134" spans="2:4" x14ac:dyDescent="0.3">
      <c r="B134" s="5"/>
      <c r="C134" s="5"/>
      <c r="D134" s="6"/>
    </row>
    <row r="135" spans="2:4" x14ac:dyDescent="0.3">
      <c r="B135" s="5"/>
      <c r="C135" s="5"/>
      <c r="D135" s="6"/>
    </row>
    <row r="136" spans="2:4" x14ac:dyDescent="0.3">
      <c r="B136" s="5"/>
      <c r="C136" s="5"/>
      <c r="D136" s="6"/>
    </row>
    <row r="137" spans="2:4" x14ac:dyDescent="0.3">
      <c r="B137" s="5"/>
      <c r="C137" s="5"/>
      <c r="D137" s="6"/>
    </row>
    <row r="138" spans="2:4" x14ac:dyDescent="0.3">
      <c r="B138" s="5"/>
      <c r="C138" s="5"/>
      <c r="D138" s="6"/>
    </row>
    <row r="139" spans="2:4" x14ac:dyDescent="0.3">
      <c r="B139" s="5"/>
      <c r="C139" s="5"/>
      <c r="D139" s="6"/>
    </row>
    <row r="140" spans="2:4" x14ac:dyDescent="0.3">
      <c r="B140" s="5"/>
      <c r="C140" s="5"/>
      <c r="D140" s="6"/>
    </row>
    <row r="141" spans="2:4" x14ac:dyDescent="0.3">
      <c r="B141" s="5"/>
      <c r="C141" s="5"/>
      <c r="D141" s="6"/>
    </row>
    <row r="142" spans="2:4" x14ac:dyDescent="0.3">
      <c r="B142" s="5"/>
      <c r="C142" s="5"/>
      <c r="D142" s="6"/>
    </row>
    <row r="143" spans="2:4" x14ac:dyDescent="0.3">
      <c r="B143" s="5"/>
      <c r="C143" s="5"/>
      <c r="D143" s="6"/>
    </row>
    <row r="144" spans="2:4" x14ac:dyDescent="0.3">
      <c r="B144" s="5"/>
      <c r="C144" s="5"/>
      <c r="D144" s="6"/>
    </row>
    <row r="145" spans="2:4" x14ac:dyDescent="0.3">
      <c r="B145" s="5"/>
      <c r="C145" s="5"/>
      <c r="D145" s="6"/>
    </row>
    <row r="146" spans="2:4" x14ac:dyDescent="0.3">
      <c r="B146" s="5"/>
      <c r="C146" s="5"/>
      <c r="D146" s="6"/>
    </row>
    <row r="147" spans="2:4" x14ac:dyDescent="0.3">
      <c r="B147" s="5"/>
      <c r="C147" s="5"/>
      <c r="D147" s="6"/>
    </row>
    <row r="148" spans="2:4" x14ac:dyDescent="0.3">
      <c r="B148" s="5"/>
      <c r="C148" s="5"/>
      <c r="D148" s="6"/>
    </row>
    <row r="149" spans="2:4" x14ac:dyDescent="0.3">
      <c r="B149" s="5"/>
      <c r="C149" s="5"/>
      <c r="D149" s="6"/>
    </row>
    <row r="150" spans="2:4" x14ac:dyDescent="0.3">
      <c r="B150" s="5"/>
      <c r="C150" s="5"/>
      <c r="D150" s="6"/>
    </row>
    <row r="151" spans="2:4" x14ac:dyDescent="0.3">
      <c r="B151" s="5"/>
      <c r="C151" s="5"/>
      <c r="D151" s="6"/>
    </row>
    <row r="152" spans="2:4" x14ac:dyDescent="0.3">
      <c r="B152" s="5"/>
      <c r="C152" s="5"/>
      <c r="D152" s="6"/>
    </row>
    <row r="153" spans="2:4" x14ac:dyDescent="0.3">
      <c r="B153" s="5"/>
      <c r="C153" s="5"/>
      <c r="D153" s="6"/>
    </row>
    <row r="154" spans="2:4" x14ac:dyDescent="0.3">
      <c r="B154" s="5"/>
      <c r="C154" s="5"/>
      <c r="D154" s="6"/>
    </row>
    <row r="155" spans="2:4" x14ac:dyDescent="0.3">
      <c r="B155" s="5"/>
      <c r="C155" s="5"/>
      <c r="D155" s="6"/>
    </row>
    <row r="156" spans="2:4" x14ac:dyDescent="0.3">
      <c r="B156" s="5"/>
      <c r="C156" s="5"/>
      <c r="D156" s="6"/>
    </row>
    <row r="157" spans="2:4" x14ac:dyDescent="0.3">
      <c r="B157" s="5"/>
      <c r="C157" s="5"/>
      <c r="D157" s="6"/>
    </row>
    <row r="158" spans="2:4" x14ac:dyDescent="0.3">
      <c r="B158" s="5"/>
      <c r="C158" s="5"/>
      <c r="D158" s="6"/>
    </row>
    <row r="159" spans="2:4" x14ac:dyDescent="0.3">
      <c r="B159" s="5"/>
      <c r="C159" s="5"/>
      <c r="D159" s="6"/>
    </row>
    <row r="160" spans="2:4" x14ac:dyDescent="0.3">
      <c r="B160" s="5"/>
      <c r="C160" s="5"/>
      <c r="D160" s="6"/>
    </row>
    <row r="161" spans="2:4" x14ac:dyDescent="0.3">
      <c r="B161" s="5"/>
      <c r="C161" s="5"/>
      <c r="D161" s="6"/>
    </row>
    <row r="162" spans="2:4" x14ac:dyDescent="0.3">
      <c r="B162" s="5"/>
      <c r="C162" s="5"/>
      <c r="D162" s="6"/>
    </row>
    <row r="163" spans="2:4" x14ac:dyDescent="0.3">
      <c r="B163" s="5"/>
      <c r="C163" s="5"/>
      <c r="D163" s="6"/>
    </row>
    <row r="164" spans="2:4" x14ac:dyDescent="0.3">
      <c r="B164" s="5"/>
      <c r="C164" s="5"/>
      <c r="D164" s="6"/>
    </row>
    <row r="165" spans="2:4" x14ac:dyDescent="0.3">
      <c r="B165" s="5"/>
      <c r="C165" s="5"/>
      <c r="D165" s="6"/>
    </row>
    <row r="166" spans="2:4" x14ac:dyDescent="0.3">
      <c r="B166" s="5"/>
      <c r="C166" s="5"/>
      <c r="D166" s="6"/>
    </row>
    <row r="167" spans="2:4" x14ac:dyDescent="0.3">
      <c r="B167" s="5"/>
      <c r="C167" s="5"/>
      <c r="D167" s="6"/>
    </row>
    <row r="168" spans="2:4" x14ac:dyDescent="0.3">
      <c r="B168" s="5"/>
      <c r="C168" s="5"/>
      <c r="D168" s="6"/>
    </row>
    <row r="169" spans="2:4" x14ac:dyDescent="0.3">
      <c r="B169" s="5"/>
      <c r="C169" s="5"/>
      <c r="D169" s="6"/>
    </row>
    <row r="170" spans="2:4" x14ac:dyDescent="0.3">
      <c r="B170" s="5"/>
      <c r="C170" s="5"/>
      <c r="D170" s="6"/>
    </row>
    <row r="171" spans="2:4" x14ac:dyDescent="0.3">
      <c r="B171" s="5"/>
      <c r="C171" s="5"/>
      <c r="D171" s="6"/>
    </row>
    <row r="172" spans="2:4" x14ac:dyDescent="0.3">
      <c r="B172" s="5"/>
      <c r="C172" s="5"/>
      <c r="D172" s="6"/>
    </row>
    <row r="173" spans="2:4" x14ac:dyDescent="0.3">
      <c r="B173" s="5"/>
      <c r="C173" s="5"/>
      <c r="D173" s="6"/>
    </row>
    <row r="174" spans="2:4" x14ac:dyDescent="0.3">
      <c r="B174" s="5"/>
      <c r="C174" s="5"/>
      <c r="D174" s="6"/>
    </row>
    <row r="175" spans="2:4" x14ac:dyDescent="0.3">
      <c r="B175" s="5"/>
      <c r="C175" s="5"/>
      <c r="D175" s="6"/>
    </row>
    <row r="176" spans="2:4" x14ac:dyDescent="0.3">
      <c r="B176" s="5"/>
      <c r="C176" s="5"/>
      <c r="D176" s="6"/>
    </row>
    <row r="177" spans="2:4" x14ac:dyDescent="0.3">
      <c r="B177" s="5"/>
      <c r="C177" s="5"/>
      <c r="D177" s="6"/>
    </row>
    <row r="178" spans="2:4" x14ac:dyDescent="0.3">
      <c r="B178" s="5"/>
      <c r="C178" s="5"/>
      <c r="D178" s="6"/>
    </row>
    <row r="179" spans="2:4" x14ac:dyDescent="0.3">
      <c r="B179" s="5"/>
      <c r="C179" s="5"/>
      <c r="D179" s="6"/>
    </row>
    <row r="180" spans="2:4" x14ac:dyDescent="0.3">
      <c r="B180" s="5"/>
      <c r="C180" s="5"/>
      <c r="D180" s="6"/>
    </row>
    <row r="181" spans="2:4" x14ac:dyDescent="0.3">
      <c r="B181" s="5"/>
      <c r="C181" s="5"/>
      <c r="D181" s="6"/>
    </row>
    <row r="182" spans="2:4" x14ac:dyDescent="0.3">
      <c r="B182" s="5"/>
      <c r="C182" s="5"/>
      <c r="D182" s="6"/>
    </row>
    <row r="183" spans="2:4" x14ac:dyDescent="0.3">
      <c r="B183" s="5"/>
      <c r="C183" s="5"/>
      <c r="D183" s="6"/>
    </row>
    <row r="184" spans="2:4" x14ac:dyDescent="0.3">
      <c r="B184" s="5"/>
      <c r="C184" s="5"/>
      <c r="D184" s="6"/>
    </row>
  </sheetData>
  <mergeCells count="2">
    <mergeCell ref="C2:D2"/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DC3E5"/>
  </sheetPr>
  <dimension ref="A1:AC38"/>
  <sheetViews>
    <sheetView topLeftCell="A2" workbookViewId="0">
      <pane xSplit="3" ySplit="3" topLeftCell="G23" activePane="bottomRight" state="frozen"/>
      <selection pane="topRight" activeCell="A2" sqref="A2"/>
      <selection pane="bottomLeft" activeCell="A2" sqref="A2"/>
      <selection pane="bottomRight" activeCell="O9" sqref="O9"/>
    </sheetView>
  </sheetViews>
  <sheetFormatPr defaultColWidth="10" defaultRowHeight="15" x14ac:dyDescent="0.25"/>
  <cols>
    <col min="1" max="1" width="3.85546875" customWidth="1"/>
    <col min="2" max="2" width="51.85546875" customWidth="1"/>
    <col min="3" max="3" width="12.7109375" customWidth="1"/>
    <col min="4" max="5" width="5.85546875" customWidth="1"/>
    <col min="6" max="7" width="6.85546875" customWidth="1"/>
    <col min="8" max="9" width="5.85546875" customWidth="1"/>
    <col min="10" max="12" width="6.85546875" customWidth="1"/>
    <col min="14" max="19" width="5" customWidth="1"/>
    <col min="21" max="26" width="5" customWidth="1"/>
  </cols>
  <sheetData>
    <row r="1" spans="1:29" ht="15.75" customHeight="1" x14ac:dyDescent="0.25">
      <c r="A1" s="370"/>
      <c r="B1" s="370"/>
      <c r="C1" s="149"/>
      <c r="D1" s="149"/>
      <c r="E1" s="149"/>
      <c r="F1" s="149"/>
      <c r="G1" s="149"/>
      <c r="H1" s="149"/>
      <c r="I1" s="149"/>
      <c r="J1" s="149"/>
      <c r="K1" s="149"/>
      <c r="L1" s="150"/>
    </row>
    <row r="2" spans="1:29" ht="15.75" customHeight="1" x14ac:dyDescent="0.25">
      <c r="A2" s="371"/>
      <c r="B2" s="371"/>
      <c r="C2" s="151"/>
      <c r="D2" s="367" t="s">
        <v>1</v>
      </c>
      <c r="E2" s="368"/>
      <c r="F2" s="368"/>
      <c r="G2" s="369"/>
      <c r="H2" s="367" t="s">
        <v>527</v>
      </c>
      <c r="I2" s="368"/>
      <c r="J2" s="368"/>
      <c r="K2" s="369"/>
      <c r="L2" s="152"/>
      <c r="N2" s="372" t="s">
        <v>2</v>
      </c>
      <c r="O2" s="372"/>
      <c r="P2" s="372"/>
      <c r="Q2" s="372"/>
      <c r="R2" s="372"/>
      <c r="S2" s="372"/>
      <c r="U2" s="372" t="s">
        <v>3</v>
      </c>
      <c r="V2" s="372"/>
      <c r="W2" s="372"/>
      <c r="X2" s="372"/>
      <c r="Y2" s="372"/>
      <c r="Z2" s="372"/>
    </row>
    <row r="3" spans="1:29" ht="31.5" customHeight="1" x14ac:dyDescent="0.25">
      <c r="A3" s="366" t="s">
        <v>6</v>
      </c>
      <c r="B3" s="366"/>
      <c r="C3" s="153" t="s">
        <v>7</v>
      </c>
      <c r="D3" s="153" t="s">
        <v>220</v>
      </c>
      <c r="E3" s="153" t="s">
        <v>221</v>
      </c>
      <c r="F3" s="153">
        <v>1</v>
      </c>
      <c r="G3" s="153">
        <v>2</v>
      </c>
      <c r="H3" s="153" t="s">
        <v>220</v>
      </c>
      <c r="I3" s="153" t="s">
        <v>221</v>
      </c>
      <c r="J3" s="153">
        <v>3</v>
      </c>
      <c r="K3" s="153">
        <v>4</v>
      </c>
      <c r="L3" s="154"/>
      <c r="N3" s="153">
        <v>1</v>
      </c>
      <c r="O3" s="153">
        <v>2</v>
      </c>
      <c r="P3" s="153">
        <v>3</v>
      </c>
      <c r="Q3" s="153">
        <v>4</v>
      </c>
      <c r="R3" s="153">
        <v>5</v>
      </c>
      <c r="S3" s="153">
        <v>6</v>
      </c>
      <c r="U3" s="153">
        <v>1</v>
      </c>
      <c r="V3" s="153">
        <v>2</v>
      </c>
      <c r="W3" s="153">
        <v>3</v>
      </c>
      <c r="X3" s="153">
        <v>4</v>
      </c>
      <c r="Y3" s="153">
        <v>5</v>
      </c>
      <c r="Z3" s="153">
        <v>6</v>
      </c>
    </row>
    <row r="4" spans="1:29" s="155" customFormat="1" ht="16.5" customHeight="1" x14ac:dyDescent="0.25">
      <c r="A4" s="156" t="s">
        <v>409</v>
      </c>
      <c r="B4" s="156" t="s">
        <v>411</v>
      </c>
      <c r="C4" s="156"/>
      <c r="D4" s="156"/>
      <c r="E4" s="156"/>
      <c r="F4" s="156"/>
      <c r="G4" s="156"/>
      <c r="H4" s="156"/>
      <c r="I4" s="156"/>
      <c r="J4" s="156"/>
      <c r="K4" s="156"/>
      <c r="L4" s="157"/>
    </row>
    <row r="5" spans="1:29" ht="15.75" x14ac:dyDescent="0.25">
      <c r="A5" s="7">
        <v>1</v>
      </c>
      <c r="B5" s="7" t="s">
        <v>10</v>
      </c>
      <c r="C5" s="7" t="s">
        <v>11</v>
      </c>
      <c r="D5" s="7">
        <v>1</v>
      </c>
      <c r="E5" s="7">
        <v>1</v>
      </c>
      <c r="F5" s="7">
        <v>2</v>
      </c>
      <c r="G5" s="7">
        <v>2</v>
      </c>
      <c r="H5" s="7">
        <v>1</v>
      </c>
      <c r="I5" s="7">
        <v>1</v>
      </c>
      <c r="J5" s="7">
        <v>2</v>
      </c>
      <c r="K5" s="7">
        <v>2</v>
      </c>
      <c r="L5" s="158"/>
      <c r="N5" s="138">
        <f>COUNTIF(JADWAL!$F$5:$CK$5,'SK-AK12'!$C5)</f>
        <v>2</v>
      </c>
      <c r="O5" s="138">
        <f>COUNTIF(JADWAL!$F$10:$CK$10,'SK-AK12'!$C5)</f>
        <v>2</v>
      </c>
      <c r="P5" s="138">
        <f>COUNTIF(JADWAL!$F$15:$CK$15,'SK-AK12'!$C5)</f>
        <v>2</v>
      </c>
      <c r="Q5" s="138">
        <f>COUNTIF(JADWAL!$F$20:$CK$20,'SK-AK12'!$C5)</f>
        <v>2</v>
      </c>
      <c r="R5" s="138">
        <f>COUNTIF(JADWAL!$F$25:$CK$25,'SK-AK12'!$C5)</f>
        <v>2</v>
      </c>
      <c r="S5" s="138">
        <f>COUNTIF(JADWAL!$F$30:$CK$30,'SK-AK12'!$C5)</f>
        <v>2</v>
      </c>
      <c r="U5" s="138">
        <f>COUNTIF(JADWAL!$F$36:$CK$36,'SK-AK12'!$C5)</f>
        <v>3</v>
      </c>
      <c r="V5" s="138">
        <f>COUNTIF(JADWAL!$F$41:$CK$41,'SK-AK12'!$C5)</f>
        <v>3</v>
      </c>
      <c r="W5" s="138">
        <f>COUNTIF(JADWAL!$F$46:$CK$46,'SK-AK12'!$C5)</f>
        <v>3</v>
      </c>
      <c r="X5" s="138">
        <f>COUNTIF(JADWAL!$F$51:$CK$51,'SK-AK12'!$C5)</f>
        <v>3</v>
      </c>
      <c r="Y5" s="138">
        <f>COUNTIF(JADWAL!$F$56:$CK$56,'SK-AK12'!$C5)</f>
        <v>3</v>
      </c>
      <c r="Z5" s="138">
        <f>COUNTIF(JADWAL!$F$61:$CK$61,'SK-AK12'!$C5)</f>
        <v>3</v>
      </c>
      <c r="AB5">
        <v>108</v>
      </c>
      <c r="AC5">
        <f>AB5/36</f>
        <v>3</v>
      </c>
    </row>
    <row r="6" spans="1:29" ht="15.75" x14ac:dyDescent="0.25">
      <c r="A6" s="7">
        <v>2</v>
      </c>
      <c r="B6" s="7" t="s">
        <v>13</v>
      </c>
      <c r="C6" s="7" t="s">
        <v>81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158"/>
      <c r="N6" s="138">
        <f>COUNTIF(JADWAL!$F$5:$CK$5,'SK-AK12'!$C6)</f>
        <v>1</v>
      </c>
      <c r="O6" s="138">
        <f>COUNTIF(JADWAL!$F$10:$CK$10,'SK-AK12'!$C6)</f>
        <v>1</v>
      </c>
      <c r="P6" s="138">
        <f>COUNTIF(JADWAL!$F$15:$CK$15,'SK-AK12'!$C6)</f>
        <v>1</v>
      </c>
      <c r="Q6" s="138">
        <f>COUNTIF(JADWAL!$F$20:$CK$20,'SK-AK12'!$C6)</f>
        <v>1</v>
      </c>
      <c r="R6" s="138">
        <f>COUNTIF(JADWAL!$F$25:$CK$25,'SK-AK12'!$C6)</f>
        <v>1</v>
      </c>
      <c r="S6" s="138">
        <f>COUNTIF(JADWAL!$F$30:$CK$30,'SK-AK12'!$C6)</f>
        <v>1</v>
      </c>
      <c r="U6" s="138">
        <f>COUNTIF(JADWAL!$F$36:$CK$36,'SK-AK12'!$C6)</f>
        <v>2</v>
      </c>
      <c r="V6" s="138">
        <f>COUNTIF(JADWAL!$F$41:$CK$41,'SK-AK12'!$C6)</f>
        <v>2</v>
      </c>
      <c r="W6" s="138">
        <f>COUNTIF(JADWAL!$F$46:$CK$46,'SK-AK12'!$C6)</f>
        <v>2</v>
      </c>
      <c r="X6" s="138">
        <f>COUNTIF(JADWAL!$F$51:$CK$51,'SK-AK12'!$C6)</f>
        <v>2</v>
      </c>
      <c r="Y6" s="138">
        <f>COUNTIF(JADWAL!$F$56:$CK$56,'SK-AK12'!$C6)</f>
        <v>2</v>
      </c>
      <c r="Z6" s="138">
        <f>COUNTIF(JADWAL!$F$61:$CK$61,'SK-AK12'!$C6)</f>
        <v>2</v>
      </c>
      <c r="AB6">
        <v>72</v>
      </c>
      <c r="AC6">
        <f t="shared" ref="AC6:AC18" si="0">AB6/36</f>
        <v>2</v>
      </c>
    </row>
    <row r="7" spans="1:29" ht="15.75" x14ac:dyDescent="0.25">
      <c r="A7" s="7">
        <v>3</v>
      </c>
      <c r="B7" s="7" t="s">
        <v>16</v>
      </c>
      <c r="C7" s="7" t="s">
        <v>17</v>
      </c>
      <c r="D7" s="7">
        <v>1</v>
      </c>
      <c r="E7" s="7">
        <v>1</v>
      </c>
      <c r="F7" s="7">
        <v>3</v>
      </c>
      <c r="G7" s="7">
        <v>3</v>
      </c>
      <c r="H7" s="7">
        <v>1</v>
      </c>
      <c r="I7" s="7">
        <v>1</v>
      </c>
      <c r="J7" s="7">
        <v>3</v>
      </c>
      <c r="K7" s="7">
        <v>3</v>
      </c>
      <c r="L7" s="158"/>
      <c r="N7" s="138">
        <f>COUNTIF(JADWAL!$F$5:$CK$5,'SK-AK12'!$C7)</f>
        <v>3</v>
      </c>
      <c r="O7" s="138">
        <f>COUNTIF(JADWAL!$F$10:$CK$10,'SK-AK12'!$C7)</f>
        <v>3</v>
      </c>
      <c r="P7" s="138">
        <f>COUNTIF(JADWAL!$F$15:$CK$15,'SK-AK12'!$C7)</f>
        <v>3</v>
      </c>
      <c r="Q7" s="138">
        <f>COUNTIF(JADWAL!$F$20:$CK$20,'SK-AK12'!$C7)</f>
        <v>3</v>
      </c>
      <c r="R7" s="138">
        <f>COUNTIF(JADWAL!$F$25:$CK$25,'SK-AK12'!$C7)</f>
        <v>3</v>
      </c>
      <c r="S7" s="138">
        <f>COUNTIF(JADWAL!$F$30:$CK$30,'SK-AK12'!$C7)</f>
        <v>3</v>
      </c>
      <c r="U7" s="138">
        <f>COUNTIF(JADWAL!$F$36:$CK$36,'SK-AK12'!$C7)</f>
        <v>2</v>
      </c>
      <c r="V7" s="138">
        <f>COUNTIF(JADWAL!$F$41:$CK$41,'SK-AK12'!$C7)</f>
        <v>2</v>
      </c>
      <c r="W7" s="138">
        <f>COUNTIF(JADWAL!$F$46:$CK$46,'SK-AK12'!$C7)</f>
        <v>2</v>
      </c>
      <c r="X7" s="138">
        <f>COUNTIF(JADWAL!$F$51:$CK$51,'SK-AK12'!$C7)</f>
        <v>2</v>
      </c>
      <c r="Y7" s="138">
        <f>COUNTIF(JADWAL!$F$56:$CK$56,'SK-AK12'!$C7)</f>
        <v>2</v>
      </c>
      <c r="Z7" s="138">
        <f>COUNTIF(JADWAL!$F$61:$CK$61,'SK-AK12'!$C7)</f>
        <v>2</v>
      </c>
      <c r="AB7">
        <v>108</v>
      </c>
      <c r="AC7">
        <f t="shared" si="0"/>
        <v>3</v>
      </c>
    </row>
    <row r="8" spans="1:29" ht="31.5" x14ac:dyDescent="0.25">
      <c r="A8" s="7">
        <v>4</v>
      </c>
      <c r="B8" s="7" t="s">
        <v>20</v>
      </c>
      <c r="C8" s="7" t="s">
        <v>33</v>
      </c>
      <c r="D8" s="7">
        <v>1</v>
      </c>
      <c r="E8" s="7">
        <v>1</v>
      </c>
      <c r="F8" s="7">
        <v>2</v>
      </c>
      <c r="G8" s="7">
        <v>2</v>
      </c>
      <c r="H8" s="7">
        <v>1</v>
      </c>
      <c r="I8" s="7">
        <v>1</v>
      </c>
      <c r="J8" s="7">
        <v>2</v>
      </c>
      <c r="K8" s="7">
        <v>2</v>
      </c>
      <c r="L8" s="158"/>
      <c r="N8" s="138">
        <f>COUNTIF(JADWAL!$F$5:$CK$5,'SK-AK12'!$C8)</f>
        <v>2</v>
      </c>
      <c r="O8" s="138">
        <f>COUNTIF(JADWAL!$F$10:$CK$10,'SK-AK12'!$C8)</f>
        <v>2</v>
      </c>
      <c r="P8" s="138">
        <f>COUNTIF(JADWAL!$F$15:$CK$15,'SK-AK12'!$C8)</f>
        <v>2</v>
      </c>
      <c r="Q8" s="138">
        <f>COUNTIF(JADWAL!$F$20:$CK$20,'SK-AK12'!$C8)</f>
        <v>2</v>
      </c>
      <c r="R8" s="138">
        <f>COUNTIF(JADWAL!$F$25:$CK$25,'SK-AK12'!$C8)</f>
        <v>2</v>
      </c>
      <c r="S8" s="138">
        <f>COUNTIF(JADWAL!$F$30:$CK$30,'SK-AK12'!$C8)</f>
        <v>2</v>
      </c>
      <c r="U8" s="138">
        <f>COUNTIF(JADWAL!$F$36:$CK$36,'SK-AK12'!$C8)</f>
        <v>2</v>
      </c>
      <c r="V8" s="138">
        <f>COUNTIF(JADWAL!$F$41:$CK$41,'SK-AK12'!$C8)</f>
        <v>2</v>
      </c>
      <c r="W8" s="138">
        <f>COUNTIF(JADWAL!$F$46:$CK$46,'SK-AK12'!$C8)</f>
        <v>2</v>
      </c>
      <c r="X8" s="138">
        <f>COUNTIF(JADWAL!$F$51:$CK$51,'SK-AK12'!$C8)</f>
        <v>2</v>
      </c>
      <c r="Y8" s="138">
        <f>COUNTIF(JADWAL!$F$56:$CK$56,'SK-AK12'!$C8)</f>
        <v>2</v>
      </c>
      <c r="Z8" s="138">
        <f>COUNTIF(JADWAL!$F$61:$CK$61,'SK-AK12'!$C8)</f>
        <v>2</v>
      </c>
      <c r="AB8">
        <v>72</v>
      </c>
      <c r="AC8">
        <f t="shared" si="0"/>
        <v>2</v>
      </c>
    </row>
    <row r="9" spans="1:29" ht="15.75" x14ac:dyDescent="0.25">
      <c r="A9" s="7">
        <v>5</v>
      </c>
      <c r="B9" s="7" t="s">
        <v>21</v>
      </c>
      <c r="C9" s="7" t="s">
        <v>23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158"/>
      <c r="N9" s="138">
        <f>COUNTIF(JADWAL!$F$5:$CK$5,'SK-AK12'!$C9)</f>
        <v>1</v>
      </c>
      <c r="O9" s="138">
        <f>COUNTIF(JADWAL!$F$10:$CK$10,'SK-AK12'!$C9)</f>
        <v>1</v>
      </c>
      <c r="P9" s="138">
        <f>COUNTIF(JADWAL!$F$15:$CK$15,'SK-AK12'!$C9)</f>
        <v>1</v>
      </c>
      <c r="Q9" s="138">
        <f>COUNTIF(JADWAL!$F$20:$CK$20,'SK-AK12'!$C9)</f>
        <v>1</v>
      </c>
      <c r="R9" s="138">
        <f>COUNTIF(JADWAL!$F$25:$CK$25,'SK-AK12'!$C9)</f>
        <v>1</v>
      </c>
      <c r="S9" s="138">
        <f>COUNTIF(JADWAL!$F$30:$CK$30,'SK-AK12'!$C9)</f>
        <v>1</v>
      </c>
      <c r="U9" s="138">
        <f>COUNTIF(JADWAL!$F$36:$CK$36,'SK-AK12'!$C9)</f>
        <v>2</v>
      </c>
      <c r="V9" s="138">
        <f>COUNTIF(JADWAL!$F$41:$CK$41,'SK-AK12'!$C9)</f>
        <v>2</v>
      </c>
      <c r="W9" s="138">
        <f>COUNTIF(JADWAL!$F$46:$CK$46,'SK-AK12'!$C9)</f>
        <v>2</v>
      </c>
      <c r="X9" s="138">
        <f>COUNTIF(JADWAL!$F$51:$CK$51,'SK-AK12'!$C9)</f>
        <v>2</v>
      </c>
      <c r="Y9" s="138">
        <f>COUNTIF(JADWAL!$F$56:$CK$56,'SK-AK12'!$C9)</f>
        <v>2</v>
      </c>
      <c r="Z9" s="138">
        <f>COUNTIF(JADWAL!$F$61:$CK$61,'SK-AK12'!$C9)</f>
        <v>2</v>
      </c>
      <c r="AB9">
        <v>72</v>
      </c>
      <c r="AC9">
        <f t="shared" si="0"/>
        <v>2</v>
      </c>
    </row>
    <row r="10" spans="1:29" ht="15.75" x14ac:dyDescent="0.25">
      <c r="A10" s="7">
        <v>6</v>
      </c>
      <c r="B10" s="7" t="s">
        <v>28</v>
      </c>
      <c r="C10" s="7" t="s">
        <v>32</v>
      </c>
      <c r="D10" s="7">
        <v>1</v>
      </c>
      <c r="E10" s="7">
        <v>1</v>
      </c>
      <c r="F10" s="7">
        <v>1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158"/>
      <c r="N10" s="138">
        <f>COUNTIF(JADWAL!$F$5:$CK$5,'SK-AK12'!$C10)</f>
        <v>1</v>
      </c>
      <c r="O10" s="138">
        <f>COUNTIF(JADWAL!$F$10:$CK$10,'SK-AK12'!$C10)</f>
        <v>1</v>
      </c>
      <c r="P10" s="138">
        <f>COUNTIF(JADWAL!$F$15:$CK$15,'SK-AK12'!$C10)</f>
        <v>1</v>
      </c>
      <c r="Q10" s="138">
        <f>COUNTIF(JADWAL!$F$20:$CK$20,'SK-AK12'!$C10)</f>
        <v>1</v>
      </c>
      <c r="R10" s="138">
        <f>COUNTIF(JADWAL!$F$25:$CK$25,'SK-AK12'!$C10)</f>
        <v>1</v>
      </c>
      <c r="S10" s="138">
        <f>COUNTIF(JADWAL!$F$30:$CK$30,'SK-AK12'!$C10)</f>
        <v>1</v>
      </c>
      <c r="U10" s="159" t="s">
        <v>12</v>
      </c>
      <c r="V10" s="159" t="s">
        <v>12</v>
      </c>
      <c r="W10" s="159" t="s">
        <v>12</v>
      </c>
      <c r="X10" s="159" t="s">
        <v>12</v>
      </c>
      <c r="Y10" s="159" t="s">
        <v>12</v>
      </c>
      <c r="Z10" s="159" t="s">
        <v>12</v>
      </c>
      <c r="AB10">
        <v>0</v>
      </c>
      <c r="AC10">
        <f t="shared" si="0"/>
        <v>0</v>
      </c>
    </row>
    <row r="11" spans="1:29" ht="15.75" x14ac:dyDescent="0.25">
      <c r="A11" s="7">
        <v>7</v>
      </c>
      <c r="B11" s="7" t="s">
        <v>29</v>
      </c>
      <c r="C11" s="7" t="s">
        <v>74</v>
      </c>
      <c r="D11" s="7"/>
      <c r="E11" s="7"/>
      <c r="F11" s="7">
        <v>2</v>
      </c>
      <c r="G11" s="7">
        <v>2</v>
      </c>
      <c r="H11" s="7"/>
      <c r="I11" s="7"/>
      <c r="J11" s="7">
        <v>2</v>
      </c>
      <c r="K11" s="7">
        <v>2</v>
      </c>
      <c r="L11" s="158"/>
      <c r="N11" s="138">
        <f>COUNTIF(JADWAL!$F$5:$CK$5,'SK-AK12'!$C11)</f>
        <v>2</v>
      </c>
      <c r="O11" s="138">
        <f>COUNTIF(JADWAL!$F$10:$CK$10,'SK-AK12'!$C11)</f>
        <v>2</v>
      </c>
      <c r="P11" s="138">
        <f>COUNTIF(JADWAL!$F$15:$CK$15,'SK-AK12'!$C11)</f>
        <v>2</v>
      </c>
      <c r="Q11" s="138">
        <f>COUNTIF(JADWAL!$F$20:$CK$20,'SK-AK12'!$C11)</f>
        <v>2</v>
      </c>
      <c r="R11" s="138">
        <f>COUNTIF(JADWAL!$F$25:$CK$25,'SK-AK12'!$C11)</f>
        <v>2</v>
      </c>
      <c r="S11" s="138">
        <f>COUNTIF(JADWAL!$F$30:$CK$30,'SK-AK12'!$C11)</f>
        <v>2</v>
      </c>
      <c r="U11" s="138">
        <f>COUNTIF(JADWAL!$F$36:$CK$36,'SK-AK12'!$C11)</f>
        <v>2</v>
      </c>
      <c r="V11" s="138">
        <f>COUNTIF(JADWAL!$F$41:$CK$41,'SK-AK12'!$C11)</f>
        <v>2</v>
      </c>
      <c r="W11" s="138">
        <f>COUNTIF(JADWAL!$F$46:$CK$46,'SK-AK12'!$C11)</f>
        <v>2</v>
      </c>
      <c r="X11" s="138">
        <f>COUNTIF(JADWAL!$F$51:$CK$51,'SK-AK12'!$C11)</f>
        <v>2</v>
      </c>
      <c r="Y11" s="138">
        <f>COUNTIF(JADWAL!$F$56:$CK$56,'SK-AK12'!$C11)</f>
        <v>2</v>
      </c>
      <c r="Z11" s="138">
        <f>COUNTIF(JADWAL!$F$61:$CK$61,'SK-AK12'!$C11)</f>
        <v>2</v>
      </c>
      <c r="AB11">
        <v>72</v>
      </c>
      <c r="AC11">
        <f t="shared" si="0"/>
        <v>2</v>
      </c>
    </row>
    <row r="12" spans="1:29" s="160" customFormat="1" ht="15.75" customHeight="1" x14ac:dyDescent="0.25">
      <c r="A12" s="161"/>
      <c r="B12" s="162" t="s">
        <v>30</v>
      </c>
      <c r="C12" s="162"/>
      <c r="D12" s="162">
        <f>SUM(D5:D8)</f>
        <v>4</v>
      </c>
      <c r="E12" s="162">
        <f>SUM(E5:E8)</f>
        <v>4</v>
      </c>
      <c r="F12" s="162">
        <f t="shared" ref="F12:S12" si="1">SUM(F5:F8)</f>
        <v>8</v>
      </c>
      <c r="G12" s="162">
        <f t="shared" si="1"/>
        <v>8</v>
      </c>
      <c r="H12" s="162">
        <f>SUM(H5:H8)</f>
        <v>4</v>
      </c>
      <c r="I12" s="162">
        <f>SUM(I5:I8)</f>
        <v>4</v>
      </c>
      <c r="J12" s="162">
        <f>SUM(J5:J8)</f>
        <v>8</v>
      </c>
      <c r="K12" s="162">
        <f>SUM(K5:K8)</f>
        <v>8</v>
      </c>
      <c r="L12" s="163"/>
      <c r="N12" s="162">
        <f t="shared" si="1"/>
        <v>8</v>
      </c>
      <c r="O12" s="162">
        <f t="shared" si="1"/>
        <v>8</v>
      </c>
      <c r="P12" s="162">
        <f t="shared" si="1"/>
        <v>8</v>
      </c>
      <c r="Q12" s="162">
        <f t="shared" si="1"/>
        <v>8</v>
      </c>
      <c r="R12" s="162">
        <f t="shared" si="1"/>
        <v>8</v>
      </c>
      <c r="S12" s="162">
        <f t="shared" si="1"/>
        <v>8</v>
      </c>
      <c r="U12" s="162">
        <f t="shared" ref="U12:Z12" si="2">SUM(U5:U8)</f>
        <v>9</v>
      </c>
      <c r="V12" s="162">
        <f t="shared" si="2"/>
        <v>9</v>
      </c>
      <c r="W12" s="162">
        <f t="shared" si="2"/>
        <v>9</v>
      </c>
      <c r="X12" s="162">
        <f t="shared" si="2"/>
        <v>9</v>
      </c>
      <c r="Y12" s="162">
        <f t="shared" si="2"/>
        <v>9</v>
      </c>
      <c r="Z12" s="162">
        <f t="shared" si="2"/>
        <v>9</v>
      </c>
      <c r="AC12">
        <f t="shared" si="0"/>
        <v>0</v>
      </c>
    </row>
    <row r="13" spans="1:29" s="155" customFormat="1" ht="15.75" customHeight="1" x14ac:dyDescent="0.25">
      <c r="A13" s="156" t="s">
        <v>410</v>
      </c>
      <c r="B13" s="156" t="s">
        <v>412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7"/>
      <c r="N13" s="164"/>
      <c r="O13" s="164"/>
      <c r="P13" s="164"/>
      <c r="Q13" s="164"/>
      <c r="R13" s="164"/>
      <c r="S13" s="164"/>
      <c r="U13" s="164"/>
      <c r="V13" s="164"/>
      <c r="W13" s="164"/>
      <c r="X13" s="164"/>
      <c r="Y13" s="164"/>
      <c r="Z13" s="164"/>
      <c r="AC13">
        <f t="shared" si="0"/>
        <v>0</v>
      </c>
    </row>
    <row r="14" spans="1:29" ht="15.75" x14ac:dyDescent="0.25">
      <c r="A14" s="7">
        <v>1</v>
      </c>
      <c r="B14" s="7" t="s">
        <v>18</v>
      </c>
      <c r="C14" s="7" t="s">
        <v>19</v>
      </c>
      <c r="D14" s="7">
        <v>1</v>
      </c>
      <c r="E14" s="7">
        <v>1</v>
      </c>
      <c r="F14" s="7">
        <v>3</v>
      </c>
      <c r="G14" s="7">
        <v>3</v>
      </c>
      <c r="H14" s="7">
        <v>1</v>
      </c>
      <c r="I14" s="7">
        <v>1</v>
      </c>
      <c r="J14" s="7">
        <v>3</v>
      </c>
      <c r="K14" s="7">
        <v>3</v>
      </c>
      <c r="L14" s="158"/>
      <c r="N14" s="138">
        <f>COUNTIF(JADWAL!$F$5:$CK$5,'SK-AK12'!$C14)</f>
        <v>3</v>
      </c>
      <c r="O14" s="138">
        <f>COUNTIF(JADWAL!$F$10:$CK$10,'SK-AK12'!$C14)</f>
        <v>3</v>
      </c>
      <c r="P14" s="138">
        <f>COUNTIF(JADWAL!$F$15:$CK$15,'SK-AK12'!$C14)</f>
        <v>3</v>
      </c>
      <c r="Q14" s="138">
        <f>COUNTIF(JADWAL!$F$20:$CK$20,'SK-AK12'!$C14)</f>
        <v>3</v>
      </c>
      <c r="R14" s="138">
        <f>COUNTIF(JADWAL!$F$25:$CK$25,'SK-AK12'!$C14)</f>
        <v>3</v>
      </c>
      <c r="S14" s="138">
        <f>COUNTIF(JADWAL!$F$30:$CK$30,'SK-AK12'!$C14)</f>
        <v>3</v>
      </c>
      <c r="U14" s="138">
        <f>COUNTIF(JADWAL!$F$36:$CK$36,'SK-AK12'!$C14)</f>
        <v>3</v>
      </c>
      <c r="V14" s="138">
        <f>COUNTIF(JADWAL!$F$41:$CK$41,'SK-AK12'!$C14)</f>
        <v>3</v>
      </c>
      <c r="W14" s="138">
        <f>COUNTIF(JADWAL!$F$46:$CK$46,'SK-AK12'!$C14)</f>
        <v>3</v>
      </c>
      <c r="X14" s="138">
        <f>COUNTIF(JADWAL!$F$51:$CK$51,'SK-AK12'!$C14)</f>
        <v>3</v>
      </c>
      <c r="Y14" s="138">
        <f>COUNTIF(JADWAL!$F$56:$CK$56,'SK-AK12'!$C14)</f>
        <v>3</v>
      </c>
      <c r="Z14" s="138">
        <f>COUNTIF(JADWAL!$F$61:$CK$61,'SK-AK12'!$C14)</f>
        <v>3</v>
      </c>
      <c r="AB14">
        <v>108</v>
      </c>
      <c r="AC14">
        <f t="shared" si="0"/>
        <v>3</v>
      </c>
    </row>
    <row r="15" spans="1:29" ht="15.75" x14ac:dyDescent="0.25">
      <c r="A15" s="7">
        <v>2</v>
      </c>
      <c r="B15" s="7" t="s">
        <v>44</v>
      </c>
      <c r="C15" s="7" t="s">
        <v>25</v>
      </c>
      <c r="D15" s="7">
        <v>1</v>
      </c>
      <c r="E15" s="7">
        <v>1</v>
      </c>
      <c r="F15" s="7">
        <v>3</v>
      </c>
      <c r="G15" s="7">
        <v>3</v>
      </c>
      <c r="H15" s="7">
        <v>1</v>
      </c>
      <c r="I15" s="7">
        <v>1</v>
      </c>
      <c r="J15" s="7">
        <v>3</v>
      </c>
      <c r="K15" s="7">
        <v>3</v>
      </c>
      <c r="L15" s="158"/>
      <c r="N15" s="138">
        <f>COUNTIF(JADWAL!$F$5:$CK$5,'SK-AK12'!$C15)</f>
        <v>3</v>
      </c>
      <c r="O15" s="138">
        <f>COUNTIF(JADWAL!$F$10:$CK$10,'SK-AK12'!$C15)</f>
        <v>3</v>
      </c>
      <c r="P15" s="138">
        <f>COUNTIF(JADWAL!$F$15:$CK$15,'SK-AK12'!$C15)</f>
        <v>3</v>
      </c>
      <c r="Q15" s="138">
        <f>COUNTIF(JADWAL!$F$20:$CK$20,'SK-AK12'!$C15)</f>
        <v>3</v>
      </c>
      <c r="R15" s="138">
        <f>COUNTIF(JADWAL!$F$25:$CK$25,'SK-AK12'!$C15)</f>
        <v>3</v>
      </c>
      <c r="S15" s="138">
        <f>COUNTIF(JADWAL!$F$30:$CK$30,'SK-AK12'!$C15)</f>
        <v>3</v>
      </c>
      <c r="U15" s="138">
        <f>COUNTIF(JADWAL!$F$36:$CK$36,'SK-AK12'!$C15)</f>
        <v>3</v>
      </c>
      <c r="V15" s="138">
        <f>COUNTIF(JADWAL!$F$41:$CK$41,'SK-AK12'!$C15)</f>
        <v>3</v>
      </c>
      <c r="W15" s="138">
        <f>COUNTIF(JADWAL!$F$46:$CK$46,'SK-AK12'!$C15)</f>
        <v>3</v>
      </c>
      <c r="X15" s="138">
        <f>COUNTIF(JADWAL!$F$51:$CK$51,'SK-AK12'!$C15)</f>
        <v>3</v>
      </c>
      <c r="Y15" s="138">
        <f>COUNTIF(JADWAL!$F$56:$CK$56,'SK-AK12'!$C15)</f>
        <v>3</v>
      </c>
      <c r="Z15" s="138">
        <f>COUNTIF(JADWAL!$F$61:$CK$61,'SK-AK12'!$C15)</f>
        <v>3</v>
      </c>
      <c r="AB15">
        <v>144</v>
      </c>
      <c r="AC15">
        <f t="shared" si="0"/>
        <v>4</v>
      </c>
    </row>
    <row r="16" spans="1:29" ht="15.75" x14ac:dyDescent="0.25">
      <c r="A16" s="7">
        <v>3</v>
      </c>
      <c r="B16" s="7" t="s">
        <v>45</v>
      </c>
      <c r="C16" s="7" t="s">
        <v>86</v>
      </c>
      <c r="D16" s="7">
        <v>1</v>
      </c>
      <c r="E16" s="7">
        <v>1</v>
      </c>
      <c r="F16" s="7">
        <v>3</v>
      </c>
      <c r="G16" s="7">
        <v>3</v>
      </c>
      <c r="H16" s="7">
        <v>1</v>
      </c>
      <c r="I16" s="7">
        <v>1</v>
      </c>
      <c r="J16" s="7">
        <v>0</v>
      </c>
      <c r="K16" s="7">
        <v>0</v>
      </c>
      <c r="L16" s="158"/>
      <c r="N16" s="138">
        <f>COUNTIF(JADWAL!$F$5:$CK$5,'SK-AK12'!$C16)</f>
        <v>3</v>
      </c>
      <c r="O16" s="138">
        <f>COUNTIF(JADWAL!$F$10:$CK$10,'SK-AK12'!$C16)</f>
        <v>3</v>
      </c>
      <c r="P16" s="138">
        <f>COUNTIF(JADWAL!$F$15:$CK$15,'SK-AK12'!$C16)</f>
        <v>3</v>
      </c>
      <c r="Q16" s="138">
        <f>COUNTIF(JADWAL!$F$20:$CK$20,'SK-AK12'!$C16)</f>
        <v>3</v>
      </c>
      <c r="R16" s="138">
        <f>COUNTIF(JADWAL!$F$25:$CK$25,'SK-AK12'!$C16)</f>
        <v>3</v>
      </c>
      <c r="S16" s="138">
        <f>COUNTIF(JADWAL!$F$30:$CK$30,'SK-AK12'!$C16)</f>
        <v>3</v>
      </c>
      <c r="U16" s="159" t="s">
        <v>12</v>
      </c>
      <c r="V16" s="159" t="s">
        <v>12</v>
      </c>
      <c r="W16" s="159" t="s">
        <v>12</v>
      </c>
      <c r="X16" s="159" t="s">
        <v>12</v>
      </c>
      <c r="Y16" s="159" t="s">
        <v>12</v>
      </c>
      <c r="Z16" s="159" t="s">
        <v>12</v>
      </c>
      <c r="AB16">
        <v>0</v>
      </c>
      <c r="AC16">
        <f t="shared" si="0"/>
        <v>0</v>
      </c>
    </row>
    <row r="17" spans="1:29" ht="15.75" x14ac:dyDescent="0.25">
      <c r="A17" s="7">
        <v>4</v>
      </c>
      <c r="B17" s="7" t="s">
        <v>46</v>
      </c>
      <c r="C17" s="7" t="s">
        <v>87</v>
      </c>
      <c r="D17" s="7">
        <v>2</v>
      </c>
      <c r="E17" s="7">
        <v>2</v>
      </c>
      <c r="F17" s="7">
        <v>4</v>
      </c>
      <c r="G17" s="7">
        <v>4</v>
      </c>
      <c r="H17" s="7">
        <v>2</v>
      </c>
      <c r="I17" s="7">
        <v>2</v>
      </c>
      <c r="J17" s="7">
        <v>0</v>
      </c>
      <c r="K17" s="7">
        <v>0</v>
      </c>
      <c r="L17" s="158"/>
      <c r="N17" s="138">
        <f>COUNTIF(JADWAL!$F$5:$CK$5,'SK-AK12'!$C17)</f>
        <v>4</v>
      </c>
      <c r="O17" s="138">
        <f>COUNTIF(JADWAL!$F$10:$CK$10,'SK-AK12'!$C17)</f>
        <v>4</v>
      </c>
      <c r="P17" s="138">
        <f>COUNTIF(JADWAL!$F$15:$CK$15,'SK-AK12'!$C17)</f>
        <v>4</v>
      </c>
      <c r="Q17" s="138">
        <f>COUNTIF(JADWAL!$F$20:$CK$20,'SK-AK12'!$C17)</f>
        <v>4</v>
      </c>
      <c r="R17" s="138">
        <f>COUNTIF(JADWAL!$F$25:$CK$25,'SK-AK12'!$C17)</f>
        <v>4</v>
      </c>
      <c r="S17" s="138">
        <f>COUNTIF(JADWAL!$F$30:$CK$30,'SK-AK12'!$C17)</f>
        <v>4</v>
      </c>
      <c r="U17" s="159" t="s">
        <v>12</v>
      </c>
      <c r="V17" s="159" t="s">
        <v>12</v>
      </c>
      <c r="W17" s="159" t="s">
        <v>12</v>
      </c>
      <c r="X17" s="159" t="s">
        <v>12</v>
      </c>
      <c r="Y17" s="159" t="s">
        <v>12</v>
      </c>
      <c r="Z17" s="159" t="s">
        <v>12</v>
      </c>
      <c r="AB17">
        <v>0</v>
      </c>
      <c r="AC17">
        <f t="shared" si="0"/>
        <v>0</v>
      </c>
    </row>
    <row r="18" spans="1:29" s="165" customFormat="1" ht="15.75" x14ac:dyDescent="0.25">
      <c r="A18" s="166">
        <v>5</v>
      </c>
      <c r="B18" s="166" t="s">
        <v>47</v>
      </c>
      <c r="C18" s="166" t="s">
        <v>446</v>
      </c>
      <c r="D18" s="166"/>
      <c r="E18" s="166"/>
      <c r="F18" s="166">
        <v>12</v>
      </c>
      <c r="G18" s="166">
        <v>12</v>
      </c>
      <c r="H18" s="166"/>
      <c r="I18" s="166"/>
      <c r="J18" s="166">
        <v>0</v>
      </c>
      <c r="K18" s="166">
        <v>0</v>
      </c>
      <c r="L18" s="167"/>
      <c r="N18" s="138">
        <f>COUNTIF(JADWAL!$F$5:$CK$5,'SK-AK12'!$C18)</f>
        <v>12</v>
      </c>
      <c r="O18" s="138">
        <f>COUNTIF(JADWAL!$F$10:$CK$10,'SK-AK12'!$C18)</f>
        <v>11</v>
      </c>
      <c r="P18" s="138">
        <f>COUNTIF(JADWAL!$F$15:$CK$15,'SK-AK12'!$C18)</f>
        <v>11</v>
      </c>
      <c r="Q18" s="138">
        <f>COUNTIF(JADWAL!$F$20:$CK$20,'SK-AK12'!$C18)</f>
        <v>12</v>
      </c>
      <c r="R18" s="138">
        <f>COUNTIF(JADWAL!$F$25:$CK$25,'SK-AK12'!$C18)</f>
        <v>12</v>
      </c>
      <c r="S18" s="138">
        <f>COUNTIF(JADWAL!$F$30:$CK$30,'SK-AK12'!$C18)</f>
        <v>12</v>
      </c>
      <c r="U18" s="159" t="s">
        <v>12</v>
      </c>
      <c r="V18" s="159" t="s">
        <v>12</v>
      </c>
      <c r="W18" s="159" t="s">
        <v>12</v>
      </c>
      <c r="X18" s="159" t="s">
        <v>12</v>
      </c>
      <c r="Y18" s="159" t="s">
        <v>12</v>
      </c>
      <c r="Z18" s="159" t="s">
        <v>12</v>
      </c>
      <c r="AB18" s="165">
        <v>0</v>
      </c>
      <c r="AC18">
        <f t="shared" si="0"/>
        <v>0</v>
      </c>
    </row>
    <row r="19" spans="1:29" s="155" customFormat="1" ht="15.75" customHeight="1" x14ac:dyDescent="0.25">
      <c r="A19" s="168"/>
      <c r="B19" s="156" t="s">
        <v>80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7"/>
      <c r="N19" s="164"/>
      <c r="O19" s="164"/>
      <c r="P19" s="164"/>
      <c r="Q19" s="164"/>
      <c r="R19" s="164"/>
      <c r="S19" s="164"/>
      <c r="U19" s="164"/>
      <c r="V19" s="164"/>
      <c r="W19" s="164"/>
      <c r="X19" s="164"/>
      <c r="Y19" s="164"/>
      <c r="Z19" s="164"/>
    </row>
    <row r="20" spans="1:29" ht="15.75" x14ac:dyDescent="0.25">
      <c r="A20" s="7" t="s">
        <v>409</v>
      </c>
      <c r="B20" s="7" t="s">
        <v>49</v>
      </c>
      <c r="C20" s="7" t="s">
        <v>50</v>
      </c>
      <c r="D20" s="7"/>
      <c r="E20" s="7"/>
      <c r="F20" s="7">
        <v>4</v>
      </c>
      <c r="G20" s="7">
        <v>4</v>
      </c>
      <c r="H20" s="7"/>
      <c r="I20" s="7"/>
      <c r="J20" s="7">
        <v>0</v>
      </c>
      <c r="K20" s="7">
        <v>0</v>
      </c>
      <c r="L20" s="158"/>
      <c r="N20" s="138">
        <f>COUNTIF(JADWAL!$F$5:$CK$5,'SK-AK12'!$C20)</f>
        <v>0</v>
      </c>
      <c r="O20" s="138">
        <f>COUNTIF(JADWAL!$F$10:$CK$10,'SK-AK12'!$C20)</f>
        <v>0</v>
      </c>
      <c r="P20" s="138">
        <f>COUNTIF(JADWAL!$F$15:$CK$15,'SK-AK12'!$C20)</f>
        <v>0</v>
      </c>
      <c r="Q20" s="138">
        <f>COUNTIF(JADWAL!$F$20:$CK$20,'SK-AK12'!$C20)</f>
        <v>0</v>
      </c>
      <c r="R20" s="138">
        <f>COUNTIF(JADWAL!$F$25:$CK$25,'SK-AK12'!$C20)</f>
        <v>0</v>
      </c>
      <c r="S20" s="138">
        <f>COUNTIF(JADWAL!$F$30:$CK$30,'SK-AK12'!$C20)</f>
        <v>0</v>
      </c>
      <c r="U20" s="138">
        <f>COUNTIF(JADWAL!$F$5:$CK$5,'SK-AK12'!$C20)</f>
        <v>0</v>
      </c>
      <c r="V20" s="138">
        <f>COUNTIF(JADWAL!$F$10:$CK$10,'SK-AK12'!$C20)</f>
        <v>0</v>
      </c>
      <c r="W20" s="138">
        <f>COUNTIF(JADWAL!$F$15:$CK$15,'SK-AK12'!$C20)</f>
        <v>0</v>
      </c>
      <c r="X20" s="138">
        <f>COUNTIF(JADWAL!$F$20:$CK$20,'SK-AK12'!$C20)</f>
        <v>0</v>
      </c>
      <c r="Y20" s="138">
        <f>COUNTIF(JADWAL!$F$25:$CK$25,'SK-AK12'!$C20)</f>
        <v>0</v>
      </c>
      <c r="Z20" s="138">
        <f>COUNTIF(JADWAL!$F$30:$CK$30,'SK-AK12'!$C20)</f>
        <v>0</v>
      </c>
    </row>
    <row r="21" spans="1:29" ht="31.5" x14ac:dyDescent="0.25">
      <c r="A21" s="7" t="s">
        <v>410</v>
      </c>
      <c r="B21" s="7" t="s">
        <v>51</v>
      </c>
      <c r="C21" s="7" t="s">
        <v>52</v>
      </c>
      <c r="D21" s="7"/>
      <c r="E21" s="7"/>
      <c r="F21" s="7">
        <v>4</v>
      </c>
      <c r="G21" s="7">
        <v>4</v>
      </c>
      <c r="H21" s="7"/>
      <c r="I21" s="7"/>
      <c r="J21" s="7">
        <v>0</v>
      </c>
      <c r="K21" s="7">
        <v>0</v>
      </c>
      <c r="L21" s="158"/>
      <c r="N21" s="138">
        <f>COUNTIF(JADWAL!$F$5:$CK$5,'SK-AK12'!$C21)</f>
        <v>0</v>
      </c>
      <c r="O21" s="138">
        <f>COUNTIF(JADWAL!$F$10:$CK$10,'SK-AK12'!$C21)</f>
        <v>0</v>
      </c>
      <c r="P21" s="138">
        <f>COUNTIF(JADWAL!$F$15:$CK$15,'SK-AK12'!$C21)</f>
        <v>0</v>
      </c>
      <c r="Q21" s="138">
        <f>COUNTIF(JADWAL!$F$20:$CK$20,'SK-AK12'!$C21)</f>
        <v>0</v>
      </c>
      <c r="R21" s="138">
        <f>COUNTIF(JADWAL!$F$25:$CK$25,'SK-AK12'!$C21)</f>
        <v>0</v>
      </c>
      <c r="S21" s="138">
        <f>COUNTIF(JADWAL!$F$30:$CK$30,'SK-AK12'!$C21)</f>
        <v>0</v>
      </c>
      <c r="U21" s="138">
        <f>COUNTIF(JADWAL!$F$5:$CK$5,'SK-AK12'!$C21)</f>
        <v>0</v>
      </c>
      <c r="V21" s="138">
        <f>COUNTIF(JADWAL!$F$10:$CK$10,'SK-AK12'!$C21)</f>
        <v>0</v>
      </c>
      <c r="W21" s="138">
        <f>COUNTIF(JADWAL!$F$15:$CK$15,'SK-AK12'!$C21)</f>
        <v>0</v>
      </c>
      <c r="X21" s="138">
        <f>COUNTIF(JADWAL!$F$20:$CK$20,'SK-AK12'!$C21)</f>
        <v>0</v>
      </c>
      <c r="Y21" s="138">
        <f>COUNTIF(JADWAL!$F$25:$CK$25,'SK-AK12'!$C21)</f>
        <v>0</v>
      </c>
      <c r="Z21" s="138">
        <f>COUNTIF(JADWAL!$F$30:$CK$30,'SK-AK12'!$C21)</f>
        <v>0</v>
      </c>
    </row>
    <row r="22" spans="1:29" ht="16.5" customHeight="1" x14ac:dyDescent="0.25">
      <c r="A22" s="7" t="s">
        <v>474</v>
      </c>
      <c r="B22" s="7" t="s">
        <v>53</v>
      </c>
      <c r="C22" s="7" t="s">
        <v>54</v>
      </c>
      <c r="D22" s="7"/>
      <c r="E22" s="7"/>
      <c r="F22" s="7">
        <v>4</v>
      </c>
      <c r="G22" s="7">
        <v>4</v>
      </c>
      <c r="H22" s="7"/>
      <c r="I22" s="7"/>
      <c r="J22" s="7">
        <v>0</v>
      </c>
      <c r="K22" s="7">
        <v>0</v>
      </c>
      <c r="L22" s="158"/>
      <c r="N22" s="138">
        <f>COUNTIF(JADWAL!$F$5:$CK$5,'SK-AK12'!$C22)</f>
        <v>0</v>
      </c>
      <c r="O22" s="138">
        <f>COUNTIF(JADWAL!$F$10:$CK$10,'SK-AK12'!$C22)</f>
        <v>0</v>
      </c>
      <c r="P22" s="138">
        <f>COUNTIF(JADWAL!$F$15:$CK$15,'SK-AK12'!$C22)</f>
        <v>0</v>
      </c>
      <c r="Q22" s="138">
        <f>COUNTIF(JADWAL!$F$20:$CK$20,'SK-AK12'!$C22)</f>
        <v>0</v>
      </c>
      <c r="R22" s="138">
        <f>COUNTIF(JADWAL!$F$25:$CK$25,'SK-AK12'!$C22)</f>
        <v>0</v>
      </c>
      <c r="S22" s="138">
        <f>COUNTIF(JADWAL!$F$30:$CK$30,'SK-AK12'!$C22)</f>
        <v>0</v>
      </c>
      <c r="U22" s="138">
        <f>COUNTIF(JADWAL!$F$5:$CK$5,'SK-AK12'!$C22)</f>
        <v>0</v>
      </c>
      <c r="V22" s="138">
        <f>COUNTIF(JADWAL!$F$10:$CK$10,'SK-AK12'!$C22)</f>
        <v>0</v>
      </c>
      <c r="W22" s="138">
        <f>COUNTIF(JADWAL!$F$15:$CK$15,'SK-AK12'!$C22)</f>
        <v>0</v>
      </c>
      <c r="X22" s="138">
        <f>COUNTIF(JADWAL!$F$20:$CK$20,'SK-AK12'!$C22)</f>
        <v>0</v>
      </c>
      <c r="Y22" s="138">
        <f>COUNTIF(JADWAL!$F$25:$CK$25,'SK-AK12'!$C22)</f>
        <v>0</v>
      </c>
      <c r="Z22" s="138">
        <f>COUNTIF(JADWAL!$F$30:$CK$30,'SK-AK12'!$C22)</f>
        <v>0</v>
      </c>
    </row>
    <row r="23" spans="1:29" s="155" customFormat="1" ht="15.75" customHeight="1" x14ac:dyDescent="0.25">
      <c r="A23" s="168"/>
      <c r="B23" s="169" t="s">
        <v>79</v>
      </c>
      <c r="C23" s="169"/>
      <c r="D23" s="169">
        <f t="shared" ref="D23:K23" si="3">SUM(D20:D22)</f>
        <v>0</v>
      </c>
      <c r="E23" s="169">
        <f t="shared" si="3"/>
        <v>0</v>
      </c>
      <c r="F23" s="169">
        <f t="shared" si="3"/>
        <v>12</v>
      </c>
      <c r="G23" s="169">
        <f t="shared" si="3"/>
        <v>12</v>
      </c>
      <c r="H23" s="169">
        <f t="shared" si="3"/>
        <v>0</v>
      </c>
      <c r="I23" s="169">
        <f t="shared" si="3"/>
        <v>0</v>
      </c>
      <c r="J23" s="169">
        <f t="shared" si="3"/>
        <v>0</v>
      </c>
      <c r="K23" s="169">
        <f t="shared" si="3"/>
        <v>0</v>
      </c>
      <c r="L23" s="170"/>
      <c r="N23" s="169">
        <f t="shared" ref="N23:S23" si="4">SUM(N20:N22)</f>
        <v>0</v>
      </c>
      <c r="O23" s="169">
        <f t="shared" si="4"/>
        <v>0</v>
      </c>
      <c r="P23" s="169">
        <f t="shared" si="4"/>
        <v>0</v>
      </c>
      <c r="Q23" s="169">
        <f t="shared" si="4"/>
        <v>0</v>
      </c>
      <c r="R23" s="169">
        <f t="shared" si="4"/>
        <v>0</v>
      </c>
      <c r="S23" s="169">
        <f t="shared" si="4"/>
        <v>0</v>
      </c>
      <c r="U23" s="169">
        <f t="shared" ref="U23:Z23" si="5">SUM(U20:U22)</f>
        <v>0</v>
      </c>
      <c r="V23" s="169">
        <f t="shared" si="5"/>
        <v>0</v>
      </c>
      <c r="W23" s="169">
        <f t="shared" si="5"/>
        <v>0</v>
      </c>
      <c r="X23" s="169">
        <f t="shared" si="5"/>
        <v>0</v>
      </c>
      <c r="Y23" s="169">
        <f t="shared" si="5"/>
        <v>0</v>
      </c>
      <c r="Z23" s="169">
        <f t="shared" si="5"/>
        <v>0</v>
      </c>
    </row>
    <row r="24" spans="1:29" ht="15.75" x14ac:dyDescent="0.25">
      <c r="A24" s="7">
        <v>6</v>
      </c>
      <c r="B24" s="7" t="s">
        <v>473</v>
      </c>
      <c r="C24" s="7"/>
      <c r="D24" s="7"/>
      <c r="E24" s="7"/>
      <c r="F24" s="7"/>
      <c r="G24" s="7"/>
      <c r="H24" s="7"/>
      <c r="I24" s="7"/>
      <c r="J24" s="7"/>
      <c r="K24" s="7"/>
      <c r="L24" s="158"/>
      <c r="N24" s="138"/>
      <c r="O24" s="138"/>
      <c r="P24" s="138"/>
      <c r="Q24" s="138"/>
      <c r="R24" s="138"/>
      <c r="S24" s="138"/>
      <c r="U24" s="138"/>
      <c r="V24" s="138"/>
      <c r="W24" s="138"/>
      <c r="X24" s="138"/>
      <c r="Y24" s="138"/>
      <c r="Z24" s="138"/>
    </row>
    <row r="25" spans="1:29" ht="15.75" x14ac:dyDescent="0.25">
      <c r="A25" s="7" t="s">
        <v>475</v>
      </c>
      <c r="B25" s="7" t="s">
        <v>58</v>
      </c>
      <c r="C25" s="7" t="s">
        <v>59</v>
      </c>
      <c r="D25" s="7"/>
      <c r="E25" s="7"/>
      <c r="F25" s="7"/>
      <c r="G25" s="7"/>
      <c r="H25" s="7"/>
      <c r="I25" s="7"/>
      <c r="J25" s="7">
        <v>2</v>
      </c>
      <c r="K25" s="7"/>
      <c r="L25" s="158"/>
      <c r="N25" s="138">
        <f>COUNTIF(JADWAL!$F$5:$CK$5,'SK-AK12'!$C25)</f>
        <v>0</v>
      </c>
      <c r="O25" s="138">
        <f>COUNTIF(JADWAL!$F$10:$CK$10,'SK-AK12'!$C25)</f>
        <v>0</v>
      </c>
      <c r="P25" s="138">
        <f>COUNTIF(JADWAL!$F$15:$CK$15,'SK-AK12'!$C25)</f>
        <v>0</v>
      </c>
      <c r="Q25" s="138">
        <f>COUNTIF(JADWAL!$F$20:$CK$20,'SK-AK12'!$C25)</f>
        <v>0</v>
      </c>
      <c r="R25" s="138">
        <f>COUNTIF(JADWAL!$F$25:$CK$25,'SK-AK12'!$C25)</f>
        <v>0</v>
      </c>
      <c r="S25" s="138">
        <f>COUNTIF(JADWAL!$F$30:$CK$30,'SK-AK12'!$C25)</f>
        <v>0</v>
      </c>
      <c r="U25" s="138">
        <f>COUNTIF(JADWAL!$F$36:$CK$36,'SK-AK12'!$C25)</f>
        <v>2</v>
      </c>
      <c r="V25" s="138">
        <f>COUNTIF(JADWAL!$F$41:$CK$41,'SK-AK12'!$C25)</f>
        <v>2</v>
      </c>
      <c r="W25" s="138">
        <f>COUNTIF(JADWAL!$F$46:$CK$46,'SK-AK12'!$C25)</f>
        <v>2</v>
      </c>
      <c r="X25" s="138">
        <f>COUNTIF(JADWAL!$F$51:$CK$51,'SK-AK12'!$C25)</f>
        <v>2</v>
      </c>
      <c r="Y25" s="138">
        <f>COUNTIF(JADWAL!$F$56:$CK$56,'SK-AK12'!$C25)</f>
        <v>2</v>
      </c>
      <c r="Z25" s="138">
        <f>COUNTIF(JADWAL!$F$61:$CK$61,'SK-AK12'!$C25)</f>
        <v>2</v>
      </c>
      <c r="AC25">
        <v>2</v>
      </c>
    </row>
    <row r="26" spans="1:29" ht="15.75" x14ac:dyDescent="0.25">
      <c r="A26" s="7" t="s">
        <v>476</v>
      </c>
      <c r="B26" s="7" t="s">
        <v>60</v>
      </c>
      <c r="C26" s="7" t="s">
        <v>61</v>
      </c>
      <c r="D26" s="7"/>
      <c r="E26" s="7"/>
      <c r="F26" s="7"/>
      <c r="G26" s="7"/>
      <c r="H26" s="7"/>
      <c r="I26" s="7"/>
      <c r="J26" s="7">
        <v>2</v>
      </c>
      <c r="K26" s="7"/>
      <c r="L26" s="158"/>
      <c r="N26" s="138">
        <f>COUNTIF(JADWAL!$F$5:$CK$5,'SK-AK12'!$C26)</f>
        <v>0</v>
      </c>
      <c r="O26" s="138">
        <f>COUNTIF(JADWAL!$F$10:$CK$10,'SK-AK12'!$C26)</f>
        <v>0</v>
      </c>
      <c r="P26" s="138">
        <f>COUNTIF(JADWAL!$F$15:$CK$15,'SK-AK12'!$C26)</f>
        <v>0</v>
      </c>
      <c r="Q26" s="138">
        <f>COUNTIF(JADWAL!$F$20:$CK$20,'SK-AK12'!$C26)</f>
        <v>0</v>
      </c>
      <c r="R26" s="138">
        <f>COUNTIF(JADWAL!$F$25:$CK$25,'SK-AK12'!$C26)</f>
        <v>0</v>
      </c>
      <c r="S26" s="138">
        <f>COUNTIF(JADWAL!$F$30:$CK$30,'SK-AK12'!$C26)</f>
        <v>0</v>
      </c>
      <c r="U26" s="138">
        <f>COUNTIF(JADWAL!$F$36:$CK$36,'SK-AK12'!$C26)</f>
        <v>2</v>
      </c>
      <c r="V26" s="138">
        <f>COUNTIF(JADWAL!$F$41:$CK$41,'SK-AK12'!$C26)</f>
        <v>2</v>
      </c>
      <c r="W26" s="138">
        <f>COUNTIF(JADWAL!$F$46:$CK$46,'SK-AK12'!$C26)</f>
        <v>2</v>
      </c>
      <c r="X26" s="138">
        <f>COUNTIF(JADWAL!$F$51:$CK$51,'SK-AK12'!$C26)</f>
        <v>2</v>
      </c>
      <c r="Y26" s="138">
        <f>COUNTIF(JADWAL!$F$56:$CK$56,'SK-AK12'!$C26)</f>
        <v>2</v>
      </c>
      <c r="Z26" s="138">
        <f>COUNTIF(JADWAL!$F$61:$CK$61,'SK-AK12'!$C26)</f>
        <v>2</v>
      </c>
      <c r="AC26">
        <v>2</v>
      </c>
    </row>
    <row r="27" spans="1:29" ht="15.75" x14ac:dyDescent="0.25">
      <c r="A27" s="7" t="s">
        <v>477</v>
      </c>
      <c r="B27" s="7" t="s">
        <v>56</v>
      </c>
      <c r="C27" s="7" t="s">
        <v>57</v>
      </c>
      <c r="D27" s="7"/>
      <c r="E27" s="7"/>
      <c r="F27" s="7"/>
      <c r="G27" s="7"/>
      <c r="H27" s="7"/>
      <c r="I27" s="7"/>
      <c r="J27" s="7">
        <v>9</v>
      </c>
      <c r="K27" s="7"/>
      <c r="L27" s="158"/>
      <c r="N27" s="138">
        <f>COUNTIF(JADWAL!$F$5:$CK$5,'SK-AK12'!$C27)</f>
        <v>0</v>
      </c>
      <c r="O27" s="138">
        <f>COUNTIF(JADWAL!$F$10:$CK$10,'SK-AK12'!$C27)</f>
        <v>0</v>
      </c>
      <c r="P27" s="138">
        <f>COUNTIF(JADWAL!$F$15:$CK$15,'SK-AK12'!$C27)</f>
        <v>0</v>
      </c>
      <c r="Q27" s="138">
        <f>COUNTIF(JADWAL!$F$20:$CK$20,'SK-AK12'!$C27)</f>
        <v>0</v>
      </c>
      <c r="R27" s="138">
        <f>COUNTIF(JADWAL!$F$25:$CK$25,'SK-AK12'!$C27)</f>
        <v>0</v>
      </c>
      <c r="S27" s="138">
        <f>COUNTIF(JADWAL!$F$30:$CK$30,'SK-AK12'!$C27)</f>
        <v>0</v>
      </c>
      <c r="U27" s="138">
        <f>COUNTIF(JADWAL!$F$36:$CK$36,'SK-AK12'!$C27)</f>
        <v>9</v>
      </c>
      <c r="V27" s="138">
        <f>COUNTIF(JADWAL!$F$41:$CK$41,'SK-AK12'!$C27)</f>
        <v>9</v>
      </c>
      <c r="W27" s="138">
        <f>COUNTIF(JADWAL!$F$46:$CK$46,'SK-AK12'!$C27)</f>
        <v>9</v>
      </c>
      <c r="X27" s="138">
        <f>COUNTIF(JADWAL!$F$51:$CK$51,'SK-AK12'!$C27)</f>
        <v>9</v>
      </c>
      <c r="Y27" s="138">
        <f>COUNTIF(JADWAL!$F$56:$CK$56,'SK-AK12'!$C27)</f>
        <v>9</v>
      </c>
      <c r="Z27" s="138">
        <f>COUNTIF(JADWAL!$F$61:$CK$61,'SK-AK12'!$C27)</f>
        <v>9</v>
      </c>
      <c r="AC27">
        <v>9</v>
      </c>
    </row>
    <row r="28" spans="1:29" ht="15.75" x14ac:dyDescent="0.25">
      <c r="A28" s="7" t="s">
        <v>478</v>
      </c>
      <c r="B28" s="7" t="s">
        <v>62</v>
      </c>
      <c r="C28" s="7" t="s">
        <v>63</v>
      </c>
      <c r="D28" s="7"/>
      <c r="E28" s="7"/>
      <c r="F28" s="7"/>
      <c r="G28" s="7"/>
      <c r="H28" s="7"/>
      <c r="I28" s="7"/>
      <c r="J28" s="7">
        <v>5</v>
      </c>
      <c r="K28" s="7"/>
      <c r="L28" s="158"/>
      <c r="N28" s="138">
        <f>COUNTIF(JADWAL!$F$5:$CK$5,'SK-AK12'!$C28)</f>
        <v>0</v>
      </c>
      <c r="O28" s="138">
        <f>COUNTIF(JADWAL!$F$10:$CK$10,'SK-AK12'!$C28)</f>
        <v>0</v>
      </c>
      <c r="P28" s="138">
        <f>COUNTIF(JADWAL!$F$15:$CK$15,'SK-AK12'!$C28)</f>
        <v>0</v>
      </c>
      <c r="Q28" s="138">
        <f>COUNTIF(JADWAL!$F$20:$CK$20,'SK-AK12'!$C28)</f>
        <v>0</v>
      </c>
      <c r="R28" s="138">
        <f>COUNTIF(JADWAL!$F$25:$CK$25,'SK-AK12'!$C28)</f>
        <v>0</v>
      </c>
      <c r="S28" s="138">
        <f>COUNTIF(JADWAL!$F$30:$CK$30,'SK-AK12'!$C28)</f>
        <v>0</v>
      </c>
      <c r="U28" s="138">
        <f>COUNTIF(JADWAL!$F$36:$CK$36,'SK-AK12'!$C28)</f>
        <v>5</v>
      </c>
      <c r="V28" s="138">
        <f>COUNTIF(JADWAL!$F$41:$CK$41,'SK-AK12'!$C28)</f>
        <v>5</v>
      </c>
      <c r="W28" s="138">
        <f>COUNTIF(JADWAL!$F$46:$CK$46,'SK-AK12'!$C28)</f>
        <v>5</v>
      </c>
      <c r="X28" s="138">
        <f>COUNTIF(JADWAL!$F$51:$CK$51,'SK-AK12'!$C28)</f>
        <v>5</v>
      </c>
      <c r="Y28" s="138">
        <f>COUNTIF(JADWAL!$F$56:$CK$56,'SK-AK12'!$C28)</f>
        <v>5</v>
      </c>
      <c r="Z28" s="138">
        <f>COUNTIF(JADWAL!$F$61:$CK$61,'SK-AK12'!$C28)</f>
        <v>5</v>
      </c>
      <c r="AC28">
        <v>5</v>
      </c>
    </row>
    <row r="29" spans="1:29" s="155" customFormat="1" ht="15.75" customHeight="1" x14ac:dyDescent="0.25">
      <c r="A29" s="168"/>
      <c r="B29" s="169" t="s">
        <v>479</v>
      </c>
      <c r="C29" s="169"/>
      <c r="D29" s="169">
        <f t="shared" ref="D29:K29" si="6">SUM(D25:D28)</f>
        <v>0</v>
      </c>
      <c r="E29" s="169">
        <f t="shared" si="6"/>
        <v>0</v>
      </c>
      <c r="F29" s="169">
        <f t="shared" si="6"/>
        <v>0</v>
      </c>
      <c r="G29" s="169">
        <f t="shared" si="6"/>
        <v>0</v>
      </c>
      <c r="H29" s="169">
        <f t="shared" si="6"/>
        <v>0</v>
      </c>
      <c r="I29" s="169">
        <f t="shared" si="6"/>
        <v>0</v>
      </c>
      <c r="J29" s="169">
        <f t="shared" si="6"/>
        <v>18</v>
      </c>
      <c r="K29" s="169">
        <f t="shared" si="6"/>
        <v>0</v>
      </c>
      <c r="L29" s="170"/>
      <c r="N29" s="169">
        <f>SUM(N25:N28)</f>
        <v>0</v>
      </c>
      <c r="O29" s="169">
        <f t="shared" ref="O29:U29" si="7">SUM(O25:O28)</f>
        <v>0</v>
      </c>
      <c r="P29" s="169">
        <f t="shared" si="7"/>
        <v>0</v>
      </c>
      <c r="Q29" s="169">
        <f t="shared" si="7"/>
        <v>0</v>
      </c>
      <c r="R29" s="169">
        <f t="shared" si="7"/>
        <v>0</v>
      </c>
      <c r="S29" s="169">
        <f t="shared" si="7"/>
        <v>0</v>
      </c>
      <c r="U29" s="169">
        <f t="shared" si="7"/>
        <v>18</v>
      </c>
      <c r="V29" s="169">
        <f>SUM(V25:V28)</f>
        <v>18</v>
      </c>
      <c r="W29" s="169">
        <f>SUM(W25:W28)</f>
        <v>18</v>
      </c>
      <c r="X29" s="169">
        <f>SUM(X25:X28)</f>
        <v>18</v>
      </c>
      <c r="Y29" s="169">
        <f>SUM(Y25:Y28)</f>
        <v>18</v>
      </c>
      <c r="Z29" s="169">
        <f>SUM(Z25:Z28)</f>
        <v>18</v>
      </c>
      <c r="AC29" s="169">
        <f>SUM(AC25:AC28)</f>
        <v>18</v>
      </c>
    </row>
    <row r="30" spans="1:29" s="171" customFormat="1" ht="15.75" customHeight="1" x14ac:dyDescent="0.25">
      <c r="A30" s="172"/>
      <c r="B30" s="173" t="s">
        <v>511</v>
      </c>
      <c r="C30" s="173" t="s">
        <v>71</v>
      </c>
      <c r="D30" s="173"/>
      <c r="E30" s="173"/>
      <c r="F30" s="173"/>
      <c r="G30" s="173"/>
      <c r="H30" s="173"/>
      <c r="I30" s="173"/>
      <c r="J30" s="173">
        <v>5</v>
      </c>
      <c r="K30" s="173"/>
      <c r="L30" s="174"/>
      <c r="N30" s="173"/>
      <c r="O30" s="173"/>
      <c r="P30" s="173"/>
      <c r="Q30" s="173"/>
      <c r="R30" s="173"/>
      <c r="S30" s="173"/>
      <c r="U30" s="138">
        <f>COUNTIF(JADWAL!$F$36:$CK$36,'SK-AK12'!$C30)</f>
        <v>5</v>
      </c>
      <c r="V30" s="138">
        <f>COUNTIF(JADWAL!$F$41:$CK$41,'SK-AK12'!$C30)</f>
        <v>5</v>
      </c>
      <c r="W30" s="138">
        <f>COUNTIF(JADWAL!$F$46:$CK$46,'SK-AK12'!$C30)</f>
        <v>5</v>
      </c>
      <c r="X30" s="138">
        <f>COUNTIF(JADWAL!$F$51:$CK$51,'SK-AK12'!$C30)</f>
        <v>5</v>
      </c>
      <c r="Y30" s="138">
        <f>COUNTIF(JADWAL!$F$56:$CK$56,'SK-AK12'!$C30)</f>
        <v>5</v>
      </c>
      <c r="Z30" s="138">
        <f>COUNTIF(JADWAL!$F$61:$CK$61,'SK-AK12'!$C30)</f>
        <v>5</v>
      </c>
    </row>
    <row r="31" spans="1:29" s="155" customFormat="1" ht="15.75" customHeight="1" x14ac:dyDescent="0.25">
      <c r="A31" s="168"/>
      <c r="B31" s="175" t="s">
        <v>512</v>
      </c>
      <c r="C31" s="169"/>
      <c r="D31" s="169"/>
      <c r="E31" s="169"/>
      <c r="F31" s="169"/>
      <c r="G31" s="169"/>
      <c r="H31" s="169"/>
      <c r="I31" s="169"/>
      <c r="J31" s="169"/>
      <c r="K31" s="169"/>
      <c r="L31" s="170"/>
      <c r="N31" s="169"/>
      <c r="O31" s="169"/>
      <c r="P31" s="169"/>
      <c r="Q31" s="169"/>
      <c r="R31" s="169"/>
      <c r="S31" s="169"/>
      <c r="U31" s="169"/>
      <c r="V31" s="169"/>
      <c r="W31" s="169"/>
      <c r="X31" s="169"/>
      <c r="Y31" s="169"/>
      <c r="Z31" s="169"/>
    </row>
    <row r="32" spans="1:29" s="171" customFormat="1" ht="15.75" customHeight="1" x14ac:dyDescent="0.25">
      <c r="A32" s="172"/>
      <c r="B32" s="173" t="s">
        <v>513</v>
      </c>
      <c r="C32" s="173" t="s">
        <v>514</v>
      </c>
      <c r="D32" s="173"/>
      <c r="E32" s="173"/>
      <c r="F32" s="173"/>
      <c r="G32" s="173"/>
      <c r="H32" s="173"/>
      <c r="I32" s="173"/>
      <c r="J32" s="173">
        <v>2</v>
      </c>
      <c r="K32" s="173">
        <v>2</v>
      </c>
      <c r="L32" s="174"/>
      <c r="N32" s="138">
        <f>COUNTIF(JADWAL!$F$5:$CK$5,'SK-AK12'!$C32)</f>
        <v>0</v>
      </c>
      <c r="O32" s="138">
        <f>COUNTIF(JADWAL!$F$10:$CK$10,'SK-AK12'!$C32)</f>
        <v>0</v>
      </c>
      <c r="P32" s="138">
        <f>COUNTIF(JADWAL!$F$15:$CK$15,'SK-AK12'!$C32)</f>
        <v>0</v>
      </c>
      <c r="Q32" s="138">
        <f>COUNTIF(JADWAL!$F$20:$CK$20,'SK-AK12'!$C32)</f>
        <v>0</v>
      </c>
      <c r="R32" s="138">
        <f>COUNTIF(JADWAL!$F$25:$CK$25,'SK-AK12'!$C32)</f>
        <v>0</v>
      </c>
      <c r="S32" s="138">
        <f>COUNTIF(JADWAL!$F$30:$CK$30,'SK-AK12'!$C32)</f>
        <v>0</v>
      </c>
      <c r="U32" s="138">
        <f>COUNTIF(JADWAL!$F$36:$CK$36,'SK-AK12'!$C32)</f>
        <v>2</v>
      </c>
      <c r="V32" s="138">
        <f>COUNTIF(JADWAL!$F$41:$CK$41,'SK-AK12'!$C32)</f>
        <v>2</v>
      </c>
      <c r="W32" s="138">
        <f>COUNTIF(JADWAL!$F$46:$CK$46,'SK-AK12'!$C32)</f>
        <v>2</v>
      </c>
      <c r="X32" s="138">
        <f>COUNTIF(JADWAL!$F$51:$CK$51,'SK-AK12'!$C32)</f>
        <v>2</v>
      </c>
      <c r="Y32" s="138">
        <f>COUNTIF(JADWAL!$F$56:$CK$56,'SK-AK12'!$C32)</f>
        <v>2</v>
      </c>
      <c r="Z32" s="138">
        <f>COUNTIF(JADWAL!$F$61:$CK$61,'SK-AK12'!$C32)</f>
        <v>2</v>
      </c>
    </row>
    <row r="33" spans="1:26" s="171" customFormat="1" ht="15.75" customHeight="1" x14ac:dyDescent="0.25">
      <c r="A33" s="172"/>
      <c r="B33" s="173" t="s">
        <v>42</v>
      </c>
      <c r="C33" s="173" t="s">
        <v>43</v>
      </c>
      <c r="D33" s="173"/>
      <c r="E33" s="173"/>
      <c r="F33" s="173">
        <v>2</v>
      </c>
      <c r="G33" s="173">
        <v>2</v>
      </c>
      <c r="H33" s="173"/>
      <c r="I33" s="173"/>
      <c r="J33" s="173"/>
      <c r="K33" s="173"/>
      <c r="L33" s="174"/>
      <c r="N33" s="138">
        <f>COUNTIF(JADWAL!$F$5:$CK$5,'SK-AK12'!$C33)</f>
        <v>2</v>
      </c>
      <c r="O33" s="138">
        <f>COUNTIF(JADWAL!$F$10:$CK$10,'SK-AK12'!$C33)</f>
        <v>2</v>
      </c>
      <c r="P33" s="138">
        <f>COUNTIF(JADWAL!$F$15:$CK$15,'SK-AK12'!$C33)</f>
        <v>2</v>
      </c>
      <c r="Q33" s="138">
        <f>COUNTIF(JADWAL!$F$20:$CK$20,'SK-AK12'!$C33)</f>
        <v>2</v>
      </c>
      <c r="R33" s="138">
        <f>COUNTIF(JADWAL!$F$25:$CK$25,'SK-AK12'!$C33)</f>
        <v>2</v>
      </c>
      <c r="S33" s="138">
        <f>COUNTIF(JADWAL!$F$30:$CK$30,'SK-AK12'!$C33)</f>
        <v>2</v>
      </c>
      <c r="U33" s="138">
        <f>COUNTIF(JADWAL!$F$36:$CK$36,'SK-AK12'!$C33)</f>
        <v>0</v>
      </c>
      <c r="V33" s="138">
        <f>COUNTIF(JADWAL!$F$41:$CK$41,'SK-AK12'!$C33)</f>
        <v>0</v>
      </c>
      <c r="W33" s="138">
        <f>COUNTIF(JADWAL!$F$46:$CK$46,'SK-AK12'!$C33)</f>
        <v>0</v>
      </c>
      <c r="X33" s="138">
        <f>COUNTIF(JADWAL!$F$51:$CK$51,'SK-AK12'!$C33)</f>
        <v>0</v>
      </c>
      <c r="Y33" s="138">
        <f>COUNTIF(JADWAL!$F$56:$CK$56,'SK-AK12'!$C33)</f>
        <v>0</v>
      </c>
      <c r="Z33" s="138">
        <f>COUNTIF(JADWAL!$F$61:$CK$61,'SK-AK12'!$C33)</f>
        <v>0</v>
      </c>
    </row>
    <row r="34" spans="1:26" s="155" customFormat="1" ht="15.75" customHeight="1" x14ac:dyDescent="0.25">
      <c r="A34" s="168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70"/>
      <c r="N34" s="169"/>
      <c r="O34" s="169"/>
      <c r="P34" s="169"/>
      <c r="Q34" s="169"/>
      <c r="R34" s="169"/>
      <c r="S34" s="169"/>
      <c r="U34" s="169"/>
      <c r="V34" s="169"/>
      <c r="W34" s="169"/>
      <c r="X34" s="169"/>
      <c r="Y34" s="169"/>
      <c r="Z34" s="169"/>
    </row>
    <row r="35" spans="1:26" s="155" customFormat="1" ht="15.75" customHeight="1" x14ac:dyDescent="0.25">
      <c r="A35" s="168"/>
      <c r="B35" s="7" t="s">
        <v>75</v>
      </c>
      <c r="C35" s="7" t="s">
        <v>76</v>
      </c>
      <c r="D35" s="169"/>
      <c r="E35" s="169"/>
      <c r="F35" s="169">
        <v>1</v>
      </c>
      <c r="G35" s="169">
        <v>1</v>
      </c>
      <c r="H35" s="169"/>
      <c r="I35" s="169"/>
      <c r="J35" s="169">
        <v>1</v>
      </c>
      <c r="K35" s="169">
        <v>1</v>
      </c>
      <c r="L35" s="170"/>
      <c r="N35" s="138">
        <f>COUNTIF(JADWAL!$F$5:$CK$5,'SK-AK12'!$C35)</f>
        <v>1</v>
      </c>
      <c r="O35" s="138">
        <f>COUNTIF(JADWAL!$F$10:$CK$10,'SK-AK12'!$C35)</f>
        <v>1</v>
      </c>
      <c r="P35" s="138">
        <f>COUNTIF(JADWAL!$F$15:$CK$15,'SK-AK12'!$C35)</f>
        <v>1</v>
      </c>
      <c r="Q35" s="138">
        <f>COUNTIF(JADWAL!$F$20:$CK$20,'SK-AK12'!$C35)</f>
        <v>1</v>
      </c>
      <c r="R35" s="138">
        <f>COUNTIF(JADWAL!$F$25:$CK$25,'SK-AK12'!$C35)</f>
        <v>1</v>
      </c>
      <c r="S35" s="138">
        <f>COUNTIF(JADWAL!$F$30:$CK$30,'SK-AK12'!$C35)</f>
        <v>1</v>
      </c>
      <c r="U35" s="138">
        <f>COUNTIF(JADWAL!$F$36:$CK$36,'SK-AK12'!$C35)</f>
        <v>1</v>
      </c>
      <c r="V35" s="138">
        <f>COUNTIF(JADWAL!$F$41:$CK$41,'SK-AK12'!$C35)</f>
        <v>1</v>
      </c>
      <c r="W35" s="138">
        <f>COUNTIF(JADWAL!$F$46:$CK$46,'SK-AK12'!$C35)</f>
        <v>1</v>
      </c>
      <c r="X35" s="138">
        <f>COUNTIF(JADWAL!$F$51:$CK$51,'SK-AK12'!$C35)</f>
        <v>1</v>
      </c>
      <c r="Y35" s="138">
        <f>COUNTIF(JADWAL!$F$56:$CK$56,'SK-AK12'!$C35)</f>
        <v>1</v>
      </c>
      <c r="Z35" s="138">
        <f>COUNTIF(JADWAL!$F$61:$CK$61,'SK-AK12'!$C35)</f>
        <v>1</v>
      </c>
    </row>
    <row r="36" spans="1:26" s="155" customFormat="1" ht="15.75" customHeight="1" x14ac:dyDescent="0.25">
      <c r="A36" s="168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70"/>
      <c r="N36" s="169"/>
      <c r="O36" s="169"/>
      <c r="P36" s="169"/>
      <c r="Q36" s="169"/>
      <c r="R36" s="169"/>
      <c r="S36" s="169"/>
      <c r="U36" s="169"/>
      <c r="V36" s="169"/>
      <c r="W36" s="169"/>
      <c r="X36" s="169"/>
      <c r="Y36" s="169"/>
      <c r="Z36" s="169"/>
    </row>
    <row r="37" spans="1:26" s="160" customFormat="1" ht="15.75" customHeight="1" x14ac:dyDescent="0.25">
      <c r="A37" s="161"/>
      <c r="B37" s="162" t="s">
        <v>34</v>
      </c>
      <c r="C37" s="162"/>
      <c r="D37" s="162">
        <f t="shared" ref="D37:K37" si="8">SUM(D14:D17,D20:D22)</f>
        <v>5</v>
      </c>
      <c r="E37" s="162">
        <f t="shared" si="8"/>
        <v>5</v>
      </c>
      <c r="F37" s="162">
        <f t="shared" si="8"/>
        <v>25</v>
      </c>
      <c r="G37" s="162">
        <f t="shared" si="8"/>
        <v>25</v>
      </c>
      <c r="H37" s="162">
        <f t="shared" si="8"/>
        <v>5</v>
      </c>
      <c r="I37" s="162">
        <f t="shared" si="8"/>
        <v>5</v>
      </c>
      <c r="J37" s="162">
        <f t="shared" si="8"/>
        <v>6</v>
      </c>
      <c r="K37" s="162">
        <f t="shared" si="8"/>
        <v>6</v>
      </c>
      <c r="L37" s="163"/>
      <c r="N37" s="162">
        <f t="shared" ref="N37:S37" si="9">SUM(N14:N17,N20:N22)</f>
        <v>13</v>
      </c>
      <c r="O37" s="162">
        <f t="shared" si="9"/>
        <v>13</v>
      </c>
      <c r="P37" s="162">
        <f t="shared" si="9"/>
        <v>13</v>
      </c>
      <c r="Q37" s="162">
        <f t="shared" si="9"/>
        <v>13</v>
      </c>
      <c r="R37" s="162">
        <f t="shared" si="9"/>
        <v>13</v>
      </c>
      <c r="S37" s="162">
        <f t="shared" si="9"/>
        <v>13</v>
      </c>
      <c r="U37" s="162">
        <f t="shared" ref="U37:Z37" si="10">SUM(U14:U17,U20:U22)</f>
        <v>6</v>
      </c>
      <c r="V37" s="162">
        <f t="shared" si="10"/>
        <v>6</v>
      </c>
      <c r="W37" s="162">
        <f t="shared" si="10"/>
        <v>6</v>
      </c>
      <c r="X37" s="162">
        <f t="shared" si="10"/>
        <v>6</v>
      </c>
      <c r="Y37" s="162">
        <f t="shared" si="10"/>
        <v>6</v>
      </c>
      <c r="Z37" s="162">
        <f t="shared" si="10"/>
        <v>6</v>
      </c>
    </row>
    <row r="38" spans="1:26" s="176" customFormat="1" ht="15.75" customHeight="1" x14ac:dyDescent="0.25">
      <c r="A38" s="177"/>
      <c r="B38" s="178" t="s">
        <v>78</v>
      </c>
      <c r="C38" s="178"/>
      <c r="D38" s="178">
        <f t="shared" ref="D38:K38" si="11">SUM(D12,D37)</f>
        <v>9</v>
      </c>
      <c r="E38" s="178">
        <f t="shared" si="11"/>
        <v>9</v>
      </c>
      <c r="F38" s="178">
        <f t="shared" si="11"/>
        <v>33</v>
      </c>
      <c r="G38" s="178">
        <f t="shared" si="11"/>
        <v>33</v>
      </c>
      <c r="H38" s="178">
        <f t="shared" si="11"/>
        <v>9</v>
      </c>
      <c r="I38" s="178">
        <f t="shared" si="11"/>
        <v>9</v>
      </c>
      <c r="J38" s="178">
        <f t="shared" si="11"/>
        <v>14</v>
      </c>
      <c r="K38" s="178">
        <f t="shared" si="11"/>
        <v>14</v>
      </c>
      <c r="L38" s="179"/>
      <c r="N38" s="178">
        <f t="shared" ref="N38:S38" si="12">SUM(N12,N37)</f>
        <v>21</v>
      </c>
      <c r="O38" s="178">
        <f t="shared" si="12"/>
        <v>21</v>
      </c>
      <c r="P38" s="178">
        <f t="shared" si="12"/>
        <v>21</v>
      </c>
      <c r="Q38" s="178">
        <f t="shared" si="12"/>
        <v>21</v>
      </c>
      <c r="R38" s="178">
        <f t="shared" si="12"/>
        <v>21</v>
      </c>
      <c r="S38" s="178">
        <f t="shared" si="12"/>
        <v>21</v>
      </c>
      <c r="U38" s="178">
        <f t="shared" ref="U38:Z38" si="13">SUM(U12,U37)</f>
        <v>15</v>
      </c>
      <c r="V38" s="178">
        <f t="shared" si="13"/>
        <v>15</v>
      </c>
      <c r="W38" s="178">
        <f t="shared" si="13"/>
        <v>15</v>
      </c>
      <c r="X38" s="178">
        <f t="shared" si="13"/>
        <v>15</v>
      </c>
      <c r="Y38" s="178">
        <f t="shared" si="13"/>
        <v>15</v>
      </c>
      <c r="Z38" s="178">
        <f t="shared" si="13"/>
        <v>15</v>
      </c>
    </row>
  </sheetData>
  <mergeCells count="7">
    <mergeCell ref="A3:B3"/>
    <mergeCell ref="D2:G2"/>
    <mergeCell ref="A1:B1"/>
    <mergeCell ref="A2:B2"/>
    <mergeCell ref="U2:Z2"/>
    <mergeCell ref="N2:S2"/>
    <mergeCell ref="H2:K2"/>
  </mergeCells>
  <pageMargins left="0.7" right="0.7" top="0.75" bottom="0.75" header="0.3" footer="0.3"/>
  <pageSetup paperSize="9" scale="65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2F75B6"/>
  </sheetPr>
  <dimension ref="A1:V40"/>
  <sheetViews>
    <sheetView workbookViewId="0">
      <pane xSplit="3" ySplit="3" topLeftCell="D4" activePane="bottomRight" state="frozen"/>
      <selection pane="topRight"/>
      <selection pane="bottomLeft"/>
      <selection pane="bottomRight" activeCell="M30" sqref="M30"/>
    </sheetView>
  </sheetViews>
  <sheetFormatPr defaultColWidth="10" defaultRowHeight="15" x14ac:dyDescent="0.25"/>
  <cols>
    <col min="1" max="1" width="3.85546875" customWidth="1"/>
    <col min="2" max="2" width="42.42578125" customWidth="1"/>
    <col min="3" max="3" width="12.7109375" customWidth="1"/>
    <col min="4" max="7" width="6.140625" style="180" customWidth="1"/>
    <col min="9" max="9" width="2" style="155" customWidth="1"/>
    <col min="10" max="15" width="5" customWidth="1"/>
    <col min="16" max="16" width="2" style="155" customWidth="1"/>
    <col min="17" max="22" width="5" customWidth="1"/>
  </cols>
  <sheetData>
    <row r="1" spans="1:22" ht="15.75" x14ac:dyDescent="0.25">
      <c r="A1" s="370"/>
      <c r="B1" s="370"/>
      <c r="C1" s="149"/>
      <c r="D1" s="376"/>
      <c r="E1" s="376"/>
      <c r="F1" s="376"/>
      <c r="G1" s="376"/>
    </row>
    <row r="2" spans="1:22" ht="15.75" customHeight="1" x14ac:dyDescent="0.25">
      <c r="A2" s="371"/>
      <c r="B2" s="371"/>
      <c r="C2" s="151"/>
      <c r="D2" s="376" t="s">
        <v>4</v>
      </c>
      <c r="E2" s="376"/>
      <c r="F2" s="376" t="s">
        <v>5</v>
      </c>
      <c r="G2" s="376"/>
      <c r="J2" s="373" t="s">
        <v>4</v>
      </c>
      <c r="K2" s="374"/>
      <c r="L2" s="374"/>
      <c r="M2" s="374"/>
      <c r="N2" s="374"/>
      <c r="O2" s="375"/>
      <c r="Q2" s="373" t="s">
        <v>5</v>
      </c>
      <c r="R2" s="374"/>
      <c r="S2" s="374"/>
      <c r="T2" s="374"/>
      <c r="U2" s="374"/>
      <c r="V2" s="375"/>
    </row>
    <row r="3" spans="1:22" ht="31.5" customHeight="1" x14ac:dyDescent="0.25">
      <c r="A3" s="366" t="s">
        <v>6</v>
      </c>
      <c r="B3" s="366"/>
      <c r="C3" s="153" t="s">
        <v>7</v>
      </c>
      <c r="D3" s="153">
        <v>1</v>
      </c>
      <c r="E3" s="153">
        <v>2</v>
      </c>
      <c r="F3" s="153">
        <v>1</v>
      </c>
      <c r="G3" s="153">
        <v>2</v>
      </c>
      <c r="J3" s="181">
        <v>1</v>
      </c>
      <c r="K3" s="153">
        <v>2</v>
      </c>
      <c r="L3" s="153">
        <v>3</v>
      </c>
      <c r="M3" s="153">
        <v>4</v>
      </c>
      <c r="N3" s="153">
        <v>5</v>
      </c>
      <c r="O3" s="182">
        <v>6</v>
      </c>
      <c r="Q3" s="181">
        <v>1</v>
      </c>
      <c r="R3" s="153">
        <v>2</v>
      </c>
      <c r="S3" s="153">
        <v>3</v>
      </c>
      <c r="T3" s="153">
        <v>4</v>
      </c>
      <c r="U3" s="153">
        <v>5</v>
      </c>
      <c r="V3" s="153">
        <v>6</v>
      </c>
    </row>
    <row r="4" spans="1:22" s="155" customFormat="1" ht="16.5" customHeight="1" x14ac:dyDescent="0.25">
      <c r="A4" s="168"/>
      <c r="B4" s="156" t="s">
        <v>9</v>
      </c>
      <c r="C4" s="156"/>
      <c r="D4" s="156"/>
      <c r="E4" s="156"/>
      <c r="F4" s="156"/>
      <c r="G4" s="156"/>
    </row>
    <row r="5" spans="1:22" ht="31.5" x14ac:dyDescent="0.25">
      <c r="A5" s="7">
        <v>1</v>
      </c>
      <c r="B5" s="7" t="s">
        <v>10</v>
      </c>
      <c r="C5" s="7" t="s">
        <v>11</v>
      </c>
      <c r="D5" s="153">
        <v>3</v>
      </c>
      <c r="E5" s="153">
        <v>3</v>
      </c>
      <c r="F5" s="153" t="s">
        <v>12</v>
      </c>
      <c r="G5" s="153" t="s">
        <v>12</v>
      </c>
      <c r="I5" s="164"/>
      <c r="J5" s="138">
        <f>COUNTIF(JADWAL!$F$67:$CK$67,'SK-AK34'!$C5)</f>
        <v>3</v>
      </c>
      <c r="K5" s="138">
        <f>COUNTIF(JADWAL!$F$72:$CK$72,'SK-AK34'!$C5)</f>
        <v>3</v>
      </c>
      <c r="L5" s="138">
        <f>COUNTIF(JADWAL!$F$77:$CK$77,'SK-AK34'!$C5)</f>
        <v>3</v>
      </c>
      <c r="M5" s="138">
        <f>COUNTIF(JADWAL!$F$82:$CK$82,'SK-AK34'!$C5)</f>
        <v>3</v>
      </c>
      <c r="N5" s="138">
        <f>COUNTIF(JADWAL!$F$87:$CK$87,'SK-AK34'!$C5)</f>
        <v>3</v>
      </c>
      <c r="O5" s="138">
        <f>COUNTIF(JADWAL!$F$92:$CK$92,'SK-AK34'!$C5)</f>
        <v>3</v>
      </c>
      <c r="P5" s="164"/>
      <c r="Q5" s="153" t="s">
        <v>12</v>
      </c>
      <c r="R5" s="153" t="s">
        <v>12</v>
      </c>
      <c r="S5" s="153" t="s">
        <v>12</v>
      </c>
      <c r="T5" s="153" t="s">
        <v>12</v>
      </c>
      <c r="U5" s="153" t="s">
        <v>12</v>
      </c>
      <c r="V5" s="153" t="s">
        <v>12</v>
      </c>
    </row>
    <row r="6" spans="1:22" ht="31.5" x14ac:dyDescent="0.25">
      <c r="A6" s="7">
        <v>2</v>
      </c>
      <c r="B6" s="7" t="s">
        <v>14</v>
      </c>
      <c r="C6" s="7" t="s">
        <v>15</v>
      </c>
      <c r="D6" s="153">
        <v>2</v>
      </c>
      <c r="E6" s="153">
        <v>2</v>
      </c>
      <c r="F6" s="153" t="s">
        <v>12</v>
      </c>
      <c r="G6" s="153" t="s">
        <v>12</v>
      </c>
      <c r="I6" s="164"/>
      <c r="J6" s="138">
        <f>COUNTIF(JADWAL!$F$67:$CK$67,'SK-AK34'!$C6)</f>
        <v>2</v>
      </c>
      <c r="K6" s="138">
        <f>COUNTIF(JADWAL!$F$72:$CK$72,'SK-AK34'!$C6)</f>
        <v>2</v>
      </c>
      <c r="L6" s="138">
        <f>COUNTIF(JADWAL!$F$77:$CK$77,'SK-AK34'!$C6)</f>
        <v>2</v>
      </c>
      <c r="M6" s="138">
        <f>COUNTIF(JADWAL!$F$82:$CK$82,'SK-AK34'!$C6)</f>
        <v>2</v>
      </c>
      <c r="N6" s="138">
        <f>COUNTIF(JADWAL!$F$87:$CK$87,'SK-AK34'!$C6)</f>
        <v>2</v>
      </c>
      <c r="O6" s="138">
        <f>COUNTIF(JADWAL!$F$92:$CK$92,'SK-AK34'!$C6)</f>
        <v>2</v>
      </c>
      <c r="P6" s="164"/>
      <c r="Q6" s="153" t="s">
        <v>12</v>
      </c>
      <c r="R6" s="153" t="s">
        <v>12</v>
      </c>
      <c r="S6" s="153" t="s">
        <v>12</v>
      </c>
      <c r="T6" s="153" t="s">
        <v>12</v>
      </c>
      <c r="U6" s="153" t="s">
        <v>12</v>
      </c>
      <c r="V6" s="153" t="s">
        <v>12</v>
      </c>
    </row>
    <row r="7" spans="1:22" ht="15.75" x14ac:dyDescent="0.25">
      <c r="A7" s="7">
        <v>3</v>
      </c>
      <c r="B7" s="7" t="s">
        <v>16</v>
      </c>
      <c r="C7" s="7" t="s">
        <v>17</v>
      </c>
      <c r="D7" s="153">
        <v>2</v>
      </c>
      <c r="E7" s="153">
        <v>2</v>
      </c>
      <c r="F7" s="153" t="s">
        <v>12</v>
      </c>
      <c r="G7" s="153" t="s">
        <v>12</v>
      </c>
      <c r="I7" s="164"/>
      <c r="J7" s="138">
        <f>COUNTIF(JADWAL!$F$67:$CK$67,'SK-AK34'!$C7)</f>
        <v>2</v>
      </c>
      <c r="K7" s="138">
        <f>COUNTIF(JADWAL!$F$72:$CK$72,'SK-AK34'!$C7)</f>
        <v>2</v>
      </c>
      <c r="L7" s="138">
        <f>COUNTIF(JADWAL!$F$77:$CK$77,'SK-AK34'!$C7)</f>
        <v>2</v>
      </c>
      <c r="M7" s="138">
        <f>COUNTIF(JADWAL!$F$82:$CK$82,'SK-AK34'!$C7)</f>
        <v>2</v>
      </c>
      <c r="N7" s="138">
        <f>COUNTIF(JADWAL!$F$87:$CK$87,'SK-AK34'!$C7)</f>
        <v>2</v>
      </c>
      <c r="O7" s="138">
        <f>COUNTIF(JADWAL!$F$92:$CK$92,'SK-AK34'!$C7)</f>
        <v>2</v>
      </c>
      <c r="P7" s="164"/>
      <c r="Q7" s="153" t="s">
        <v>12</v>
      </c>
      <c r="R7" s="153" t="s">
        <v>12</v>
      </c>
      <c r="S7" s="153" t="s">
        <v>12</v>
      </c>
      <c r="T7" s="153" t="s">
        <v>12</v>
      </c>
      <c r="U7" s="153" t="s">
        <v>12</v>
      </c>
      <c r="V7" s="153" t="s">
        <v>12</v>
      </c>
    </row>
    <row r="8" spans="1:22" ht="15.75" x14ac:dyDescent="0.25">
      <c r="A8" s="7">
        <v>4</v>
      </c>
      <c r="B8" s="7" t="s">
        <v>18</v>
      </c>
      <c r="C8" s="7" t="s">
        <v>19</v>
      </c>
      <c r="D8" s="153">
        <v>4</v>
      </c>
      <c r="E8" s="153">
        <v>4</v>
      </c>
      <c r="F8" s="153" t="s">
        <v>12</v>
      </c>
      <c r="G8" s="153" t="s">
        <v>12</v>
      </c>
      <c r="I8" s="164"/>
      <c r="J8" s="138">
        <f>COUNTIF(JADWAL!$F$67:$CK$67,'SK-AK34'!$C8)</f>
        <v>4</v>
      </c>
      <c r="K8" s="138">
        <f>COUNTIF(JADWAL!$F$72:$CK$72,'SK-AK34'!$C8)</f>
        <v>4</v>
      </c>
      <c r="L8" s="138">
        <f>COUNTIF(JADWAL!$F$77:$CK$77,'SK-AK34'!$C8)</f>
        <v>4</v>
      </c>
      <c r="M8" s="138">
        <f>COUNTIF(JADWAL!$F$82:$CK$82,'SK-AK34'!$C8)</f>
        <v>4</v>
      </c>
      <c r="N8" s="138">
        <f>COUNTIF(JADWAL!$F$87:$CK$87,'SK-AK34'!$C8)</f>
        <v>4</v>
      </c>
      <c r="O8" s="138">
        <f>COUNTIF(JADWAL!$F$92:$CK$92,'SK-AK34'!$C8)</f>
        <v>4</v>
      </c>
      <c r="P8" s="164"/>
      <c r="Q8" s="153" t="s">
        <v>12</v>
      </c>
      <c r="R8" s="153" t="s">
        <v>12</v>
      </c>
      <c r="S8" s="153" t="s">
        <v>12</v>
      </c>
      <c r="T8" s="153" t="s">
        <v>12</v>
      </c>
      <c r="U8" s="153" t="s">
        <v>12</v>
      </c>
      <c r="V8" s="153" t="s">
        <v>12</v>
      </c>
    </row>
    <row r="9" spans="1:22" ht="15.75" x14ac:dyDescent="0.25">
      <c r="A9" s="7">
        <v>5</v>
      </c>
      <c r="B9" s="7" t="s">
        <v>22</v>
      </c>
      <c r="C9" s="7" t="s">
        <v>23</v>
      </c>
      <c r="D9" s="153" t="s">
        <v>12</v>
      </c>
      <c r="E9" s="153" t="s">
        <v>12</v>
      </c>
      <c r="F9" s="153" t="s">
        <v>12</v>
      </c>
      <c r="G9" s="153" t="s">
        <v>12</v>
      </c>
      <c r="I9" s="164"/>
      <c r="J9" s="153" t="s">
        <v>12</v>
      </c>
      <c r="K9" s="153" t="s">
        <v>12</v>
      </c>
      <c r="L9" s="153" t="s">
        <v>12</v>
      </c>
      <c r="M9" s="153" t="s">
        <v>12</v>
      </c>
      <c r="N9" s="153" t="s">
        <v>12</v>
      </c>
      <c r="O9" s="153" t="s">
        <v>12</v>
      </c>
      <c r="P9" s="164"/>
      <c r="Q9" s="153" t="s">
        <v>12</v>
      </c>
      <c r="R9" s="153" t="s">
        <v>12</v>
      </c>
      <c r="S9" s="153" t="s">
        <v>12</v>
      </c>
      <c r="T9" s="153" t="s">
        <v>12</v>
      </c>
      <c r="U9" s="153" t="s">
        <v>12</v>
      </c>
      <c r="V9" s="153" t="s">
        <v>12</v>
      </c>
    </row>
    <row r="10" spans="1:22" ht="31.5" x14ac:dyDescent="0.25">
      <c r="A10" s="7">
        <v>6</v>
      </c>
      <c r="B10" s="7" t="s">
        <v>24</v>
      </c>
      <c r="C10" s="7" t="s">
        <v>25</v>
      </c>
      <c r="D10" s="153">
        <v>2</v>
      </c>
      <c r="E10" s="153">
        <v>2</v>
      </c>
      <c r="F10" s="153">
        <v>2</v>
      </c>
      <c r="G10" s="153">
        <v>2</v>
      </c>
      <c r="I10" s="164"/>
      <c r="J10" s="138">
        <f>COUNTIF(JADWAL!$F$67:$CK$67,'SK-AK34'!$C10)</f>
        <v>2</v>
      </c>
      <c r="K10" s="138">
        <f>COUNTIF(JADWAL!$F$72:$CK$72,'SK-AK34'!$C10)</f>
        <v>2</v>
      </c>
      <c r="L10" s="138">
        <f>COUNTIF(JADWAL!$F$77:$CK$77,'SK-AK34'!$C10)</f>
        <v>2</v>
      </c>
      <c r="M10" s="138">
        <f>COUNTIF(JADWAL!$F$82:$CK$82,'SK-AK34'!$C10)</f>
        <v>2</v>
      </c>
      <c r="N10" s="138">
        <f>COUNTIF(JADWAL!$F$87:$CK$87,'SK-AK34'!$C10)</f>
        <v>2</v>
      </c>
      <c r="O10" s="138">
        <f>COUNTIF(JADWAL!$F$92:$CK$92,'SK-AK34'!$C10)</f>
        <v>2</v>
      </c>
      <c r="P10" s="164"/>
      <c r="Q10" s="138">
        <f>COUNTIF(JADWAL!$F$98:$CK$98,'SK-AK34'!$C10)</f>
        <v>2</v>
      </c>
      <c r="R10" s="138">
        <f>COUNTIF(JADWAL!$F$103:$CK$103,'SK-AK34'!$C10)</f>
        <v>2</v>
      </c>
      <c r="S10" s="138">
        <f>COUNTIF(JADWAL!$F$108:$CK$108,'SK-AK34'!$C10)</f>
        <v>2</v>
      </c>
      <c r="T10" s="138">
        <f>COUNTIF(JADWAL!$F$113:$CK$113,'SK-AK34'!$C10)</f>
        <v>2</v>
      </c>
      <c r="U10" s="138">
        <f>COUNTIF(JADWAL!$F$118:$CK$118,'SK-AK34'!$C10)</f>
        <v>2</v>
      </c>
      <c r="V10" s="138">
        <f>COUNTIF(JADWAL!$F$123:$CK$123,'SK-AK34'!$C10)</f>
        <v>2</v>
      </c>
    </row>
    <row r="11" spans="1:22" ht="15.75" x14ac:dyDescent="0.25">
      <c r="A11" s="7"/>
      <c r="B11" s="7" t="s">
        <v>26</v>
      </c>
      <c r="C11" s="7" t="s">
        <v>27</v>
      </c>
      <c r="D11" s="153">
        <v>2</v>
      </c>
      <c r="E11" s="153">
        <v>2</v>
      </c>
      <c r="F11" s="153">
        <v>2</v>
      </c>
      <c r="G11" s="153">
        <v>2</v>
      </c>
      <c r="I11" s="164"/>
      <c r="J11" s="138">
        <f>COUNTIF(JADWAL!$F$67:$CK$67,'SK-AK34'!$C11)</f>
        <v>2</v>
      </c>
      <c r="K11" s="138">
        <f>COUNTIF(JADWAL!$F$72:$CK$72,'SK-AK34'!$C11)</f>
        <v>2</v>
      </c>
      <c r="L11" s="138">
        <f>COUNTIF(JADWAL!$F$77:$CK$77,'SK-AK34'!$C11)</f>
        <v>2</v>
      </c>
      <c r="M11" s="138">
        <f>COUNTIF(JADWAL!$F$82:$CK$82,'SK-AK34'!$C11)</f>
        <v>2</v>
      </c>
      <c r="N11" s="138">
        <f>COUNTIF(JADWAL!$F$87:$CK$87,'SK-AK34'!$C11)</f>
        <v>2</v>
      </c>
      <c r="O11" s="138">
        <f>COUNTIF(JADWAL!$F$92:$CK$92,'SK-AK34'!$C11)</f>
        <v>2</v>
      </c>
      <c r="P11" s="164"/>
      <c r="Q11" s="138">
        <f>COUNTIF(JADWAL!$F$98:$CK$98,'SK-AK34'!$C11)</f>
        <v>2</v>
      </c>
      <c r="R11" s="138">
        <f>COUNTIF(JADWAL!$F$103:$CK$103,'SK-AK34'!$C11)</f>
        <v>2</v>
      </c>
      <c r="S11" s="138">
        <f>COUNTIF(JADWAL!$F$108:$CK$108,'SK-AK34'!$C11)</f>
        <v>2</v>
      </c>
      <c r="T11" s="138">
        <f>COUNTIF(JADWAL!$F$113:$CK$113,'SK-AK34'!$C11)</f>
        <v>2</v>
      </c>
      <c r="U11" s="138">
        <f>COUNTIF(JADWAL!$F$118:$CK$118,'SK-AK34'!$C11)</f>
        <v>2</v>
      </c>
      <c r="V11" s="138">
        <f>COUNTIF(JADWAL!$F$123:$CK$123,'SK-AK34'!$C11)</f>
        <v>2</v>
      </c>
    </row>
    <row r="12" spans="1:22" s="160" customFormat="1" ht="15.75" customHeight="1" x14ac:dyDescent="0.25">
      <c r="A12" s="161"/>
      <c r="B12" s="162" t="s">
        <v>30</v>
      </c>
      <c r="C12" s="162"/>
      <c r="D12" s="162">
        <f>SUM(D5:D11)</f>
        <v>15</v>
      </c>
      <c r="E12" s="162">
        <f>SUM(E5:E11)</f>
        <v>15</v>
      </c>
      <c r="F12" s="162">
        <f>SUM(F5:F10)</f>
        <v>2</v>
      </c>
      <c r="G12" s="162">
        <f>SUM(G5:G10)</f>
        <v>2</v>
      </c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</row>
    <row r="13" spans="1:22" s="155" customFormat="1" ht="15.75" customHeight="1" x14ac:dyDescent="0.25">
      <c r="A13" s="168"/>
      <c r="B13" s="156" t="s">
        <v>31</v>
      </c>
      <c r="C13" s="156"/>
      <c r="D13" s="156"/>
      <c r="E13" s="156"/>
      <c r="F13" s="156"/>
      <c r="G13" s="156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ht="15.75" x14ac:dyDescent="0.25">
      <c r="A14" s="7">
        <v>1</v>
      </c>
      <c r="B14" s="7" t="s">
        <v>28</v>
      </c>
      <c r="C14" s="7" t="s">
        <v>32</v>
      </c>
      <c r="D14" s="153" t="s">
        <v>12</v>
      </c>
      <c r="E14" s="153" t="s">
        <v>12</v>
      </c>
      <c r="F14" s="153" t="s">
        <v>12</v>
      </c>
      <c r="G14" s="153" t="s">
        <v>12</v>
      </c>
      <c r="I14" s="164"/>
      <c r="J14" s="153" t="s">
        <v>12</v>
      </c>
      <c r="K14" s="153" t="s">
        <v>12</v>
      </c>
      <c r="L14" s="153" t="s">
        <v>12</v>
      </c>
      <c r="M14" s="153" t="s">
        <v>12</v>
      </c>
      <c r="N14" s="153" t="s">
        <v>12</v>
      </c>
      <c r="O14" s="153" t="s">
        <v>12</v>
      </c>
      <c r="P14" s="164"/>
      <c r="Q14" s="153" t="s">
        <v>12</v>
      </c>
      <c r="R14" s="153" t="s">
        <v>12</v>
      </c>
      <c r="S14" s="153" t="s">
        <v>12</v>
      </c>
      <c r="T14" s="153" t="s">
        <v>12</v>
      </c>
      <c r="U14" s="153" t="s">
        <v>12</v>
      </c>
      <c r="V14" s="153" t="s">
        <v>12</v>
      </c>
    </row>
    <row r="15" spans="1:22" ht="31.5" x14ac:dyDescent="0.25">
      <c r="A15" s="7">
        <v>2</v>
      </c>
      <c r="B15" s="7" t="s">
        <v>20</v>
      </c>
      <c r="C15" s="7" t="s">
        <v>33</v>
      </c>
      <c r="D15" s="153" t="s">
        <v>12</v>
      </c>
      <c r="E15" s="153" t="s">
        <v>12</v>
      </c>
      <c r="F15" s="153" t="s">
        <v>12</v>
      </c>
      <c r="G15" s="153" t="s">
        <v>12</v>
      </c>
      <c r="I15" s="164"/>
      <c r="J15" s="153" t="s">
        <v>12</v>
      </c>
      <c r="K15" s="153" t="s">
        <v>12</v>
      </c>
      <c r="L15" s="153" t="s">
        <v>12</v>
      </c>
      <c r="M15" s="153" t="s">
        <v>12</v>
      </c>
      <c r="N15" s="153" t="s">
        <v>12</v>
      </c>
      <c r="O15" s="153" t="s">
        <v>12</v>
      </c>
      <c r="P15" s="164"/>
      <c r="Q15" s="153" t="s">
        <v>12</v>
      </c>
      <c r="R15" s="153" t="s">
        <v>12</v>
      </c>
      <c r="S15" s="153" t="s">
        <v>12</v>
      </c>
      <c r="T15" s="153" t="s">
        <v>12</v>
      </c>
      <c r="U15" s="153" t="s">
        <v>12</v>
      </c>
      <c r="V15" s="153" t="s">
        <v>12</v>
      </c>
    </row>
    <row r="16" spans="1:22" s="160" customFormat="1" ht="15.75" customHeight="1" x14ac:dyDescent="0.25">
      <c r="A16" s="161"/>
      <c r="B16" s="162" t="s">
        <v>34</v>
      </c>
      <c r="C16" s="162"/>
      <c r="D16" s="162" t="s">
        <v>12</v>
      </c>
      <c r="E16" s="162" t="s">
        <v>12</v>
      </c>
      <c r="F16" s="162" t="s">
        <v>12</v>
      </c>
      <c r="G16" s="162" t="s">
        <v>12</v>
      </c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</row>
    <row r="17" spans="1:22" s="155" customFormat="1" ht="15.75" customHeight="1" x14ac:dyDescent="0.25">
      <c r="A17" s="168"/>
      <c r="B17" s="156" t="s">
        <v>36</v>
      </c>
      <c r="C17" s="156"/>
      <c r="D17" s="156"/>
      <c r="E17" s="156"/>
      <c r="F17" s="156"/>
      <c r="G17" s="156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</row>
    <row r="18" spans="1:22" s="155" customFormat="1" ht="15.75" customHeight="1" x14ac:dyDescent="0.25">
      <c r="A18" s="168"/>
      <c r="B18" s="156" t="s">
        <v>37</v>
      </c>
      <c r="C18" s="156"/>
      <c r="D18" s="156"/>
      <c r="E18" s="156"/>
      <c r="F18" s="156"/>
      <c r="G18" s="156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</row>
    <row r="19" spans="1:22" ht="15.75" x14ac:dyDescent="0.25">
      <c r="A19" s="7"/>
      <c r="B19" s="7" t="s">
        <v>38</v>
      </c>
      <c r="C19" s="7" t="s">
        <v>39</v>
      </c>
      <c r="D19" s="153" t="s">
        <v>12</v>
      </c>
      <c r="E19" s="153" t="s">
        <v>12</v>
      </c>
      <c r="F19" s="153" t="s">
        <v>12</v>
      </c>
      <c r="G19" s="153" t="s">
        <v>12</v>
      </c>
      <c r="I19" s="164"/>
      <c r="J19" s="153" t="s">
        <v>12</v>
      </c>
      <c r="K19" s="153" t="s">
        <v>12</v>
      </c>
      <c r="L19" s="153" t="s">
        <v>12</v>
      </c>
      <c r="M19" s="153" t="s">
        <v>12</v>
      </c>
      <c r="N19" s="153" t="s">
        <v>12</v>
      </c>
      <c r="O19" s="153" t="s">
        <v>12</v>
      </c>
      <c r="P19" s="164"/>
      <c r="Q19" s="153" t="s">
        <v>12</v>
      </c>
      <c r="R19" s="153" t="s">
        <v>12</v>
      </c>
      <c r="S19" s="153" t="s">
        <v>12</v>
      </c>
      <c r="T19" s="153" t="s">
        <v>12</v>
      </c>
      <c r="U19" s="153" t="s">
        <v>12</v>
      </c>
      <c r="V19" s="153" t="s">
        <v>12</v>
      </c>
    </row>
    <row r="20" spans="1:22" ht="15.75" x14ac:dyDescent="0.25">
      <c r="A20" s="7"/>
      <c r="B20" s="7" t="s">
        <v>40</v>
      </c>
      <c r="C20" s="7" t="s">
        <v>41</v>
      </c>
      <c r="D20" s="153" t="s">
        <v>12</v>
      </c>
      <c r="E20" s="153" t="s">
        <v>12</v>
      </c>
      <c r="F20" s="153" t="s">
        <v>12</v>
      </c>
      <c r="G20" s="153" t="s">
        <v>12</v>
      </c>
      <c r="I20" s="164"/>
      <c r="J20" s="153" t="s">
        <v>12</v>
      </c>
      <c r="K20" s="153" t="s">
        <v>12</v>
      </c>
      <c r="L20" s="153" t="s">
        <v>12</v>
      </c>
      <c r="M20" s="153" t="s">
        <v>12</v>
      </c>
      <c r="N20" s="153" t="s">
        <v>12</v>
      </c>
      <c r="O20" s="153" t="s">
        <v>12</v>
      </c>
      <c r="P20" s="164"/>
      <c r="Q20" s="153" t="s">
        <v>12</v>
      </c>
      <c r="R20" s="153" t="s">
        <v>12</v>
      </c>
      <c r="S20" s="153" t="s">
        <v>12</v>
      </c>
      <c r="T20" s="153" t="s">
        <v>12</v>
      </c>
      <c r="U20" s="153" t="s">
        <v>12</v>
      </c>
      <c r="V20" s="153" t="s">
        <v>12</v>
      </c>
    </row>
    <row r="21" spans="1:22" ht="15.75" x14ac:dyDescent="0.25">
      <c r="A21" s="7"/>
      <c r="B21" s="7" t="s">
        <v>42</v>
      </c>
      <c r="C21" s="7" t="s">
        <v>43</v>
      </c>
      <c r="D21" s="153" t="s">
        <v>12</v>
      </c>
      <c r="E21" s="153" t="s">
        <v>12</v>
      </c>
      <c r="F21" s="153" t="s">
        <v>12</v>
      </c>
      <c r="G21" s="153" t="s">
        <v>12</v>
      </c>
      <c r="I21" s="164"/>
      <c r="J21" s="153" t="s">
        <v>12</v>
      </c>
      <c r="K21" s="153" t="s">
        <v>12</v>
      </c>
      <c r="L21" s="153" t="s">
        <v>12</v>
      </c>
      <c r="M21" s="153" t="s">
        <v>12</v>
      </c>
      <c r="N21" s="153" t="s">
        <v>12</v>
      </c>
      <c r="O21" s="153" t="s">
        <v>12</v>
      </c>
      <c r="P21" s="164"/>
      <c r="Q21" s="153" t="s">
        <v>12</v>
      </c>
      <c r="R21" s="153" t="s">
        <v>12</v>
      </c>
      <c r="S21" s="153" t="s">
        <v>12</v>
      </c>
      <c r="T21" s="153" t="s">
        <v>12</v>
      </c>
      <c r="U21" s="153" t="s">
        <v>12</v>
      </c>
      <c r="V21" s="153" t="s">
        <v>12</v>
      </c>
    </row>
    <row r="22" spans="1:22" s="155" customFormat="1" ht="15.75" customHeight="1" x14ac:dyDescent="0.25">
      <c r="A22" s="168"/>
      <c r="B22" s="156" t="s">
        <v>48</v>
      </c>
      <c r="C22" s="156"/>
      <c r="D22" s="156"/>
      <c r="E22" s="156"/>
      <c r="F22" s="156"/>
      <c r="G22" s="156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</row>
    <row r="23" spans="1:22" ht="15.75" x14ac:dyDescent="0.25">
      <c r="A23" s="7">
        <v>1</v>
      </c>
      <c r="B23" s="7" t="s">
        <v>49</v>
      </c>
      <c r="C23" s="7" t="s">
        <v>50</v>
      </c>
      <c r="D23" s="153" t="s">
        <v>12</v>
      </c>
      <c r="E23" s="153" t="s">
        <v>12</v>
      </c>
      <c r="F23" s="153" t="s">
        <v>12</v>
      </c>
      <c r="G23" s="153" t="s">
        <v>12</v>
      </c>
      <c r="I23" s="164"/>
      <c r="J23" s="153" t="s">
        <v>12</v>
      </c>
      <c r="K23" s="153" t="s">
        <v>12</v>
      </c>
      <c r="L23" s="153" t="s">
        <v>12</v>
      </c>
      <c r="M23" s="153" t="s">
        <v>12</v>
      </c>
      <c r="N23" s="153" t="s">
        <v>12</v>
      </c>
      <c r="O23" s="153" t="s">
        <v>12</v>
      </c>
      <c r="P23" s="164"/>
      <c r="Q23" s="153" t="s">
        <v>12</v>
      </c>
      <c r="R23" s="153" t="s">
        <v>12</v>
      </c>
      <c r="S23" s="153" t="s">
        <v>12</v>
      </c>
      <c r="T23" s="153" t="s">
        <v>12</v>
      </c>
      <c r="U23" s="153" t="s">
        <v>12</v>
      </c>
      <c r="V23" s="153" t="s">
        <v>12</v>
      </c>
    </row>
    <row r="24" spans="1:22" ht="31.5" x14ac:dyDescent="0.25">
      <c r="A24" s="7">
        <v>2</v>
      </c>
      <c r="B24" s="7" t="s">
        <v>51</v>
      </c>
      <c r="C24" s="7" t="s">
        <v>52</v>
      </c>
      <c r="D24" s="153" t="s">
        <v>12</v>
      </c>
      <c r="E24" s="153" t="s">
        <v>12</v>
      </c>
      <c r="F24" s="153" t="s">
        <v>12</v>
      </c>
      <c r="G24" s="153" t="s">
        <v>12</v>
      </c>
      <c r="I24" s="164"/>
      <c r="J24" s="153" t="s">
        <v>12</v>
      </c>
      <c r="K24" s="153" t="s">
        <v>12</v>
      </c>
      <c r="L24" s="153" t="s">
        <v>12</v>
      </c>
      <c r="M24" s="153" t="s">
        <v>12</v>
      </c>
      <c r="N24" s="153" t="s">
        <v>12</v>
      </c>
      <c r="O24" s="153" t="s">
        <v>12</v>
      </c>
      <c r="P24" s="164"/>
      <c r="Q24" s="153" t="s">
        <v>12</v>
      </c>
      <c r="R24" s="153" t="s">
        <v>12</v>
      </c>
      <c r="S24" s="153" t="s">
        <v>12</v>
      </c>
      <c r="T24" s="153" t="s">
        <v>12</v>
      </c>
      <c r="U24" s="153" t="s">
        <v>12</v>
      </c>
      <c r="V24" s="153" t="s">
        <v>12</v>
      </c>
    </row>
    <row r="25" spans="1:22" ht="15.75" x14ac:dyDescent="0.25">
      <c r="A25" s="7">
        <v>3</v>
      </c>
      <c r="B25" s="7" t="s">
        <v>53</v>
      </c>
      <c r="C25" s="7" t="s">
        <v>54</v>
      </c>
      <c r="D25" s="153" t="s">
        <v>12</v>
      </c>
      <c r="E25" s="153" t="s">
        <v>12</v>
      </c>
      <c r="F25" s="153" t="s">
        <v>12</v>
      </c>
      <c r="G25" s="153" t="s">
        <v>12</v>
      </c>
      <c r="I25" s="164"/>
      <c r="J25" s="153" t="s">
        <v>12</v>
      </c>
      <c r="K25" s="153" t="s">
        <v>12</v>
      </c>
      <c r="L25" s="153" t="s">
        <v>12</v>
      </c>
      <c r="M25" s="153" t="s">
        <v>12</v>
      </c>
      <c r="N25" s="153" t="s">
        <v>12</v>
      </c>
      <c r="O25" s="153" t="s">
        <v>12</v>
      </c>
      <c r="P25" s="164"/>
      <c r="Q25" s="153" t="s">
        <v>12</v>
      </c>
      <c r="R25" s="153" t="s">
        <v>12</v>
      </c>
      <c r="S25" s="153" t="s">
        <v>12</v>
      </c>
      <c r="T25" s="153" t="s">
        <v>12</v>
      </c>
      <c r="U25" s="153" t="s">
        <v>12</v>
      </c>
      <c r="V25" s="153" t="s">
        <v>12</v>
      </c>
    </row>
    <row r="26" spans="1:22" s="155" customFormat="1" ht="15.75" customHeight="1" x14ac:dyDescent="0.25">
      <c r="A26" s="168"/>
      <c r="B26" s="156" t="s">
        <v>55</v>
      </c>
      <c r="C26" s="156"/>
      <c r="D26" s="156"/>
      <c r="E26" s="156"/>
      <c r="F26" s="156"/>
      <c r="G26" s="156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</row>
    <row r="27" spans="1:22" ht="15.75" x14ac:dyDescent="0.25">
      <c r="A27" s="7">
        <v>1</v>
      </c>
      <c r="B27" s="7" t="s">
        <v>56</v>
      </c>
      <c r="C27" s="7" t="s">
        <v>57</v>
      </c>
      <c r="D27" s="153" t="s">
        <v>12</v>
      </c>
      <c r="E27" s="153" t="s">
        <v>12</v>
      </c>
      <c r="F27" s="153" t="s">
        <v>12</v>
      </c>
      <c r="G27" s="153" t="s">
        <v>12</v>
      </c>
      <c r="I27" s="164"/>
      <c r="J27" s="153" t="s">
        <v>12</v>
      </c>
      <c r="K27" s="153" t="s">
        <v>12</v>
      </c>
      <c r="L27" s="153" t="s">
        <v>12</v>
      </c>
      <c r="M27" s="153" t="s">
        <v>12</v>
      </c>
      <c r="N27" s="153" t="s">
        <v>12</v>
      </c>
      <c r="O27" s="153" t="s">
        <v>12</v>
      </c>
      <c r="P27" s="164"/>
      <c r="Q27" s="153" t="s">
        <v>12</v>
      </c>
      <c r="R27" s="153" t="s">
        <v>12</v>
      </c>
      <c r="S27" s="153" t="s">
        <v>12</v>
      </c>
      <c r="T27" s="153" t="s">
        <v>12</v>
      </c>
      <c r="U27" s="153" t="s">
        <v>12</v>
      </c>
      <c r="V27" s="153" t="s">
        <v>12</v>
      </c>
    </row>
    <row r="28" spans="1:22" ht="15.75" x14ac:dyDescent="0.25">
      <c r="A28" s="7">
        <v>2</v>
      </c>
      <c r="B28" s="7" t="s">
        <v>58</v>
      </c>
      <c r="C28" s="7" t="s">
        <v>59</v>
      </c>
      <c r="D28" s="153">
        <v>7</v>
      </c>
      <c r="E28" s="153">
        <v>7</v>
      </c>
      <c r="F28" s="153">
        <v>8</v>
      </c>
      <c r="G28" s="153">
        <v>8</v>
      </c>
      <c r="I28" s="164"/>
      <c r="J28" s="138">
        <f>COUNTIF(JADWAL!$F$67:$CK$67,'SK-AK34'!$C28)</f>
        <v>7</v>
      </c>
      <c r="K28" s="138">
        <f>COUNTIF(JADWAL!$F$72:$CK$72,'SK-AK34'!$C28)</f>
        <v>6</v>
      </c>
      <c r="L28" s="138">
        <f>COUNTIF(JADWAL!$F$77:$CK$77,'SK-AK34'!$C28)</f>
        <v>8</v>
      </c>
      <c r="M28" s="138">
        <f>COUNTIF(JADWAL!$F$82:$CK$82,'SK-AK34'!$C28)</f>
        <v>7</v>
      </c>
      <c r="N28" s="138">
        <f>COUNTIF(JADWAL!$F$87:$CK$87,'SK-AK34'!$C28)</f>
        <v>7</v>
      </c>
      <c r="O28" s="138">
        <f>COUNTIF(JADWAL!$F$92:$CK$92,'SK-AK34'!$C28)</f>
        <v>7</v>
      </c>
      <c r="P28" s="164"/>
      <c r="Q28" s="138">
        <f>COUNTIF(JADWAL!$F$98:$CK$98,'SK-AK34'!$C28)</f>
        <v>0</v>
      </c>
      <c r="R28" s="138">
        <f>COUNTIF(JADWAL!$F$103:$CK$103,'SK-AK34'!$C28)</f>
        <v>0</v>
      </c>
      <c r="S28" s="138">
        <f>COUNTIF(JADWAL!$F$108:$CK$108,'SK-AK34'!$C28)</f>
        <v>0</v>
      </c>
      <c r="T28" s="138">
        <f>COUNTIF(JADWAL!$F$113:$CK$113,'SK-AK34'!$C28)</f>
        <v>0</v>
      </c>
      <c r="U28" s="138">
        <f>COUNTIF(JADWAL!$F$118:$CK$118,'SK-AK34'!$C28)</f>
        <v>0</v>
      </c>
      <c r="V28" s="138">
        <f>COUNTIF(JADWAL!$F$123:$CK$123,'SK-AK34'!$C28)</f>
        <v>0</v>
      </c>
    </row>
    <row r="29" spans="1:22" ht="15.75" x14ac:dyDescent="0.25">
      <c r="A29" s="7">
        <v>3</v>
      </c>
      <c r="B29" s="7" t="s">
        <v>60</v>
      </c>
      <c r="C29" s="7" t="s">
        <v>61</v>
      </c>
      <c r="D29" s="153">
        <v>7</v>
      </c>
      <c r="E29" s="153">
        <v>7</v>
      </c>
      <c r="F29" s="153">
        <v>8</v>
      </c>
      <c r="G29" s="153">
        <v>8</v>
      </c>
      <c r="I29" s="164"/>
      <c r="J29" s="138">
        <f>COUNTIF(JADWAL!$F$67:$CK$67,'SK-AK34'!$C29)</f>
        <v>7</v>
      </c>
      <c r="K29" s="138">
        <f>COUNTIF(JADWAL!$F$72:$CK$72,'SK-AK34'!$C29)</f>
        <v>8</v>
      </c>
      <c r="L29" s="138">
        <f>COUNTIF(JADWAL!$F$77:$CK$77,'SK-AK34'!$C29)</f>
        <v>6</v>
      </c>
      <c r="M29" s="138">
        <f>COUNTIF(JADWAL!$F$82:$CK$82,'SK-AK34'!$C29)</f>
        <v>7</v>
      </c>
      <c r="N29" s="138">
        <f>COUNTIF(JADWAL!$F$87:$CK$87,'SK-AK34'!$C29)</f>
        <v>7</v>
      </c>
      <c r="O29" s="138">
        <f>COUNTIF(JADWAL!$F$92:$CK$92,'SK-AK34'!$C29)</f>
        <v>7</v>
      </c>
      <c r="P29" s="164"/>
      <c r="Q29" s="138">
        <f>COUNTIF(JADWAL!$F$98:$CK$98,'SK-AK34'!$C29)</f>
        <v>0</v>
      </c>
      <c r="R29" s="138">
        <f>COUNTIF(JADWAL!$F$103:$CK$103,'SK-AK34'!$C29)</f>
        <v>0</v>
      </c>
      <c r="S29" s="138">
        <f>COUNTIF(JADWAL!$F$108:$CK$108,'SK-AK34'!$C29)</f>
        <v>0</v>
      </c>
      <c r="T29" s="138">
        <f>COUNTIF(JADWAL!$F$113:$CK$113,'SK-AK34'!$C29)</f>
        <v>0</v>
      </c>
      <c r="U29" s="138">
        <f>COUNTIF(JADWAL!$F$118:$CK$118,'SK-AK34'!$C29)</f>
        <v>0</v>
      </c>
      <c r="V29" s="138">
        <f>COUNTIF(JADWAL!$F$123:$CK$123,'SK-AK34'!$C29)</f>
        <v>0</v>
      </c>
    </row>
    <row r="30" spans="1:22" ht="15.75" x14ac:dyDescent="0.25">
      <c r="A30" s="7">
        <v>4</v>
      </c>
      <c r="B30" s="7" t="s">
        <v>62</v>
      </c>
      <c r="C30" s="7" t="s">
        <v>63</v>
      </c>
      <c r="D30" s="153">
        <v>4</v>
      </c>
      <c r="E30" s="153">
        <v>4</v>
      </c>
      <c r="F30" s="153">
        <v>6</v>
      </c>
      <c r="G30" s="153">
        <v>6</v>
      </c>
      <c r="I30" s="164"/>
      <c r="J30" s="138">
        <f>COUNTIF(JADWAL!$F$67:$CK$67,'SK-AK34'!$C30)</f>
        <v>4</v>
      </c>
      <c r="K30" s="138">
        <f>COUNTIF(JADWAL!$F$72:$CK$72,'SK-AK34'!$C30)</f>
        <v>4</v>
      </c>
      <c r="L30" s="138">
        <f>COUNTIF(JADWAL!$F$77:$CK$77,'SK-AK34'!$C30)</f>
        <v>4</v>
      </c>
      <c r="M30" s="138">
        <f>COUNTIF(JADWAL!$F$82:$CK$82,'SK-AK34'!$C30)</f>
        <v>4</v>
      </c>
      <c r="N30" s="138">
        <f>COUNTIF(JADWAL!$F$87:$CK$87,'SK-AK34'!$C30)</f>
        <v>4</v>
      </c>
      <c r="O30" s="138">
        <f>COUNTIF(JADWAL!$F$92:$CK$92,'SK-AK34'!$C30)</f>
        <v>4</v>
      </c>
      <c r="P30" s="164"/>
      <c r="Q30" s="138">
        <f>COUNTIF(JADWAL!$F$98:$CK$98,'SK-AK34'!$C30)</f>
        <v>0</v>
      </c>
      <c r="R30" s="138">
        <f>COUNTIF(JADWAL!$F$103:$CK$103,'SK-AK34'!$C30)</f>
        <v>0</v>
      </c>
      <c r="S30" s="138">
        <f>COUNTIF(JADWAL!$F$108:$CK$108,'SK-AK34'!$C30)</f>
        <v>0</v>
      </c>
      <c r="T30" s="138">
        <f>COUNTIF(JADWAL!$F$113:$CK$113,'SK-AK34'!$C30)</f>
        <v>0</v>
      </c>
      <c r="U30" s="138">
        <f>COUNTIF(JADWAL!$F$118:$CK$118,'SK-AK34'!$C30)</f>
        <v>0</v>
      </c>
      <c r="V30" s="138">
        <f>COUNTIF(JADWAL!$F$123:$CK$123,'SK-AK34'!$C30)</f>
        <v>0</v>
      </c>
    </row>
    <row r="31" spans="1:22" ht="15.75" x14ac:dyDescent="0.25">
      <c r="A31" s="7">
        <v>5</v>
      </c>
      <c r="B31" s="7" t="s">
        <v>64</v>
      </c>
      <c r="C31" s="7" t="s">
        <v>65</v>
      </c>
      <c r="D31" s="153" t="s">
        <v>12</v>
      </c>
      <c r="E31" s="153" t="s">
        <v>12</v>
      </c>
      <c r="F31" s="153">
        <v>8</v>
      </c>
      <c r="G31" s="153">
        <v>8</v>
      </c>
      <c r="I31" s="164"/>
      <c r="J31" s="153" t="s">
        <v>12</v>
      </c>
      <c r="K31" s="153" t="s">
        <v>12</v>
      </c>
      <c r="L31" s="153" t="s">
        <v>12</v>
      </c>
      <c r="M31" s="153" t="s">
        <v>12</v>
      </c>
      <c r="N31" s="153" t="s">
        <v>12</v>
      </c>
      <c r="O31" s="153" t="s">
        <v>12</v>
      </c>
      <c r="P31" s="164"/>
      <c r="Q31" s="138">
        <f>COUNTIF(JADWAL!$F$98:$CK$98,'SK-AK34'!$C31)</f>
        <v>8</v>
      </c>
      <c r="R31" s="138">
        <f>COUNTIF(JADWAL!$F$103:$CK$103,'SK-AK34'!$C31)</f>
        <v>8</v>
      </c>
      <c r="S31" s="138">
        <f>COUNTIF(JADWAL!$F$108:$CK$108,'SK-AK34'!$C31)</f>
        <v>8</v>
      </c>
      <c r="T31" s="138">
        <f>COUNTIF(JADWAL!$F$113:$CK$113,'SK-AK34'!$C31)</f>
        <v>8</v>
      </c>
      <c r="U31" s="138">
        <f>COUNTIF(JADWAL!$F$118:$CK$118,'SK-AK34'!$C31)</f>
        <v>8</v>
      </c>
      <c r="V31" s="138">
        <f>COUNTIF(JADWAL!$F$123:$CK$123,'SK-AK34'!$C31)</f>
        <v>8</v>
      </c>
    </row>
    <row r="32" spans="1:22" ht="15.75" x14ac:dyDescent="0.25">
      <c r="A32" s="7">
        <v>6</v>
      </c>
      <c r="B32" s="7" t="s">
        <v>66</v>
      </c>
      <c r="C32" s="7" t="s">
        <v>67</v>
      </c>
      <c r="D32" s="153">
        <v>7</v>
      </c>
      <c r="E32" s="153">
        <v>7</v>
      </c>
      <c r="F32" s="153" t="s">
        <v>12</v>
      </c>
      <c r="G32" s="153" t="s">
        <v>12</v>
      </c>
      <c r="I32" s="164"/>
      <c r="J32" s="138">
        <f>COUNTIF(JADWAL!$F$67:$CK$67,'SK-AK34'!$C32)</f>
        <v>7</v>
      </c>
      <c r="K32" s="138">
        <f>COUNTIF(JADWAL!$F$72:$CK$72,'SK-AK34'!$C32)</f>
        <v>7</v>
      </c>
      <c r="L32" s="138">
        <f>COUNTIF(JADWAL!$F$77:$CK$77,'SK-AK34'!$C32)</f>
        <v>7</v>
      </c>
      <c r="M32" s="138">
        <f>COUNTIF(JADWAL!$F$82:$CK$82,'SK-AK34'!$C32)</f>
        <v>7</v>
      </c>
      <c r="N32" s="138">
        <f>COUNTIF(JADWAL!$F$87:$CK$87,'SK-AK34'!$C32)</f>
        <v>7</v>
      </c>
      <c r="O32" s="138">
        <f>COUNTIF(JADWAL!$F$92:$CK$92,'SK-AK34'!$C32)</f>
        <v>7</v>
      </c>
      <c r="P32" s="164"/>
      <c r="Q32" s="153" t="s">
        <v>12</v>
      </c>
      <c r="R32" s="153" t="s">
        <v>12</v>
      </c>
      <c r="S32" s="153" t="s">
        <v>12</v>
      </c>
      <c r="T32" s="153" t="s">
        <v>12</v>
      </c>
      <c r="U32" s="153" t="s">
        <v>12</v>
      </c>
      <c r="V32" s="153" t="s">
        <v>12</v>
      </c>
    </row>
    <row r="33" spans="1:22" ht="15.75" x14ac:dyDescent="0.25">
      <c r="A33" s="7">
        <v>7</v>
      </c>
      <c r="B33" s="7" t="s">
        <v>68</v>
      </c>
      <c r="C33" s="7" t="s">
        <v>69</v>
      </c>
      <c r="D33" s="153" t="s">
        <v>12</v>
      </c>
      <c r="E33" s="153" t="s">
        <v>12</v>
      </c>
      <c r="F33" s="153">
        <v>4</v>
      </c>
      <c r="G33" s="153">
        <v>4</v>
      </c>
      <c r="I33" s="164"/>
      <c r="J33" s="153" t="s">
        <v>12</v>
      </c>
      <c r="K33" s="153" t="s">
        <v>12</v>
      </c>
      <c r="L33" s="153" t="s">
        <v>12</v>
      </c>
      <c r="M33" s="153" t="s">
        <v>12</v>
      </c>
      <c r="N33" s="153" t="s">
        <v>12</v>
      </c>
      <c r="O33" s="153" t="s">
        <v>12</v>
      </c>
      <c r="P33" s="164"/>
      <c r="Q33" s="138">
        <f>COUNTIF(JADWAL!$F$98:$CK$98,'SK-AK34'!$C33)</f>
        <v>4</v>
      </c>
      <c r="R33" s="138">
        <f>COUNTIF(JADWAL!$F$103:$CK$103,'SK-AK34'!$C33)</f>
        <v>4</v>
      </c>
      <c r="S33" s="138">
        <f>COUNTIF(JADWAL!$F$108:$CK$108,'SK-AK34'!$C33)</f>
        <v>4</v>
      </c>
      <c r="T33" s="138">
        <f>COUNTIF(JADWAL!$F$113:$CK$113,'SK-AK34'!$C33)</f>
        <v>4</v>
      </c>
      <c r="U33" s="138">
        <f>COUNTIF(JADWAL!$F$118:$CK$118,'SK-AK34'!$C33)</f>
        <v>4</v>
      </c>
      <c r="V33" s="138">
        <f>COUNTIF(JADWAL!$F$123:$CK$123,'SK-AK34'!$C33)</f>
        <v>4</v>
      </c>
    </row>
    <row r="34" spans="1:22" ht="15.75" x14ac:dyDescent="0.25">
      <c r="A34" s="7">
        <v>8</v>
      </c>
      <c r="B34" s="7" t="s">
        <v>70</v>
      </c>
      <c r="C34" s="7" t="s">
        <v>71</v>
      </c>
      <c r="D34" s="153">
        <v>8</v>
      </c>
      <c r="E34" s="153">
        <v>8</v>
      </c>
      <c r="F34" s="153">
        <v>10</v>
      </c>
      <c r="G34" s="153">
        <v>10</v>
      </c>
      <c r="I34" s="164"/>
      <c r="J34" s="138">
        <f>COUNTIF(JADWAL!$F$67:$CK$67,'SK-AK34'!$C34)</f>
        <v>5</v>
      </c>
      <c r="K34" s="138">
        <f>COUNTIF(JADWAL!$F$72:$CK$72,'SK-AK34'!$C34)</f>
        <v>5</v>
      </c>
      <c r="L34" s="138">
        <f>COUNTIF(JADWAL!$F$77:$CK$77,'SK-AK34'!$C34)</f>
        <v>5</v>
      </c>
      <c r="M34" s="138">
        <f>COUNTIF(JADWAL!$F$82:$CK$82,'SK-AK34'!$C34)</f>
        <v>5</v>
      </c>
      <c r="N34" s="138">
        <f>COUNTIF(JADWAL!$F$87:$CK$87,'SK-AK34'!$C34)</f>
        <v>5</v>
      </c>
      <c r="O34" s="138">
        <f>COUNTIF(JADWAL!$F$92:$CK$92,'SK-AK34'!$C34)</f>
        <v>5</v>
      </c>
      <c r="P34" s="164"/>
      <c r="Q34" s="138">
        <f>COUNTIF(JADWAL!$F$98:$CK$98,'SK-AK34'!$C34)</f>
        <v>3</v>
      </c>
      <c r="R34" s="138">
        <f>COUNTIF(JADWAL!$F$103:$CK$103,'SK-AK34'!$C34)</f>
        <v>3</v>
      </c>
      <c r="S34" s="138">
        <f>COUNTIF(JADWAL!$F$108:$CK$108,'SK-AK34'!$C34)</f>
        <v>3</v>
      </c>
      <c r="T34" s="138">
        <f>COUNTIF(JADWAL!$F$113:$CK$113,'SK-AK34'!$C34)</f>
        <v>3</v>
      </c>
      <c r="U34" s="138">
        <f>COUNTIF(JADWAL!$F$118:$CK$118,'SK-AK34'!$C34)</f>
        <v>3</v>
      </c>
      <c r="V34" s="138">
        <f>COUNTIF(JADWAL!$F$123:$CK$123,'SK-AK34'!$C34)</f>
        <v>3</v>
      </c>
    </row>
    <row r="35" spans="1:22" ht="15.75" x14ac:dyDescent="0.25">
      <c r="A35" s="7"/>
      <c r="B35" s="7" t="s">
        <v>448</v>
      </c>
      <c r="C35" s="7" t="s">
        <v>449</v>
      </c>
      <c r="D35" s="153" t="s">
        <v>12</v>
      </c>
      <c r="E35" s="153" t="s">
        <v>12</v>
      </c>
      <c r="F35" s="153">
        <v>8</v>
      </c>
      <c r="G35" s="153">
        <v>8</v>
      </c>
      <c r="I35" s="164"/>
      <c r="J35" s="153" t="s">
        <v>12</v>
      </c>
      <c r="K35" s="153" t="s">
        <v>12</v>
      </c>
      <c r="L35" s="153" t="s">
        <v>12</v>
      </c>
      <c r="M35" s="153" t="s">
        <v>12</v>
      </c>
      <c r="N35" s="153" t="s">
        <v>12</v>
      </c>
      <c r="O35" s="153" t="s">
        <v>12</v>
      </c>
      <c r="P35" s="164"/>
      <c r="Q35" s="138">
        <f>COUNTIF(JADWAL!$F$98:$CK$98,'SK-AK34'!$C35)</f>
        <v>6</v>
      </c>
      <c r="R35" s="138">
        <f>COUNTIF(JADWAL!$F$103:$CK$103,'SK-AK34'!$C35)</f>
        <v>6</v>
      </c>
      <c r="S35" s="138">
        <f>COUNTIF(JADWAL!$F$108:$CK$108,'SK-AK34'!$C35)</f>
        <v>6</v>
      </c>
      <c r="T35" s="138">
        <f>COUNTIF(JADWAL!$F$113:$CK$113,'SK-AK34'!$C35)</f>
        <v>6</v>
      </c>
      <c r="U35" s="138">
        <f>COUNTIF(JADWAL!$F$118:$CK$118,'SK-AK34'!$C35)</f>
        <v>6</v>
      </c>
      <c r="V35" s="138">
        <f>COUNTIF(JADWAL!$F$123:$CK$123,'SK-AK34'!$C35)</f>
        <v>6</v>
      </c>
    </row>
    <row r="36" spans="1:22" s="155" customFormat="1" ht="15.75" customHeight="1" x14ac:dyDescent="0.25">
      <c r="A36" s="168"/>
      <c r="B36" s="156" t="s">
        <v>72</v>
      </c>
      <c r="C36" s="156"/>
      <c r="D36" s="156"/>
      <c r="E36" s="156"/>
      <c r="F36" s="156"/>
      <c r="G36" s="156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</row>
    <row r="37" spans="1:22" ht="15.75" x14ac:dyDescent="0.25">
      <c r="A37" s="7">
        <v>1</v>
      </c>
      <c r="B37" s="7" t="s">
        <v>73</v>
      </c>
      <c r="C37" s="7" t="s">
        <v>74</v>
      </c>
      <c r="D37" s="153">
        <v>0</v>
      </c>
      <c r="E37" s="153">
        <v>0</v>
      </c>
      <c r="F37" s="153">
        <v>0</v>
      </c>
      <c r="G37" s="153">
        <v>0</v>
      </c>
      <c r="I37" s="164"/>
      <c r="J37" s="138">
        <f>COUNTIF(JADWAL!$F$67:$CK$67,'SK-AK34'!$C37)</f>
        <v>0</v>
      </c>
      <c r="K37" s="138">
        <f>COUNTIF(JADWAL!$F$72:$CK$72,'SK-AK34'!$C37)</f>
        <v>0</v>
      </c>
      <c r="L37" s="138">
        <f>COUNTIF(JADWAL!$F$77:$CK$77,'SK-AK34'!$C37)</f>
        <v>0</v>
      </c>
      <c r="M37" s="138">
        <f>COUNTIF(JADWAL!$F$82:$CK$82,'SK-AK34'!$C37)</f>
        <v>0</v>
      </c>
      <c r="N37" s="138">
        <f>COUNTIF(JADWAL!$F$87:$CK$87,'SK-AK34'!$C37)</f>
        <v>0</v>
      </c>
      <c r="O37" s="138">
        <f>COUNTIF(JADWAL!$F$92:$CK$92,'SK-AK34'!$C37)</f>
        <v>0</v>
      </c>
      <c r="P37" s="164"/>
      <c r="Q37" s="153" t="s">
        <v>12</v>
      </c>
      <c r="R37" s="153" t="s">
        <v>12</v>
      </c>
      <c r="S37" s="153" t="s">
        <v>12</v>
      </c>
      <c r="T37" s="153" t="s">
        <v>12</v>
      </c>
      <c r="U37" s="153" t="s">
        <v>12</v>
      </c>
      <c r="V37" s="153" t="s">
        <v>12</v>
      </c>
    </row>
    <row r="38" spans="1:22" ht="31.5" x14ac:dyDescent="0.25">
      <c r="A38" s="7"/>
      <c r="B38" s="7" t="s">
        <v>75</v>
      </c>
      <c r="C38" s="7" t="s">
        <v>76</v>
      </c>
      <c r="D38" s="153">
        <v>1</v>
      </c>
      <c r="E38" s="153">
        <v>1</v>
      </c>
      <c r="F38" s="153">
        <v>1</v>
      </c>
      <c r="G38" s="153">
        <v>1</v>
      </c>
      <c r="I38" s="164"/>
      <c r="J38" s="138">
        <f>COUNTIF(JADWAL!$F$67:$CK$67,'SK-AK34'!$C38)</f>
        <v>1</v>
      </c>
      <c r="K38" s="138">
        <f>COUNTIF(JADWAL!$F$72:$CK$72,'SK-AK34'!$C38)</f>
        <v>1</v>
      </c>
      <c r="L38" s="138">
        <f>COUNTIF(JADWAL!$F$77:$CK$77,'SK-AK34'!$C38)</f>
        <v>1</v>
      </c>
      <c r="M38" s="138">
        <f>COUNTIF(JADWAL!$F$82:$CK$82,'SK-AK34'!$C38)</f>
        <v>1</v>
      </c>
      <c r="N38" s="138">
        <f>COUNTIF(JADWAL!$F$87:$CK$87,'SK-AK34'!$C38)</f>
        <v>1</v>
      </c>
      <c r="O38" s="138">
        <f>COUNTIF(JADWAL!$F$92:$CK$92,'SK-AK34'!$C38)</f>
        <v>1</v>
      </c>
      <c r="P38" s="164"/>
      <c r="Q38" s="138">
        <f>COUNTIF(JADWAL!$F$98:$CK$98,'SK-AK34'!$C38)</f>
        <v>0</v>
      </c>
      <c r="R38" s="138">
        <f>COUNTIF(JADWAL!$F$103:$CK$103,'SK-AK34'!$C38)</f>
        <v>0</v>
      </c>
      <c r="S38" s="138">
        <f>COUNTIF(JADWAL!$F$108:$CK$108,'SK-AK34'!$C38)</f>
        <v>0</v>
      </c>
      <c r="T38" s="138">
        <f>COUNTIF(JADWAL!$F$113:$CK$113,'SK-AK34'!$C38)</f>
        <v>0</v>
      </c>
      <c r="U38" s="138">
        <f>COUNTIF(JADWAL!$F$118:$CK$118,'SK-AK34'!$C38)</f>
        <v>0</v>
      </c>
      <c r="V38" s="138">
        <f>COUNTIF(JADWAL!$F$123:$CK$123,'SK-AK34'!$C38)</f>
        <v>0</v>
      </c>
    </row>
    <row r="39" spans="1:22" s="160" customFormat="1" ht="15.75" customHeight="1" x14ac:dyDescent="0.25">
      <c r="A39" s="161"/>
      <c r="B39" s="162" t="s">
        <v>77</v>
      </c>
      <c r="C39" s="162"/>
      <c r="D39" s="162">
        <f>SUM(D27:D34,D23:D25,D19:D21)</f>
        <v>33</v>
      </c>
      <c r="E39" s="162">
        <f>SUM(E27:E34,E23:E25,E19:E21)</f>
        <v>33</v>
      </c>
      <c r="F39" s="162">
        <f>SUM(F27:F34,F23:F25,F19:F21)</f>
        <v>44</v>
      </c>
      <c r="G39" s="162">
        <f>SUM(G27:G34,G23:G25,G19:G21)</f>
        <v>44</v>
      </c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</row>
    <row r="40" spans="1:22" s="184" customFormat="1" ht="15.75" customHeight="1" x14ac:dyDescent="0.25">
      <c r="A40" s="185"/>
      <c r="B40" s="186" t="s">
        <v>78</v>
      </c>
      <c r="C40" s="186"/>
      <c r="D40" s="186">
        <f>SUM(D39,D16,D12)</f>
        <v>48</v>
      </c>
      <c r="E40" s="186">
        <f>SUM(E39,E16,E12)</f>
        <v>48</v>
      </c>
      <c r="F40" s="186">
        <f>SUM(F39,F16,F12)</f>
        <v>46</v>
      </c>
      <c r="G40" s="186">
        <f>SUM(G39,G16,G12)</f>
        <v>46</v>
      </c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</row>
  </sheetData>
  <mergeCells count="8">
    <mergeCell ref="Q2:V2"/>
    <mergeCell ref="D2:E2"/>
    <mergeCell ref="F2:G2"/>
    <mergeCell ref="A3:B3"/>
    <mergeCell ref="A1:B1"/>
    <mergeCell ref="D1:G1"/>
    <mergeCell ref="A2:B2"/>
    <mergeCell ref="J2:O2"/>
  </mergeCells>
  <conditionalFormatting sqref="D5:V38">
    <cfRule type="cellIs" dxfId="7" priority="1" operator="equal">
      <formula>"-"</formula>
    </cfRule>
  </conditionalFormatting>
  <pageMargins left="0.7" right="0.7" top="0.75" bottom="0.75" header="0.3" footer="0.3"/>
  <pageSetup paperSize="9" scale="76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4B083"/>
  </sheetPr>
  <dimension ref="A1:R43"/>
  <sheetViews>
    <sheetView topLeftCell="C1" zoomScale="130" workbookViewId="0">
      <selection activeCell="P11" sqref="P11"/>
    </sheetView>
  </sheetViews>
  <sheetFormatPr defaultColWidth="10" defaultRowHeight="15" x14ac:dyDescent="0.25"/>
  <cols>
    <col min="1" max="1" width="3.85546875" customWidth="1"/>
    <col min="2" max="2" width="51.85546875" customWidth="1"/>
    <col min="3" max="3" width="12.7109375" customWidth="1"/>
    <col min="4" max="5" width="5.85546875" customWidth="1"/>
    <col min="6" max="7" width="6.85546875" customWidth="1"/>
    <col min="8" max="9" width="5.85546875" customWidth="1"/>
    <col min="10" max="12" width="6.85546875" customWidth="1"/>
    <col min="13" max="18" width="5" customWidth="1"/>
  </cols>
  <sheetData>
    <row r="1" spans="1:18" ht="15.75" customHeight="1" x14ac:dyDescent="0.25">
      <c r="A1" s="370"/>
      <c r="B1" s="370"/>
      <c r="C1" s="149"/>
      <c r="D1" s="149"/>
      <c r="E1" s="149"/>
      <c r="F1" s="149"/>
      <c r="G1" s="149"/>
      <c r="H1" s="149"/>
      <c r="I1" s="149"/>
      <c r="J1" s="149"/>
      <c r="K1" s="149"/>
      <c r="L1" s="150"/>
    </row>
    <row r="2" spans="1:18" ht="15.75" customHeight="1" x14ac:dyDescent="0.25">
      <c r="A2" s="371"/>
      <c r="B2" s="371"/>
      <c r="C2" s="151"/>
      <c r="D2" s="367" t="s">
        <v>1</v>
      </c>
      <c r="E2" s="368"/>
      <c r="F2" s="368"/>
      <c r="G2" s="369"/>
      <c r="H2" s="367" t="s">
        <v>527</v>
      </c>
      <c r="I2" s="368"/>
      <c r="J2" s="368"/>
      <c r="K2" s="369"/>
      <c r="L2" s="152"/>
      <c r="M2" s="372" t="s">
        <v>2</v>
      </c>
      <c r="N2" s="372"/>
      <c r="O2" s="372"/>
      <c r="P2" s="372" t="s">
        <v>3</v>
      </c>
      <c r="Q2" s="372"/>
      <c r="R2" s="372"/>
    </row>
    <row r="3" spans="1:18" ht="31.5" customHeight="1" x14ac:dyDescent="0.25">
      <c r="A3" s="366" t="s">
        <v>6</v>
      </c>
      <c r="B3" s="366"/>
      <c r="C3" s="153" t="s">
        <v>7</v>
      </c>
      <c r="D3" s="153" t="s">
        <v>220</v>
      </c>
      <c r="E3" s="153" t="s">
        <v>221</v>
      </c>
      <c r="F3" s="153">
        <v>1</v>
      </c>
      <c r="G3" s="153">
        <v>2</v>
      </c>
      <c r="H3" s="153" t="s">
        <v>220</v>
      </c>
      <c r="I3" s="153" t="s">
        <v>221</v>
      </c>
      <c r="J3" s="153">
        <v>3</v>
      </c>
      <c r="K3" s="153">
        <v>4</v>
      </c>
      <c r="L3" s="154"/>
      <c r="M3" s="153">
        <v>1</v>
      </c>
      <c r="N3" s="153">
        <v>2</v>
      </c>
      <c r="O3" s="153">
        <v>3</v>
      </c>
      <c r="P3" s="153">
        <v>1</v>
      </c>
      <c r="Q3" s="153">
        <v>2</v>
      </c>
      <c r="R3" s="153">
        <v>3</v>
      </c>
    </row>
    <row r="4" spans="1:18" s="155" customFormat="1" ht="16.5" customHeight="1" x14ac:dyDescent="0.25">
      <c r="A4" s="168"/>
      <c r="B4" s="156" t="s">
        <v>8</v>
      </c>
      <c r="C4" s="156"/>
      <c r="D4" s="156"/>
      <c r="E4" s="156"/>
      <c r="F4" s="156"/>
      <c r="G4" s="156"/>
      <c r="H4" s="156"/>
      <c r="I4" s="156"/>
      <c r="J4" s="156"/>
      <c r="K4" s="156"/>
      <c r="L4" s="157"/>
    </row>
    <row r="5" spans="1:18" ht="15.75" x14ac:dyDescent="0.25">
      <c r="A5" s="7">
        <v>1</v>
      </c>
      <c r="B5" s="7" t="s">
        <v>10</v>
      </c>
      <c r="C5" s="7" t="s">
        <v>11</v>
      </c>
      <c r="D5" s="7">
        <v>1</v>
      </c>
      <c r="E5" s="7">
        <v>1</v>
      </c>
      <c r="F5" s="7">
        <v>2</v>
      </c>
      <c r="G5" s="7">
        <v>2</v>
      </c>
      <c r="H5" s="7">
        <v>1</v>
      </c>
      <c r="I5" s="7">
        <v>1</v>
      </c>
      <c r="J5" s="7">
        <v>3</v>
      </c>
      <c r="K5" s="7">
        <v>3</v>
      </c>
      <c r="L5" s="158"/>
      <c r="M5" s="138">
        <f>COUNTIF(JADWAL!$F$129:$CK$129,'SK-TK12'!$C5)</f>
        <v>2</v>
      </c>
      <c r="N5" s="138">
        <f>COUNTIF(JADWAL!$F$133:$CK$133,'SK-TK12'!$C5)</f>
        <v>2</v>
      </c>
      <c r="O5" s="138">
        <f>COUNTIF(JADWAL!$F$137:$CK$137,'SK-TK12'!$C5)</f>
        <v>2</v>
      </c>
      <c r="P5" s="138">
        <f>COUNTIF(JADWAL!$F$142:$CK$145,'SK-TK12'!$C5)</f>
        <v>3</v>
      </c>
      <c r="Q5" s="138">
        <f>COUNTIF(JADWAL!$F$146:$CK$149,'SK-TK12'!$C5)</f>
        <v>3</v>
      </c>
      <c r="R5" s="138">
        <f>COUNTIF(JADWAL!$F$150:$CK$153,'SK-TK12'!$C5)</f>
        <v>3</v>
      </c>
    </row>
    <row r="6" spans="1:18" ht="15.75" x14ac:dyDescent="0.25">
      <c r="A6" s="7">
        <v>2</v>
      </c>
      <c r="B6" s="7" t="s">
        <v>13</v>
      </c>
      <c r="C6" s="7" t="s">
        <v>81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2</v>
      </c>
      <c r="K6" s="7">
        <v>2</v>
      </c>
      <c r="L6" s="158"/>
      <c r="M6" s="138">
        <f>COUNTIF(JADWAL!$F$129:$CK$129,'SK-TK12'!$C6)</f>
        <v>1</v>
      </c>
      <c r="N6" s="138">
        <f>COUNTIF(JADWAL!$F$133:$CK$133,'SK-TK12'!$C6)</f>
        <v>1</v>
      </c>
      <c r="O6" s="138">
        <f>COUNTIF(JADWAL!$F$137:$CK$137,'SK-TK12'!$C6)</f>
        <v>1</v>
      </c>
      <c r="P6" s="138">
        <f>COUNTIF(JADWAL!$F$142:$CK$145,'SK-TK12'!$C6)</f>
        <v>2</v>
      </c>
      <c r="Q6" s="138">
        <f>COUNTIF(JADWAL!$F$146:$CK$149,'SK-TK12'!$C6)</f>
        <v>2</v>
      </c>
      <c r="R6" s="138">
        <f>COUNTIF(JADWAL!$F$150:$CK$153,'SK-TK12'!$C6)</f>
        <v>2</v>
      </c>
    </row>
    <row r="7" spans="1:18" ht="15.75" x14ac:dyDescent="0.25">
      <c r="A7" s="7">
        <v>3</v>
      </c>
      <c r="B7" s="7" t="s">
        <v>16</v>
      </c>
      <c r="C7" s="7" t="s">
        <v>17</v>
      </c>
      <c r="D7" s="7">
        <v>1</v>
      </c>
      <c r="E7" s="7">
        <v>1</v>
      </c>
      <c r="F7" s="7">
        <v>3</v>
      </c>
      <c r="G7" s="7">
        <v>3</v>
      </c>
      <c r="H7" s="7">
        <v>1</v>
      </c>
      <c r="I7" s="7">
        <v>1</v>
      </c>
      <c r="J7" s="7">
        <v>3</v>
      </c>
      <c r="K7" s="7">
        <v>3</v>
      </c>
      <c r="L7" s="158"/>
      <c r="M7" s="138">
        <f>COUNTIF(JADWAL!$F$129:$CK$129,'SK-TK12'!$C7)</f>
        <v>3</v>
      </c>
      <c r="N7" s="138">
        <f>COUNTIF(JADWAL!$F$133:$CK$133,'SK-TK12'!$C7)</f>
        <v>3</v>
      </c>
      <c r="O7" s="138">
        <f>COUNTIF(JADWAL!$F$137:$CK$137,'SK-TK12'!$C7)</f>
        <v>3</v>
      </c>
      <c r="P7" s="138">
        <f>COUNTIF(JADWAL!$F$142:$CK$145,'SK-TK12'!$C7)</f>
        <v>2</v>
      </c>
      <c r="Q7" s="138">
        <f>COUNTIF(JADWAL!$F$146:$CK$149,'SK-TK12'!$C7)</f>
        <v>2</v>
      </c>
      <c r="R7" s="138">
        <f>COUNTIF(JADWAL!$F$150:$CK$153,'SK-TK12'!$C7)</f>
        <v>2</v>
      </c>
    </row>
    <row r="8" spans="1:18" ht="31.5" x14ac:dyDescent="0.25">
      <c r="A8" s="7">
        <v>4</v>
      </c>
      <c r="B8" s="7" t="s">
        <v>20</v>
      </c>
      <c r="C8" s="7" t="s">
        <v>33</v>
      </c>
      <c r="D8" s="7">
        <v>1</v>
      </c>
      <c r="E8" s="7">
        <v>1</v>
      </c>
      <c r="F8" s="7">
        <v>2</v>
      </c>
      <c r="G8" s="7">
        <v>2</v>
      </c>
      <c r="H8" s="7">
        <v>1</v>
      </c>
      <c r="I8" s="7">
        <v>1</v>
      </c>
      <c r="J8" s="7">
        <v>2</v>
      </c>
      <c r="K8" s="7">
        <v>2</v>
      </c>
      <c r="L8" s="158"/>
      <c r="M8" s="138">
        <f>COUNTIF(JADWAL!$F$129:$CK$129,'SK-TK12'!$C8)</f>
        <v>2</v>
      </c>
      <c r="N8" s="138">
        <f>COUNTIF(JADWAL!$F$133:$CK$133,'SK-TK12'!$C8)</f>
        <v>2</v>
      </c>
      <c r="O8" s="138">
        <f>COUNTIF(JADWAL!$F$137:$CK$137,'SK-TK12'!$C8)</f>
        <v>2</v>
      </c>
      <c r="P8" s="138">
        <f>COUNTIF(JADWAL!$F$142:$CK$145,'SK-TK12'!$C8)</f>
        <v>2</v>
      </c>
      <c r="Q8" s="138">
        <f>COUNTIF(JADWAL!$F$146:$CK$149,'SK-TK12'!$C8)</f>
        <v>2</v>
      </c>
      <c r="R8" s="138">
        <f>COUNTIF(JADWAL!$F$150:$CK$153,'SK-TK12'!$C8)</f>
        <v>2</v>
      </c>
    </row>
    <row r="9" spans="1:18" ht="15.75" x14ac:dyDescent="0.25">
      <c r="A9" s="7">
        <v>5</v>
      </c>
      <c r="B9" s="7" t="s">
        <v>21</v>
      </c>
      <c r="C9" s="7" t="s">
        <v>23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2</v>
      </c>
      <c r="K9" s="7">
        <v>2</v>
      </c>
      <c r="L9" s="158"/>
      <c r="M9" s="138">
        <f>COUNTIF(JADWAL!$F$129:$CK$129,'SK-TK12'!$C9)</f>
        <v>1</v>
      </c>
      <c r="N9" s="138">
        <f>COUNTIF(JADWAL!$F$133:$CK$133,'SK-TK12'!$C9)</f>
        <v>1</v>
      </c>
      <c r="O9" s="138">
        <f>COUNTIF(JADWAL!$F$137:$CK$137,'SK-TK12'!$C9)</f>
        <v>1</v>
      </c>
      <c r="P9" s="138">
        <f>COUNTIF(JADWAL!$F$142:$CK$145,'SK-TK12'!$C9)</f>
        <v>2</v>
      </c>
      <c r="Q9" s="138">
        <f>COUNTIF(JADWAL!$F$146:$CK$149,'SK-TK12'!$C9)</f>
        <v>2</v>
      </c>
      <c r="R9" s="138">
        <f>COUNTIF(JADWAL!$F$150:$CK$153,'SK-TK12'!$C9)</f>
        <v>2</v>
      </c>
    </row>
    <row r="10" spans="1:18" ht="15.75" x14ac:dyDescent="0.25">
      <c r="A10" s="7">
        <v>6</v>
      </c>
      <c r="B10" s="7" t="s">
        <v>28</v>
      </c>
      <c r="C10" s="7" t="s">
        <v>32</v>
      </c>
      <c r="D10" s="7">
        <v>1</v>
      </c>
      <c r="E10" s="7">
        <v>1</v>
      </c>
      <c r="F10" s="7">
        <v>1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158"/>
      <c r="M10" s="138">
        <f>COUNTIF(JADWAL!$F$129:$CK$129,'SK-TK12'!$C10)</f>
        <v>1</v>
      </c>
      <c r="N10" s="138">
        <f>COUNTIF(JADWAL!$F$133:$CK$133,'SK-TK12'!$C10)</f>
        <v>1</v>
      </c>
      <c r="O10" s="138">
        <f>COUNTIF(JADWAL!$F$137:$CK$137,'SK-TK12'!$C10)</f>
        <v>1</v>
      </c>
      <c r="P10" s="138">
        <f>COUNTIF(JADWAL!$F$142:$CK$145,'SK-TK12'!$C10)</f>
        <v>0</v>
      </c>
      <c r="Q10" s="138">
        <f>COUNTIF(JADWAL!$F$146:$CK$149,'SK-TK12'!$C10)</f>
        <v>0</v>
      </c>
      <c r="R10" s="138">
        <f>COUNTIF(JADWAL!$F$150:$CK$153,'SK-TK12'!$C10)</f>
        <v>0</v>
      </c>
    </row>
    <row r="11" spans="1:18" ht="15.75" x14ac:dyDescent="0.25">
      <c r="A11" s="7">
        <v>7</v>
      </c>
      <c r="B11" s="7" t="s">
        <v>29</v>
      </c>
      <c r="C11" s="7" t="s">
        <v>74</v>
      </c>
      <c r="D11" s="7">
        <v>1</v>
      </c>
      <c r="E11" s="7">
        <v>1</v>
      </c>
      <c r="F11" s="7">
        <v>2</v>
      </c>
      <c r="G11" s="7">
        <v>2</v>
      </c>
      <c r="H11" s="7"/>
      <c r="I11" s="7"/>
      <c r="J11" s="7">
        <v>2</v>
      </c>
      <c r="K11" s="7">
        <v>2</v>
      </c>
      <c r="L11" s="158"/>
      <c r="M11" s="138">
        <f>COUNTIF(JADWAL!$F$129:$CK$129,'SK-TK12'!$C11)</f>
        <v>2</v>
      </c>
      <c r="N11" s="138">
        <f>COUNTIF(JADWAL!$F$133:$CK$133,'SK-TK12'!$C11)</f>
        <v>2</v>
      </c>
      <c r="O11" s="138">
        <f>COUNTIF(JADWAL!$F$137:$CK$137,'SK-TK12'!$C11)</f>
        <v>2</v>
      </c>
      <c r="P11" s="138">
        <f>COUNTIF(JADWAL!$F$142:$CK$145,'SK-TK12'!$C11)</f>
        <v>2</v>
      </c>
      <c r="Q11" s="138">
        <f>COUNTIF(JADWAL!$F$146:$CK$149,'SK-TK12'!$C11)</f>
        <v>2</v>
      </c>
      <c r="R11" s="138">
        <f>COUNTIF(JADWAL!$F$150:$CK$153,'SK-TK12'!$C11)</f>
        <v>2</v>
      </c>
    </row>
    <row r="12" spans="1:18" s="160" customFormat="1" ht="15.75" customHeight="1" x14ac:dyDescent="0.25">
      <c r="A12" s="161"/>
      <c r="B12" s="162" t="s">
        <v>30</v>
      </c>
      <c r="C12" s="162"/>
      <c r="D12" s="162">
        <f>SUM(D5:D8)</f>
        <v>4</v>
      </c>
      <c r="E12" s="162">
        <f>SUM(E5:E8)</f>
        <v>4</v>
      </c>
      <c r="F12" s="162">
        <f t="shared" ref="F12:O12" si="0">SUM(F5:F8)</f>
        <v>8</v>
      </c>
      <c r="G12" s="162">
        <f t="shared" si="0"/>
        <v>8</v>
      </c>
      <c r="H12" s="162">
        <f>SUM(H5:H8)</f>
        <v>4</v>
      </c>
      <c r="I12" s="162">
        <f>SUM(I5:I8)</f>
        <v>4</v>
      </c>
      <c r="J12" s="162">
        <f t="shared" ref="J12:K12" si="1">SUM(J5:J8)</f>
        <v>10</v>
      </c>
      <c r="K12" s="162">
        <f t="shared" si="1"/>
        <v>10</v>
      </c>
      <c r="L12" s="163"/>
      <c r="M12" s="162">
        <f t="shared" si="0"/>
        <v>8</v>
      </c>
      <c r="N12" s="162">
        <f t="shared" si="0"/>
        <v>8</v>
      </c>
      <c r="O12" s="162">
        <f t="shared" si="0"/>
        <v>8</v>
      </c>
      <c r="P12" s="162">
        <f t="shared" ref="P12:R12" si="2">SUM(P5:P8)</f>
        <v>9</v>
      </c>
      <c r="Q12" s="162">
        <f t="shared" si="2"/>
        <v>9</v>
      </c>
      <c r="R12" s="162">
        <f t="shared" si="2"/>
        <v>9</v>
      </c>
    </row>
    <row r="13" spans="1:18" s="155" customFormat="1" ht="15.75" customHeight="1" x14ac:dyDescent="0.25">
      <c r="A13" s="168"/>
      <c r="B13" s="156" t="s">
        <v>35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7"/>
      <c r="M13" s="164"/>
      <c r="N13" s="164"/>
      <c r="O13" s="164"/>
      <c r="P13" s="164"/>
      <c r="Q13" s="164"/>
      <c r="R13" s="164"/>
    </row>
    <row r="14" spans="1:18" ht="15.75" x14ac:dyDescent="0.25">
      <c r="A14" s="7">
        <v>1</v>
      </c>
      <c r="B14" s="7" t="s">
        <v>18</v>
      </c>
      <c r="C14" s="7" t="s">
        <v>19</v>
      </c>
      <c r="D14" s="7">
        <v>1</v>
      </c>
      <c r="E14" s="7">
        <v>1</v>
      </c>
      <c r="F14" s="7">
        <v>3</v>
      </c>
      <c r="G14" s="7">
        <v>3</v>
      </c>
      <c r="H14" s="7">
        <v>1</v>
      </c>
      <c r="I14" s="7">
        <v>1</v>
      </c>
      <c r="J14" s="7">
        <v>3</v>
      </c>
      <c r="K14" s="7">
        <v>3</v>
      </c>
      <c r="L14" s="158"/>
      <c r="M14" s="138">
        <f>COUNTIF(JADWAL!$F$129:$CK$129,'SK-TK12'!$C14)</f>
        <v>3</v>
      </c>
      <c r="N14" s="138">
        <f>COUNTIF(JADWAL!$F$133:$CK$133,'SK-TK12'!$C14)</f>
        <v>3</v>
      </c>
      <c r="O14" s="138">
        <f>COUNTIF(JADWAL!$F$137:$CK$137,'SK-TK12'!$C14)</f>
        <v>3</v>
      </c>
      <c r="P14" s="138">
        <f>COUNTIF(JADWAL!$F$142:$CK$145,'SK-TK12'!$C14)</f>
        <v>3</v>
      </c>
      <c r="Q14" s="138">
        <f>COUNTIF(JADWAL!$F$146:$CK$149,'SK-TK12'!$C14)</f>
        <v>3</v>
      </c>
      <c r="R14" s="138">
        <f>COUNTIF(JADWAL!$F$150:$CK$153,'SK-TK12'!$C14)</f>
        <v>3</v>
      </c>
    </row>
    <row r="15" spans="1:18" ht="15.75" x14ac:dyDescent="0.25">
      <c r="A15" s="7">
        <v>2</v>
      </c>
      <c r="B15" s="7" t="s">
        <v>44</v>
      </c>
      <c r="C15" s="7" t="s">
        <v>25</v>
      </c>
      <c r="D15" s="7">
        <v>1</v>
      </c>
      <c r="E15" s="7">
        <v>1</v>
      </c>
      <c r="F15" s="7">
        <v>3</v>
      </c>
      <c r="G15" s="7">
        <v>3</v>
      </c>
      <c r="H15" s="7">
        <v>1</v>
      </c>
      <c r="I15" s="7">
        <v>1</v>
      </c>
      <c r="J15" s="7">
        <v>3</v>
      </c>
      <c r="K15" s="7">
        <v>3</v>
      </c>
      <c r="L15" s="158"/>
      <c r="M15" s="138">
        <f>COUNTIF(JADWAL!$F$129:$CK$129,'SK-TK12'!$C15)</f>
        <v>3</v>
      </c>
      <c r="N15" s="138">
        <f>COUNTIF(JADWAL!$F$133:$CK$133,'SK-TK12'!$C15)</f>
        <v>3</v>
      </c>
      <c r="O15" s="138">
        <f>COUNTIF(JADWAL!$F$137:$CK$137,'SK-TK12'!$C15)</f>
        <v>3</v>
      </c>
      <c r="P15" s="138">
        <f>COUNTIF(JADWAL!$F$142:$CK$145,'SK-TK12'!$C15)</f>
        <v>3</v>
      </c>
      <c r="Q15" s="138">
        <f>COUNTIF(JADWAL!$F$146:$CK$149,'SK-TK12'!$C15)</f>
        <v>3</v>
      </c>
      <c r="R15" s="138">
        <f>COUNTIF(JADWAL!$F$150:$CK$153,'SK-TK12'!$C15)</f>
        <v>3</v>
      </c>
    </row>
    <row r="16" spans="1:18" ht="15.75" x14ac:dyDescent="0.25">
      <c r="A16" s="7">
        <v>3</v>
      </c>
      <c r="B16" s="7" t="s">
        <v>45</v>
      </c>
      <c r="C16" s="7" t="s">
        <v>86</v>
      </c>
      <c r="D16" s="7">
        <v>1</v>
      </c>
      <c r="E16" s="7">
        <v>1</v>
      </c>
      <c r="F16" s="7">
        <v>3</v>
      </c>
      <c r="G16" s="7">
        <v>3</v>
      </c>
      <c r="H16" s="7">
        <v>1</v>
      </c>
      <c r="I16" s="7">
        <v>1</v>
      </c>
      <c r="J16" s="7">
        <v>0</v>
      </c>
      <c r="K16" s="7">
        <v>0</v>
      </c>
      <c r="L16" s="158"/>
      <c r="M16" s="138">
        <f>COUNTIF(JADWAL!$F$129:$CK$129,'SK-TK12'!$C16)</f>
        <v>3</v>
      </c>
      <c r="N16" s="138">
        <f>COUNTIF(JADWAL!$F$133:$CK$133,'SK-TK12'!$C16)</f>
        <v>3</v>
      </c>
      <c r="O16" s="138">
        <f>COUNTIF(JADWAL!$F$137:$CK$137,'SK-TK12'!$C16)</f>
        <v>3</v>
      </c>
      <c r="P16" s="138">
        <f>COUNTIF(JADWAL!$F$142:$CK$145,'SK-TK12'!$C16)</f>
        <v>0</v>
      </c>
      <c r="Q16" s="138">
        <f>COUNTIF(JADWAL!$F$146:$CK$149,'SK-TK12'!$C16)</f>
        <v>0</v>
      </c>
      <c r="R16" s="138">
        <f>COUNTIF(JADWAL!$F$150:$CK$153,'SK-TK12'!$C16)</f>
        <v>0</v>
      </c>
    </row>
    <row r="17" spans="1:18" ht="15.75" x14ac:dyDescent="0.25">
      <c r="A17" s="7">
        <v>4</v>
      </c>
      <c r="B17" s="7" t="s">
        <v>46</v>
      </c>
      <c r="C17" s="7" t="s">
        <v>87</v>
      </c>
      <c r="D17" s="7">
        <v>2</v>
      </c>
      <c r="E17" s="7">
        <v>2</v>
      </c>
      <c r="F17" s="7">
        <v>4</v>
      </c>
      <c r="G17" s="7">
        <v>4</v>
      </c>
      <c r="H17" s="7">
        <v>2</v>
      </c>
      <c r="I17" s="7">
        <v>2</v>
      </c>
      <c r="J17" s="7">
        <v>0</v>
      </c>
      <c r="K17" s="7">
        <v>0</v>
      </c>
      <c r="L17" s="158"/>
      <c r="M17" s="138">
        <f>COUNTIF(JADWAL!$F$129:$CK$129,'SK-TK12'!$C17)</f>
        <v>4</v>
      </c>
      <c r="N17" s="138">
        <f>COUNTIF(JADWAL!$F$133:$CK$133,'SK-TK12'!$C17)</f>
        <v>4</v>
      </c>
      <c r="O17" s="138">
        <f>COUNTIF(JADWAL!$F$137:$CK$137,'SK-TK12'!$C17)</f>
        <v>4</v>
      </c>
      <c r="P17" s="138">
        <f>COUNTIF(JADWAL!$F$142:$CK$145,'SK-TK12'!$C17)</f>
        <v>0</v>
      </c>
      <c r="Q17" s="138">
        <f>COUNTIF(JADWAL!$F$146:$CK$149,'SK-TK12'!$C17)</f>
        <v>0</v>
      </c>
      <c r="R17" s="138">
        <f>COUNTIF(JADWAL!$F$150:$CK$153,'SK-TK12'!$C17)</f>
        <v>0</v>
      </c>
    </row>
    <row r="18" spans="1:18" s="165" customFormat="1" ht="15.75" x14ac:dyDescent="0.25">
      <c r="A18" s="166">
        <v>5</v>
      </c>
      <c r="B18" s="166" t="s">
        <v>47</v>
      </c>
      <c r="C18" s="166" t="s">
        <v>446</v>
      </c>
      <c r="D18" s="166"/>
      <c r="E18" s="166"/>
      <c r="F18" s="166">
        <v>12</v>
      </c>
      <c r="G18" s="166">
        <v>12</v>
      </c>
      <c r="H18" s="166"/>
      <c r="I18" s="166"/>
      <c r="J18" s="166">
        <v>12</v>
      </c>
      <c r="K18" s="166">
        <v>12</v>
      </c>
      <c r="L18" s="167"/>
      <c r="M18" s="138">
        <f>COUNTIF(JADWAL!$F$129:$CK$129,'SK-TK12'!$C18)</f>
        <v>12</v>
      </c>
      <c r="N18" s="138">
        <f>COUNTIF(JADWAL!$F$133:$CK$133,'SK-TK12'!$C18)</f>
        <v>12</v>
      </c>
      <c r="O18" s="138">
        <f>COUNTIF(JADWAL!$F$137:$CK$137,'SK-TK12'!$C18)</f>
        <v>12</v>
      </c>
      <c r="P18" s="166"/>
      <c r="Q18" s="166"/>
      <c r="R18" s="166"/>
    </row>
    <row r="19" spans="1:18" s="155" customFormat="1" ht="15.75" customHeight="1" x14ac:dyDescent="0.25">
      <c r="A19" s="168"/>
      <c r="B19" s="156" t="s">
        <v>80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7"/>
      <c r="M19" s="164"/>
      <c r="N19" s="164"/>
      <c r="O19" s="164"/>
      <c r="P19" s="164"/>
      <c r="Q19" s="164"/>
      <c r="R19" s="164"/>
    </row>
    <row r="20" spans="1:18" ht="15.75" x14ac:dyDescent="0.25">
      <c r="A20" s="7">
        <v>1</v>
      </c>
      <c r="B20" s="7" t="s">
        <v>223</v>
      </c>
      <c r="C20" s="7" t="s">
        <v>195</v>
      </c>
      <c r="D20" s="7"/>
      <c r="E20" s="7"/>
      <c r="F20" s="153">
        <v>2</v>
      </c>
      <c r="G20" s="153">
        <v>2</v>
      </c>
      <c r="H20" s="7"/>
      <c r="I20" s="7"/>
      <c r="J20" s="153">
        <v>2</v>
      </c>
      <c r="K20" s="153">
        <v>2</v>
      </c>
      <c r="L20" s="154"/>
      <c r="M20" s="138">
        <f>COUNTIF(JADWAL!$F$129:$CK$129,'SK-TK12'!$C20)</f>
        <v>0</v>
      </c>
      <c r="N20" s="138">
        <f>COUNTIF(JADWAL!$F$133:$CK$133,'SK-TK12'!$C20)</f>
        <v>0</v>
      </c>
      <c r="O20" s="138">
        <f>COUNTIF(JADWAL!$F$137:$CK$137,'SK-TK12'!$C20)</f>
        <v>0</v>
      </c>
      <c r="P20" s="138">
        <f>COUNTIF(JADWAL!$F$142:$CK$145,'SK-TK12'!$C20)</f>
        <v>0</v>
      </c>
      <c r="Q20" s="138">
        <f>COUNTIF(JADWAL!$F$146:$CK$149,'SK-TK12'!$C20)</f>
        <v>0</v>
      </c>
      <c r="R20" s="138">
        <f>COUNTIF(JADWAL!$F$150:$CK$153,'SK-TK12'!$C20)</f>
        <v>0</v>
      </c>
    </row>
    <row r="21" spans="1:18" ht="15.75" x14ac:dyDescent="0.25">
      <c r="A21" s="7">
        <v>2</v>
      </c>
      <c r="B21" s="7" t="s">
        <v>224</v>
      </c>
      <c r="C21" s="7" t="s">
        <v>196</v>
      </c>
      <c r="D21" s="7"/>
      <c r="E21" s="7"/>
      <c r="F21" s="153">
        <v>4</v>
      </c>
      <c r="G21" s="153">
        <v>4</v>
      </c>
      <c r="H21" s="7"/>
      <c r="I21" s="7"/>
      <c r="J21" s="153">
        <v>4</v>
      </c>
      <c r="K21" s="153">
        <v>4</v>
      </c>
      <c r="L21" s="154"/>
      <c r="M21" s="138">
        <f>COUNTIF(JADWAL!$F$129:$CK$129,'SK-TK12'!$C21)</f>
        <v>0</v>
      </c>
      <c r="N21" s="138">
        <f>COUNTIF(JADWAL!$F$133:$CK$133,'SK-TK12'!$C21)</f>
        <v>0</v>
      </c>
      <c r="O21" s="138">
        <f>COUNTIF(JADWAL!$F$137:$CK$137,'SK-TK12'!$C21)</f>
        <v>0</v>
      </c>
      <c r="P21" s="138">
        <f>COUNTIF(JADWAL!$F$142:$CK$145,'SK-TK12'!$C21)</f>
        <v>0</v>
      </c>
      <c r="Q21" s="138">
        <f>COUNTIF(JADWAL!$F$146:$CK$149,'SK-TK12'!$C21)</f>
        <v>0</v>
      </c>
      <c r="R21" s="138">
        <f>COUNTIF(JADWAL!$F$150:$CK$153,'SK-TK12'!$C21)</f>
        <v>0</v>
      </c>
    </row>
    <row r="22" spans="1:18" ht="15.75" x14ac:dyDescent="0.25">
      <c r="A22" s="7">
        <v>3</v>
      </c>
      <c r="B22" s="7" t="s">
        <v>225</v>
      </c>
      <c r="C22" s="7" t="s">
        <v>193</v>
      </c>
      <c r="D22" s="7"/>
      <c r="E22" s="7"/>
      <c r="F22" s="153">
        <v>3</v>
      </c>
      <c r="G22" s="153">
        <v>3</v>
      </c>
      <c r="H22" s="7"/>
      <c r="I22" s="7"/>
      <c r="J22" s="153">
        <v>3</v>
      </c>
      <c r="K22" s="153">
        <v>3</v>
      </c>
      <c r="L22" s="154"/>
      <c r="M22" s="138">
        <f>COUNTIF(JADWAL!$F$129:$CK$129,'SK-TK12'!$C22)</f>
        <v>0</v>
      </c>
      <c r="N22" s="138">
        <f>COUNTIF(JADWAL!$F$133:$CK$133,'SK-TK12'!$C22)</f>
        <v>0</v>
      </c>
      <c r="O22" s="138">
        <f>COUNTIF(JADWAL!$F$137:$CK$137,'SK-TK12'!$C22)</f>
        <v>0</v>
      </c>
      <c r="P22" s="138">
        <f>COUNTIF(JADWAL!$F$142:$CK$145,'SK-TK12'!$C22)</f>
        <v>0</v>
      </c>
      <c r="Q22" s="138">
        <f>COUNTIF(JADWAL!$F$146:$CK$149,'SK-TK12'!$C22)</f>
        <v>0</v>
      </c>
      <c r="R22" s="138">
        <f>COUNTIF(JADWAL!$F$150:$CK$153,'SK-TK12'!$C22)</f>
        <v>0</v>
      </c>
    </row>
    <row r="23" spans="1:18" ht="15.75" x14ac:dyDescent="0.25">
      <c r="A23" s="7">
        <v>4</v>
      </c>
      <c r="B23" s="7" t="s">
        <v>226</v>
      </c>
      <c r="C23" s="7" t="s">
        <v>194</v>
      </c>
      <c r="D23" s="7"/>
      <c r="E23" s="7"/>
      <c r="F23" s="153">
        <v>3</v>
      </c>
      <c r="G23" s="153">
        <v>3</v>
      </c>
      <c r="H23" s="7"/>
      <c r="I23" s="7"/>
      <c r="J23" s="153">
        <v>3</v>
      </c>
      <c r="K23" s="153">
        <v>3</v>
      </c>
      <c r="L23" s="154"/>
      <c r="M23" s="138">
        <f>COUNTIF(JADWAL!$F$129:$CK$129,'SK-TK12'!$C23)</f>
        <v>0</v>
      </c>
      <c r="N23" s="138">
        <f>COUNTIF(JADWAL!$F$133:$CK$133,'SK-TK12'!$C23)</f>
        <v>0</v>
      </c>
      <c r="O23" s="138">
        <f>COUNTIF(JADWAL!$F$137:$CK$137,'SK-TK12'!$C23)</f>
        <v>0</v>
      </c>
      <c r="P23" s="138">
        <f>COUNTIF(JADWAL!$F$142:$CK$145,'SK-TK12'!$C23)</f>
        <v>0</v>
      </c>
      <c r="Q23" s="138">
        <f>COUNTIF(JADWAL!$F$146:$CK$149,'SK-TK12'!$C23)</f>
        <v>0</v>
      </c>
      <c r="R23" s="138">
        <f>COUNTIF(JADWAL!$F$150:$CK$153,'SK-TK12'!$C23)</f>
        <v>0</v>
      </c>
    </row>
    <row r="24" spans="1:18" s="155" customFormat="1" ht="15.75" customHeight="1" x14ac:dyDescent="0.25">
      <c r="A24" s="168"/>
      <c r="B24" s="169" t="s">
        <v>79</v>
      </c>
      <c r="C24" s="169" t="s">
        <v>446</v>
      </c>
      <c r="D24" s="169">
        <f t="shared" ref="D24:K24" si="3">SUM(D20:D23)</f>
        <v>0</v>
      </c>
      <c r="E24" s="169">
        <f t="shared" si="3"/>
        <v>0</v>
      </c>
      <c r="F24" s="169">
        <f t="shared" si="3"/>
        <v>12</v>
      </c>
      <c r="G24" s="169">
        <f t="shared" si="3"/>
        <v>12</v>
      </c>
      <c r="H24" s="169">
        <f t="shared" si="3"/>
        <v>0</v>
      </c>
      <c r="I24" s="169">
        <f t="shared" si="3"/>
        <v>0</v>
      </c>
      <c r="J24" s="169">
        <f t="shared" si="3"/>
        <v>12</v>
      </c>
      <c r="K24" s="169">
        <f t="shared" si="3"/>
        <v>12</v>
      </c>
      <c r="L24" s="170"/>
      <c r="M24" s="138">
        <f>COUNTIF(JADWAL!$F$129:$CK$129,'SK-TK12'!$C24)</f>
        <v>12</v>
      </c>
      <c r="N24" s="138">
        <f>COUNTIF(JADWAL!$F$133:$CK$133,'SK-TK12'!$C24)</f>
        <v>12</v>
      </c>
      <c r="O24" s="138">
        <f>COUNTIF(JADWAL!$F$137:$CK$137,'SK-TK12'!$C24)</f>
        <v>12</v>
      </c>
      <c r="P24" s="169">
        <f t="shared" ref="P24:R24" si="4">SUM(P20:P22)</f>
        <v>0</v>
      </c>
      <c r="Q24" s="169">
        <f t="shared" si="4"/>
        <v>0</v>
      </c>
      <c r="R24" s="169">
        <f t="shared" si="4"/>
        <v>0</v>
      </c>
    </row>
    <row r="25" spans="1:18" s="188" customFormat="1" ht="15.75" customHeight="1" x14ac:dyDescent="0.25">
      <c r="A25" s="7">
        <v>6</v>
      </c>
      <c r="B25" s="7" t="s">
        <v>473</v>
      </c>
      <c r="C25" s="7"/>
      <c r="D25" s="7"/>
      <c r="E25" s="7"/>
      <c r="F25" s="7"/>
      <c r="G25" s="7"/>
      <c r="H25" s="7"/>
      <c r="I25" s="7"/>
      <c r="J25" s="7"/>
      <c r="K25" s="7"/>
      <c r="L25" s="154"/>
      <c r="M25" s="153"/>
      <c r="N25" s="153"/>
      <c r="O25" s="153"/>
      <c r="P25" s="153"/>
      <c r="Q25" s="153"/>
      <c r="R25" s="153"/>
    </row>
    <row r="26" spans="1:18" s="188" customFormat="1" ht="15.75" customHeight="1" x14ac:dyDescent="0.25">
      <c r="A26" s="7" t="s">
        <v>475</v>
      </c>
      <c r="B26" s="7" t="s">
        <v>227</v>
      </c>
      <c r="C26" s="7" t="s">
        <v>202</v>
      </c>
      <c r="D26" s="153">
        <v>6</v>
      </c>
      <c r="E26" s="153">
        <v>6</v>
      </c>
      <c r="F26" s="7"/>
      <c r="G26" s="7"/>
      <c r="H26" s="7"/>
      <c r="I26" s="7"/>
      <c r="J26" s="153">
        <v>4</v>
      </c>
      <c r="K26" s="153">
        <v>4</v>
      </c>
      <c r="L26" s="154"/>
      <c r="M26" s="138">
        <f>COUNTIF(JADWAL!$F$129:$CK$129,'SK-TK12'!$C26)</f>
        <v>0</v>
      </c>
      <c r="N26" s="138">
        <f>COUNTIF(JADWAL!$F$133:$CK$133,'SK-TK12'!$C26)</f>
        <v>0</v>
      </c>
      <c r="O26" s="138">
        <f>COUNTIF(JADWAL!$F$137:$CK$137,'SK-TK12'!$C26)</f>
        <v>0</v>
      </c>
      <c r="P26" s="138">
        <f>COUNTIF(JADWAL!$F$142:$CK$145,'SK-TK12'!$C26)</f>
        <v>6</v>
      </c>
      <c r="Q26" s="138">
        <f>COUNTIF(JADWAL!$F$146:$CK$149,'SK-TK12'!$C26)</f>
        <v>6</v>
      </c>
      <c r="R26" s="138">
        <f>COUNTIF(JADWAL!$F$150:$CK$153,'SK-TK12'!$C26)</f>
        <v>6</v>
      </c>
    </row>
    <row r="27" spans="1:18" s="188" customFormat="1" ht="15.75" customHeight="1" x14ac:dyDescent="0.25">
      <c r="A27" s="7" t="s">
        <v>476</v>
      </c>
      <c r="B27" s="7" t="s">
        <v>228</v>
      </c>
      <c r="C27" s="7" t="s">
        <v>201</v>
      </c>
      <c r="D27" s="153">
        <v>6</v>
      </c>
      <c r="E27" s="153">
        <v>6</v>
      </c>
      <c r="F27" s="7"/>
      <c r="G27" s="7"/>
      <c r="H27" s="7"/>
      <c r="I27" s="7"/>
      <c r="J27" s="153">
        <v>5</v>
      </c>
      <c r="K27" s="153">
        <v>5</v>
      </c>
      <c r="L27" s="154"/>
      <c r="M27" s="138">
        <f>COUNTIF(JADWAL!$F$129:$CK$129,'SK-TK12'!$C27)</f>
        <v>0</v>
      </c>
      <c r="N27" s="138">
        <f>COUNTIF(JADWAL!$F$133:$CK$133,'SK-TK12'!$C27)</f>
        <v>0</v>
      </c>
      <c r="O27" s="138">
        <f>COUNTIF(JADWAL!$F$137:$CK$137,'SK-TK12'!$C27)</f>
        <v>0</v>
      </c>
      <c r="P27" s="138">
        <f>COUNTIF(JADWAL!$F$142:$CK$145,'SK-TK12'!$C27)</f>
        <v>6</v>
      </c>
      <c r="Q27" s="138">
        <f>COUNTIF(JADWAL!$F$146:$CK$149,'SK-TK12'!$C27)</f>
        <v>6</v>
      </c>
      <c r="R27" s="138">
        <f>COUNTIF(JADWAL!$F$150:$CK$153,'SK-TK12'!$C27)</f>
        <v>6</v>
      </c>
    </row>
    <row r="28" spans="1:18" s="188" customFormat="1" ht="15.75" customHeight="1" x14ac:dyDescent="0.25">
      <c r="A28" s="7" t="s">
        <v>477</v>
      </c>
      <c r="B28" s="7" t="s">
        <v>229</v>
      </c>
      <c r="C28" s="7" t="s">
        <v>203</v>
      </c>
      <c r="D28" s="153">
        <v>6</v>
      </c>
      <c r="E28" s="153">
        <v>6</v>
      </c>
      <c r="F28" s="7"/>
      <c r="G28" s="7"/>
      <c r="H28" s="7"/>
      <c r="I28" s="7"/>
      <c r="J28" s="153">
        <v>4</v>
      </c>
      <c r="K28" s="153">
        <v>4</v>
      </c>
      <c r="L28" s="154"/>
      <c r="M28" s="138">
        <f>COUNTIF(JADWAL!$F$129:$CK$129,'SK-TK12'!$C28)</f>
        <v>0</v>
      </c>
      <c r="N28" s="138">
        <f>COUNTIF(JADWAL!$F$133:$CK$133,'SK-TK12'!$C28)</f>
        <v>0</v>
      </c>
      <c r="O28" s="138">
        <f>COUNTIF(JADWAL!$F$137:$CK$137,'SK-TK12'!$C28)</f>
        <v>0</v>
      </c>
      <c r="P28" s="138">
        <f>COUNTIF(JADWAL!$F$142:$CK$145,'SK-TK12'!$C28)</f>
        <v>6</v>
      </c>
      <c r="Q28" s="138">
        <f>COUNTIF(JADWAL!$F$146:$CK$149,'SK-TK12'!$C28)</f>
        <v>6</v>
      </c>
      <c r="R28" s="138">
        <f>COUNTIF(JADWAL!$F$150:$CK$153,'SK-TK12'!$C28)</f>
        <v>6</v>
      </c>
    </row>
    <row r="29" spans="1:18" s="188" customFormat="1" ht="15.75" customHeight="1" x14ac:dyDescent="0.25">
      <c r="A29" s="7" t="s">
        <v>478</v>
      </c>
      <c r="B29" s="7" t="s">
        <v>230</v>
      </c>
      <c r="C29" s="7" t="s">
        <v>200</v>
      </c>
      <c r="D29" s="153">
        <v>6</v>
      </c>
      <c r="E29" s="153">
        <v>6</v>
      </c>
      <c r="F29" s="7"/>
      <c r="G29" s="7"/>
      <c r="H29" s="7"/>
      <c r="I29" s="7"/>
      <c r="J29" s="153">
        <v>5</v>
      </c>
      <c r="K29" s="153">
        <v>5</v>
      </c>
      <c r="L29" s="154"/>
      <c r="M29" s="138">
        <f>COUNTIF(JADWAL!$F$129:$CK$129,'SK-TK12'!$C29)</f>
        <v>0</v>
      </c>
      <c r="N29" s="138">
        <f>COUNTIF(JADWAL!$F$133:$CK$133,'SK-TK12'!$C29)</f>
        <v>0</v>
      </c>
      <c r="O29" s="138">
        <f>COUNTIF(JADWAL!$F$137:$CK$137,'SK-TK12'!$C29)</f>
        <v>0</v>
      </c>
      <c r="P29" s="138">
        <f>COUNTIF(JADWAL!$F$142:$CK$145,'SK-TK12'!$C29)</f>
        <v>3</v>
      </c>
      <c r="Q29" s="138">
        <f>COUNTIF(JADWAL!$F$146:$CK$149,'SK-TK12'!$C29)</f>
        <v>3</v>
      </c>
      <c r="R29" s="138">
        <f>COUNTIF(JADWAL!$F$150:$CK$153,'SK-TK12'!$C29)</f>
        <v>3</v>
      </c>
    </row>
    <row r="30" spans="1:18" s="188" customFormat="1" ht="15.75" customHeight="1" x14ac:dyDescent="0.25">
      <c r="A30" s="168"/>
      <c r="B30" s="169" t="s">
        <v>479</v>
      </c>
      <c r="C30" s="169"/>
      <c r="D30" s="169">
        <f t="shared" ref="D30:R30" si="5">SUM(D26:D29)</f>
        <v>24</v>
      </c>
      <c r="E30" s="169">
        <f t="shared" si="5"/>
        <v>24</v>
      </c>
      <c r="F30" s="169">
        <f t="shared" si="5"/>
        <v>0</v>
      </c>
      <c r="G30" s="169">
        <f t="shared" si="5"/>
        <v>0</v>
      </c>
      <c r="H30" s="169">
        <f t="shared" si="5"/>
        <v>0</v>
      </c>
      <c r="I30" s="169">
        <f t="shared" si="5"/>
        <v>0</v>
      </c>
      <c r="J30" s="169">
        <f t="shared" si="5"/>
        <v>18</v>
      </c>
      <c r="K30" s="169">
        <f t="shared" si="5"/>
        <v>18</v>
      </c>
      <c r="L30" s="169">
        <f t="shared" si="5"/>
        <v>0</v>
      </c>
      <c r="M30" s="169">
        <f t="shared" si="5"/>
        <v>0</v>
      </c>
      <c r="N30" s="169">
        <f t="shared" si="5"/>
        <v>0</v>
      </c>
      <c r="O30" s="169">
        <f t="shared" si="5"/>
        <v>0</v>
      </c>
      <c r="P30" s="169">
        <f t="shared" si="5"/>
        <v>21</v>
      </c>
      <c r="Q30" s="169">
        <f t="shared" si="5"/>
        <v>21</v>
      </c>
      <c r="R30" s="169">
        <f t="shared" si="5"/>
        <v>21</v>
      </c>
    </row>
    <row r="31" spans="1:18" s="188" customFormat="1" ht="15.75" customHeight="1" x14ac:dyDescent="0.25">
      <c r="A31" s="172"/>
      <c r="B31" s="173" t="s">
        <v>511</v>
      </c>
      <c r="C31" s="173" t="s">
        <v>71</v>
      </c>
      <c r="D31" s="173"/>
      <c r="E31" s="173"/>
      <c r="F31" s="173"/>
      <c r="G31" s="173"/>
      <c r="H31" s="173"/>
      <c r="I31" s="173"/>
      <c r="J31" s="173">
        <v>5</v>
      </c>
      <c r="K31" s="173">
        <v>5</v>
      </c>
      <c r="L31" s="154"/>
      <c r="M31" s="138"/>
      <c r="N31" s="138"/>
      <c r="O31" s="138"/>
      <c r="P31" s="138">
        <f>COUNTIF(JADWAL!$F$142:$CK$145,'SK-TK12'!$C31)</f>
        <v>2</v>
      </c>
      <c r="Q31" s="138">
        <f>COUNTIF(JADWAL!$F$146:$CK$149,'SK-TK12'!$C31)</f>
        <v>2</v>
      </c>
      <c r="R31" s="138">
        <f>COUNTIF(JADWAL!$F$150:$CK$153,'SK-TK12'!$C31)</f>
        <v>2</v>
      </c>
    </row>
    <row r="32" spans="1:18" s="188" customFormat="1" ht="15.75" customHeight="1" x14ac:dyDescent="0.25">
      <c r="A32" s="168"/>
      <c r="B32" s="175" t="s">
        <v>512</v>
      </c>
      <c r="C32" s="169"/>
      <c r="D32" s="169"/>
      <c r="E32" s="169"/>
      <c r="F32" s="169"/>
      <c r="G32" s="169"/>
      <c r="H32" s="169"/>
      <c r="I32" s="169"/>
      <c r="J32" s="169"/>
      <c r="K32" s="169"/>
      <c r="L32" s="154"/>
      <c r="M32" s="153"/>
      <c r="N32" s="153"/>
      <c r="O32" s="153"/>
      <c r="P32" s="153"/>
      <c r="Q32" s="153"/>
      <c r="R32" s="153"/>
    </row>
    <row r="33" spans="1:18" s="188" customFormat="1" ht="15.75" customHeight="1" x14ac:dyDescent="0.25">
      <c r="A33" s="172"/>
      <c r="B33" s="173" t="s">
        <v>513</v>
      </c>
      <c r="C33" s="173" t="s">
        <v>514</v>
      </c>
      <c r="D33" s="173"/>
      <c r="E33" s="173"/>
      <c r="F33" s="173"/>
      <c r="G33" s="173"/>
      <c r="H33" s="173"/>
      <c r="I33" s="173"/>
      <c r="J33" s="173">
        <v>2</v>
      </c>
      <c r="K33" s="173">
        <v>2</v>
      </c>
      <c r="L33" s="154"/>
      <c r="M33" s="153"/>
      <c r="N33" s="153"/>
      <c r="O33" s="153"/>
      <c r="P33" s="138">
        <f>COUNTIF(JADWAL!$F$142:$CK$145,'SK-TK12'!$C33)</f>
        <v>2</v>
      </c>
      <c r="Q33" s="138">
        <f>COUNTIF(JADWAL!$F$146:$CK$149,'SK-TK12'!$C33)</f>
        <v>2</v>
      </c>
      <c r="R33" s="138">
        <f>COUNTIF(JADWAL!$F$150:$CK$153,'SK-TK12'!$C33)</f>
        <v>2</v>
      </c>
    </row>
    <row r="34" spans="1:18" s="160" customFormat="1" ht="15.75" customHeight="1" x14ac:dyDescent="0.25">
      <c r="A34" s="161"/>
      <c r="B34" s="162" t="s">
        <v>34</v>
      </c>
      <c r="C34" s="162"/>
      <c r="D34" s="162">
        <f t="shared" ref="D34:K34" si="6">SUM(D14:D17,D20:D23)</f>
        <v>5</v>
      </c>
      <c r="E34" s="162">
        <f t="shared" si="6"/>
        <v>5</v>
      </c>
      <c r="F34" s="162">
        <f t="shared" si="6"/>
        <v>25</v>
      </c>
      <c r="G34" s="162">
        <f t="shared" si="6"/>
        <v>25</v>
      </c>
      <c r="H34" s="162">
        <f t="shared" si="6"/>
        <v>5</v>
      </c>
      <c r="I34" s="162">
        <f t="shared" si="6"/>
        <v>5</v>
      </c>
      <c r="J34" s="162">
        <f t="shared" si="6"/>
        <v>18</v>
      </c>
      <c r="K34" s="162">
        <f t="shared" si="6"/>
        <v>18</v>
      </c>
      <c r="L34" s="163"/>
      <c r="M34" s="162">
        <f t="shared" ref="M34:R34" si="7">SUM(M14:M17,M20:M23)</f>
        <v>13</v>
      </c>
      <c r="N34" s="162">
        <f t="shared" si="7"/>
        <v>13</v>
      </c>
      <c r="O34" s="162">
        <f t="shared" si="7"/>
        <v>13</v>
      </c>
      <c r="P34" s="162">
        <f t="shared" si="7"/>
        <v>6</v>
      </c>
      <c r="Q34" s="162">
        <f t="shared" si="7"/>
        <v>6</v>
      </c>
      <c r="R34" s="162">
        <f t="shared" si="7"/>
        <v>6</v>
      </c>
    </row>
    <row r="35" spans="1:18" s="176" customFormat="1" ht="15.75" customHeight="1" x14ac:dyDescent="0.25">
      <c r="A35" s="177"/>
      <c r="B35" s="178" t="s">
        <v>78</v>
      </c>
      <c r="C35" s="178"/>
      <c r="D35" s="178">
        <f t="shared" ref="D35:K35" si="8">SUM(D12,D34)</f>
        <v>9</v>
      </c>
      <c r="E35" s="178">
        <f t="shared" si="8"/>
        <v>9</v>
      </c>
      <c r="F35" s="178">
        <f t="shared" si="8"/>
        <v>33</v>
      </c>
      <c r="G35" s="178">
        <f t="shared" si="8"/>
        <v>33</v>
      </c>
      <c r="H35" s="178">
        <f t="shared" si="8"/>
        <v>9</v>
      </c>
      <c r="I35" s="178">
        <f t="shared" si="8"/>
        <v>9</v>
      </c>
      <c r="J35" s="178">
        <f t="shared" si="8"/>
        <v>28</v>
      </c>
      <c r="K35" s="178">
        <f t="shared" si="8"/>
        <v>28</v>
      </c>
      <c r="L35" s="179"/>
      <c r="M35" s="178">
        <f t="shared" ref="M35:R35" si="9">SUM(M12,M34)</f>
        <v>21</v>
      </c>
      <c r="N35" s="178">
        <f t="shared" si="9"/>
        <v>21</v>
      </c>
      <c r="O35" s="178">
        <f t="shared" si="9"/>
        <v>21</v>
      </c>
      <c r="P35" s="178">
        <f t="shared" si="9"/>
        <v>15</v>
      </c>
      <c r="Q35" s="178">
        <f t="shared" si="9"/>
        <v>15</v>
      </c>
      <c r="R35" s="178">
        <f t="shared" si="9"/>
        <v>15</v>
      </c>
    </row>
    <row r="36" spans="1:18" ht="15.75" x14ac:dyDescent="0.25">
      <c r="A36" s="168"/>
      <c r="B36" s="7" t="s">
        <v>75</v>
      </c>
      <c r="C36" s="7" t="s">
        <v>76</v>
      </c>
      <c r="D36" s="169"/>
      <c r="E36" s="169"/>
      <c r="F36" s="169">
        <v>1</v>
      </c>
      <c r="G36" s="169">
        <v>1</v>
      </c>
      <c r="H36" s="169"/>
      <c r="I36" s="169"/>
      <c r="J36" s="169">
        <v>1</v>
      </c>
      <c r="K36" s="169">
        <v>1</v>
      </c>
      <c r="M36" s="138">
        <f>COUNTIF(JADWAL!$F$129:$CK$129,'SK-TK12'!$C36)</f>
        <v>1</v>
      </c>
      <c r="N36" s="138">
        <f>COUNTIF(JADWAL!$F$133:$CK$133,'SK-TK12'!$C36)</f>
        <v>1</v>
      </c>
      <c r="O36" s="138">
        <f>COUNTIF(JADWAL!$F$137:$CK$137,'SK-TK12'!$C36)</f>
        <v>1</v>
      </c>
      <c r="P36" s="138">
        <f>COUNTIF(JADWAL!$F$142:$CK$145,'SK-TK12'!$C36)</f>
        <v>1</v>
      </c>
      <c r="Q36" s="138">
        <f>COUNTIF(JADWAL!$F$146:$CK$149,'SK-TK12'!$C36)</f>
        <v>1</v>
      </c>
      <c r="R36" s="138">
        <f>COUNTIF(JADWAL!$F$150:$CK$153,'SK-TK12'!$C36)</f>
        <v>1</v>
      </c>
    </row>
    <row r="39" spans="1:18" ht="15.75" x14ac:dyDescent="0.25">
      <c r="B39" s="7" t="s">
        <v>227</v>
      </c>
      <c r="C39" s="7" t="s">
        <v>202</v>
      </c>
      <c r="D39" s="153">
        <v>6</v>
      </c>
      <c r="E39" s="153">
        <v>6</v>
      </c>
      <c r="F39" s="153" t="s">
        <v>12</v>
      </c>
      <c r="G39" s="153" t="s">
        <v>12</v>
      </c>
    </row>
    <row r="40" spans="1:18" ht="15.75" x14ac:dyDescent="0.25">
      <c r="B40" s="7" t="s">
        <v>228</v>
      </c>
      <c r="C40" s="7" t="s">
        <v>201</v>
      </c>
      <c r="D40" s="153">
        <v>6</v>
      </c>
      <c r="E40" s="153">
        <v>6</v>
      </c>
      <c r="F40" s="153">
        <v>9</v>
      </c>
      <c r="G40" s="153">
        <v>9</v>
      </c>
    </row>
    <row r="41" spans="1:18" ht="15.75" x14ac:dyDescent="0.25">
      <c r="B41" s="7" t="s">
        <v>229</v>
      </c>
      <c r="C41" s="7" t="s">
        <v>203</v>
      </c>
      <c r="D41" s="153">
        <v>6</v>
      </c>
      <c r="E41" s="153">
        <v>6</v>
      </c>
      <c r="F41" s="153">
        <v>8</v>
      </c>
      <c r="G41" s="153">
        <v>8</v>
      </c>
    </row>
    <row r="42" spans="1:18" ht="15.75" x14ac:dyDescent="0.25">
      <c r="B42" s="7" t="s">
        <v>230</v>
      </c>
      <c r="C42" s="7" t="s">
        <v>200</v>
      </c>
      <c r="D42" s="153">
        <v>6</v>
      </c>
      <c r="E42" s="153">
        <v>6</v>
      </c>
      <c r="F42" s="153">
        <v>8</v>
      </c>
      <c r="G42" s="153">
        <v>8</v>
      </c>
    </row>
    <row r="43" spans="1:18" ht="15.75" x14ac:dyDescent="0.25">
      <c r="B43" s="7" t="s">
        <v>70</v>
      </c>
      <c r="C43" s="7" t="s">
        <v>71</v>
      </c>
      <c r="D43" s="153">
        <v>7</v>
      </c>
      <c r="E43" s="153">
        <v>7</v>
      </c>
      <c r="F43" s="153">
        <v>8</v>
      </c>
      <c r="G43" s="153">
        <v>8</v>
      </c>
    </row>
  </sheetData>
  <mergeCells count="7">
    <mergeCell ref="A3:B3"/>
    <mergeCell ref="H2:K2"/>
    <mergeCell ref="P2:R2"/>
    <mergeCell ref="A1:B1"/>
    <mergeCell ref="A2:B2"/>
    <mergeCell ref="D2:G2"/>
    <mergeCell ref="M2:O2"/>
  </mergeCells>
  <conditionalFormatting sqref="B26:E29">
    <cfRule type="cellIs" dxfId="6" priority="2" operator="equal">
      <formula>"-"</formula>
    </cfRule>
  </conditionalFormatting>
  <conditionalFormatting sqref="B39:G43">
    <cfRule type="cellIs" dxfId="5" priority="3" operator="equal">
      <formula>"-"</formula>
    </cfRule>
  </conditionalFormatting>
  <conditionalFormatting sqref="J26:K29">
    <cfRule type="cellIs" dxfId="4" priority="1" operator="equal">
      <formula>"-"</formula>
    </cfRule>
  </conditionalFormatting>
  <pageMargins left="0.7" right="0.7" top="0.75" bottom="0.75" header="0.3" footer="0.3"/>
  <pageSetup paperSize="9" scale="66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55911"/>
  </sheetPr>
  <dimension ref="A1:AC37"/>
  <sheetViews>
    <sheetView topLeftCell="A25" workbookViewId="0">
      <selection activeCell="I35" sqref="I35"/>
    </sheetView>
  </sheetViews>
  <sheetFormatPr defaultColWidth="10" defaultRowHeight="15" x14ac:dyDescent="0.25"/>
  <cols>
    <col min="1" max="1" width="3.85546875" customWidth="1"/>
    <col min="2" max="2" width="42.42578125" customWidth="1"/>
    <col min="3" max="3" width="12.7109375" customWidth="1"/>
    <col min="4" max="5" width="6.140625" style="180" customWidth="1"/>
    <col min="7" max="8" width="2" style="155" customWidth="1"/>
    <col min="9" max="11" width="5" customWidth="1"/>
  </cols>
  <sheetData>
    <row r="1" spans="1:11" ht="15.75" x14ac:dyDescent="0.25">
      <c r="A1" s="370"/>
      <c r="B1" s="370"/>
      <c r="C1" s="149"/>
      <c r="D1" s="376"/>
      <c r="E1" s="376"/>
    </row>
    <row r="2" spans="1:11" ht="15.75" x14ac:dyDescent="0.25">
      <c r="A2" s="371"/>
      <c r="B2" s="371"/>
      <c r="C2" s="151"/>
      <c r="D2" s="376" t="s">
        <v>4</v>
      </c>
      <c r="E2" s="376"/>
      <c r="I2" s="372" t="s">
        <v>4</v>
      </c>
      <c r="J2" s="372"/>
      <c r="K2" s="372"/>
    </row>
    <row r="3" spans="1:11" ht="31.5" customHeight="1" x14ac:dyDescent="0.25">
      <c r="A3" s="379" t="s">
        <v>6</v>
      </c>
      <c r="B3" s="380"/>
      <c r="C3" s="181"/>
      <c r="D3" s="153">
        <v>1</v>
      </c>
      <c r="E3" s="153">
        <v>2</v>
      </c>
      <c r="I3" s="153">
        <v>1</v>
      </c>
      <c r="J3" s="153">
        <v>2</v>
      </c>
      <c r="K3" s="153">
        <v>3</v>
      </c>
    </row>
    <row r="4" spans="1:11" s="155" customFormat="1" ht="16.5" customHeight="1" x14ac:dyDescent="0.25">
      <c r="A4" s="377" t="s">
        <v>9</v>
      </c>
      <c r="B4" s="382"/>
      <c r="C4" s="382"/>
      <c r="D4" s="382"/>
      <c r="E4" s="382"/>
    </row>
    <row r="5" spans="1:11" ht="31.5" x14ac:dyDescent="0.25">
      <c r="A5" s="189">
        <v>1</v>
      </c>
      <c r="B5" s="7" t="s">
        <v>10</v>
      </c>
      <c r="C5" s="7" t="s">
        <v>11</v>
      </c>
      <c r="D5" s="153">
        <v>3</v>
      </c>
      <c r="E5" s="153">
        <v>3</v>
      </c>
      <c r="G5" s="164"/>
      <c r="H5" s="164"/>
      <c r="I5" s="138">
        <f>COUNTIF(JADWAL!$F$155:$CK$155,$C5)</f>
        <v>3</v>
      </c>
      <c r="J5" s="138">
        <f>COUNTIF(JADWAL!$F$159:$CK$159,$C5)</f>
        <v>3</v>
      </c>
      <c r="K5" s="138">
        <f>COUNTIF(JADWAL!$F$163:$CK$163,$C5)</f>
        <v>3</v>
      </c>
    </row>
    <row r="6" spans="1:11" ht="31.5" x14ac:dyDescent="0.25">
      <c r="A6" s="189">
        <v>2</v>
      </c>
      <c r="B6" s="7" t="s">
        <v>14</v>
      </c>
      <c r="C6" s="7" t="s">
        <v>15</v>
      </c>
      <c r="D6" s="153">
        <v>2</v>
      </c>
      <c r="E6" s="153">
        <v>2</v>
      </c>
      <c r="G6" s="164"/>
      <c r="H6" s="164"/>
      <c r="I6" s="138">
        <f>COUNTIF(JADWAL!$F$155:$CK$155,$C6)</f>
        <v>2</v>
      </c>
      <c r="J6" s="138">
        <f>COUNTIF(JADWAL!$F$159:$CK$159,$C6)</f>
        <v>2</v>
      </c>
      <c r="K6" s="138">
        <f>COUNTIF(JADWAL!$F$163:$CK$163,$C6)</f>
        <v>2</v>
      </c>
    </row>
    <row r="7" spans="1:11" ht="15.75" x14ac:dyDescent="0.25">
      <c r="A7" s="189">
        <v>3</v>
      </c>
      <c r="B7" s="7" t="s">
        <v>16</v>
      </c>
      <c r="C7" s="7" t="s">
        <v>17</v>
      </c>
      <c r="D7" s="153">
        <v>2</v>
      </c>
      <c r="E7" s="153">
        <v>2</v>
      </c>
      <c r="G7" s="164"/>
      <c r="H7" s="164"/>
      <c r="I7" s="138">
        <f>COUNTIF(JADWAL!$F$155:$CK$155,$C7)</f>
        <v>2</v>
      </c>
      <c r="J7" s="138">
        <f>COUNTIF(JADWAL!$F$159:$CK$159,$C7)</f>
        <v>2</v>
      </c>
      <c r="K7" s="138">
        <f>COUNTIF(JADWAL!$F$163:$CK$163,$C7)</f>
        <v>2</v>
      </c>
    </row>
    <row r="8" spans="1:11" ht="15.75" x14ac:dyDescent="0.25">
      <c r="A8" s="189">
        <v>4</v>
      </c>
      <c r="B8" s="7" t="s">
        <v>18</v>
      </c>
      <c r="C8" s="7" t="s">
        <v>19</v>
      </c>
      <c r="D8" s="153">
        <v>4</v>
      </c>
      <c r="E8" s="153">
        <v>4</v>
      </c>
      <c r="G8" s="164"/>
      <c r="H8" s="164"/>
      <c r="I8" s="138">
        <f>COUNTIF(JADWAL!$F$155:$CK$155,$C8)</f>
        <v>4</v>
      </c>
      <c r="J8" s="138">
        <f>COUNTIF(JADWAL!$F$159:$CK$159,$C8)</f>
        <v>4</v>
      </c>
      <c r="K8" s="138">
        <f>COUNTIF(JADWAL!$F$163:$CK$163,$C8)</f>
        <v>4</v>
      </c>
    </row>
    <row r="9" spans="1:11" ht="15.75" x14ac:dyDescent="0.25">
      <c r="A9" s="189">
        <v>5</v>
      </c>
      <c r="B9" s="7" t="s">
        <v>22</v>
      </c>
      <c r="C9" s="7" t="s">
        <v>23</v>
      </c>
      <c r="D9" s="153" t="s">
        <v>12</v>
      </c>
      <c r="E9" s="153" t="s">
        <v>12</v>
      </c>
      <c r="G9" s="164"/>
      <c r="H9" s="164"/>
      <c r="I9" s="153" t="s">
        <v>12</v>
      </c>
      <c r="J9" s="153" t="s">
        <v>12</v>
      </c>
      <c r="K9" s="153" t="s">
        <v>12</v>
      </c>
    </row>
    <row r="10" spans="1:11" ht="31.5" x14ac:dyDescent="0.25">
      <c r="A10" s="189">
        <v>6</v>
      </c>
      <c r="B10" s="7" t="s">
        <v>24</v>
      </c>
      <c r="C10" s="7" t="s">
        <v>25</v>
      </c>
      <c r="D10" s="153">
        <v>4</v>
      </c>
      <c r="E10" s="153">
        <v>4</v>
      </c>
      <c r="G10" s="164"/>
      <c r="H10" s="164"/>
      <c r="I10" s="138">
        <f>COUNTIF(JADWAL!$F$155:$CK$155,$C10)</f>
        <v>2</v>
      </c>
      <c r="J10" s="138">
        <f>COUNTIF(JADWAL!$F$159:$CK$159,$C10)</f>
        <v>2</v>
      </c>
      <c r="K10" s="138">
        <f>COUNTIF(JADWAL!$F$163:$CK$163,$C10)</f>
        <v>2</v>
      </c>
    </row>
    <row r="11" spans="1:11" ht="15.75" x14ac:dyDescent="0.25">
      <c r="A11" s="189"/>
      <c r="B11" s="190" t="s">
        <v>26</v>
      </c>
      <c r="C11" s="190" t="s">
        <v>27</v>
      </c>
      <c r="D11" s="191">
        <v>2</v>
      </c>
      <c r="E11" s="191">
        <v>2</v>
      </c>
      <c r="G11" s="164"/>
      <c r="H11" s="164"/>
      <c r="I11" s="138">
        <f>COUNTIF(JADWAL!$F$155:$CK$155,$C11)</f>
        <v>2</v>
      </c>
      <c r="J11" s="138">
        <f>COUNTIF(JADWAL!$F$159:$CK$159,$C11)</f>
        <v>2</v>
      </c>
      <c r="K11" s="138">
        <f>COUNTIF(JADWAL!$F$163:$CK$163,$C11)</f>
        <v>2</v>
      </c>
    </row>
    <row r="12" spans="1:11" s="160" customFormat="1" ht="15.75" x14ac:dyDescent="0.25">
      <c r="A12" s="378" t="s">
        <v>30</v>
      </c>
      <c r="B12" s="381"/>
      <c r="C12" s="192"/>
      <c r="D12" s="192">
        <f>SUM(D5:D11)</f>
        <v>17</v>
      </c>
      <c r="E12" s="192">
        <f>SUM(E5:E11)</f>
        <v>17</v>
      </c>
      <c r="G12" s="183"/>
      <c r="H12" s="183"/>
      <c r="I12" s="192">
        <f>SUM(I5:I11)</f>
        <v>15</v>
      </c>
      <c r="J12" s="192">
        <f>SUM(J5:J11)</f>
        <v>15</v>
      </c>
      <c r="K12" s="192">
        <f>SUM(K5:K11)</f>
        <v>15</v>
      </c>
    </row>
    <row r="13" spans="1:11" s="155" customFormat="1" ht="15.75" x14ac:dyDescent="0.25">
      <c r="A13" s="377" t="s">
        <v>31</v>
      </c>
      <c r="B13" s="377"/>
      <c r="C13" s="377"/>
      <c r="D13" s="377"/>
      <c r="E13" s="377"/>
      <c r="G13" s="164"/>
      <c r="H13" s="164"/>
      <c r="I13" s="164"/>
      <c r="J13" s="164"/>
      <c r="K13" s="164"/>
    </row>
    <row r="14" spans="1:11" ht="15.75" x14ac:dyDescent="0.25">
      <c r="A14" s="7">
        <v>1</v>
      </c>
      <c r="B14" s="7" t="s">
        <v>28</v>
      </c>
      <c r="C14" s="7" t="s">
        <v>32</v>
      </c>
      <c r="D14" s="153" t="s">
        <v>12</v>
      </c>
      <c r="E14" s="153" t="s">
        <v>12</v>
      </c>
      <c r="G14" s="164"/>
      <c r="H14" s="164"/>
      <c r="I14" s="153" t="s">
        <v>12</v>
      </c>
      <c r="J14" s="153" t="s">
        <v>12</v>
      </c>
      <c r="K14" s="153" t="s">
        <v>12</v>
      </c>
    </row>
    <row r="15" spans="1:11" ht="31.5" x14ac:dyDescent="0.25">
      <c r="A15" s="7">
        <v>2</v>
      </c>
      <c r="B15" s="7" t="s">
        <v>20</v>
      </c>
      <c r="C15" s="7" t="s">
        <v>33</v>
      </c>
      <c r="D15" s="153" t="s">
        <v>12</v>
      </c>
      <c r="E15" s="153" t="s">
        <v>12</v>
      </c>
      <c r="G15" s="164"/>
      <c r="H15" s="164"/>
      <c r="I15" s="153" t="s">
        <v>12</v>
      </c>
      <c r="J15" s="153" t="s">
        <v>12</v>
      </c>
      <c r="K15" s="153" t="s">
        <v>12</v>
      </c>
    </row>
    <row r="16" spans="1:11" s="160" customFormat="1" ht="15.75" x14ac:dyDescent="0.25">
      <c r="A16" s="378" t="s">
        <v>34</v>
      </c>
      <c r="B16" s="378"/>
      <c r="C16" s="162"/>
      <c r="D16" s="162" t="s">
        <v>12</v>
      </c>
      <c r="E16" s="162" t="s">
        <v>12</v>
      </c>
      <c r="G16" s="183"/>
      <c r="H16" s="183"/>
      <c r="I16" s="162">
        <f>SUM(I14:I15)</f>
        <v>0</v>
      </c>
      <c r="J16" s="162">
        <f>SUM(J14:J15)</f>
        <v>0</v>
      </c>
      <c r="K16" s="162">
        <f>SUM(K14:K15)</f>
        <v>0</v>
      </c>
    </row>
    <row r="17" spans="1:11" s="155" customFormat="1" ht="15.75" x14ac:dyDescent="0.25">
      <c r="A17" s="377" t="s">
        <v>36</v>
      </c>
      <c r="B17" s="377"/>
      <c r="C17" s="377"/>
      <c r="D17" s="377"/>
      <c r="E17" s="377"/>
      <c r="G17" s="164"/>
      <c r="H17" s="164"/>
      <c r="I17" s="164"/>
      <c r="J17" s="164"/>
      <c r="K17" s="164"/>
    </row>
    <row r="18" spans="1:11" s="155" customFormat="1" ht="15.75" x14ac:dyDescent="0.25">
      <c r="A18" s="377" t="s">
        <v>37</v>
      </c>
      <c r="B18" s="377"/>
      <c r="C18" s="377"/>
      <c r="D18" s="377"/>
      <c r="E18" s="377"/>
      <c r="G18" s="164"/>
      <c r="H18" s="164"/>
      <c r="I18" s="164"/>
      <c r="J18" s="164"/>
      <c r="K18" s="164"/>
    </row>
    <row r="19" spans="1:11" ht="15.75" x14ac:dyDescent="0.25">
      <c r="A19" s="7">
        <v>1</v>
      </c>
      <c r="B19" s="7" t="s">
        <v>38</v>
      </c>
      <c r="C19" s="7" t="s">
        <v>39</v>
      </c>
      <c r="D19" s="153" t="s">
        <v>12</v>
      </c>
      <c r="E19" s="153" t="s">
        <v>12</v>
      </c>
      <c r="G19" s="164"/>
      <c r="H19" s="164"/>
      <c r="I19" s="153" t="s">
        <v>12</v>
      </c>
      <c r="J19" s="153" t="s">
        <v>12</v>
      </c>
      <c r="K19" s="153" t="s">
        <v>12</v>
      </c>
    </row>
    <row r="20" spans="1:11" ht="15.75" x14ac:dyDescent="0.25">
      <c r="A20" s="7">
        <v>2</v>
      </c>
      <c r="B20" s="7" t="s">
        <v>40</v>
      </c>
      <c r="C20" s="7" t="s">
        <v>41</v>
      </c>
      <c r="D20" s="153" t="s">
        <v>12</v>
      </c>
      <c r="E20" s="153" t="s">
        <v>12</v>
      </c>
      <c r="G20" s="164"/>
      <c r="H20" s="164"/>
      <c r="I20" s="153" t="s">
        <v>12</v>
      </c>
      <c r="J20" s="153" t="s">
        <v>12</v>
      </c>
      <c r="K20" s="153" t="s">
        <v>12</v>
      </c>
    </row>
    <row r="21" spans="1:11" ht="15.75" x14ac:dyDescent="0.25">
      <c r="A21" s="7">
        <v>3</v>
      </c>
      <c r="B21" s="7" t="s">
        <v>42</v>
      </c>
      <c r="C21" s="7" t="s">
        <v>43</v>
      </c>
      <c r="D21" s="153" t="s">
        <v>12</v>
      </c>
      <c r="E21" s="153" t="s">
        <v>12</v>
      </c>
      <c r="G21" s="164"/>
      <c r="H21" s="164"/>
      <c r="I21" s="153" t="s">
        <v>12</v>
      </c>
      <c r="J21" s="153" t="s">
        <v>12</v>
      </c>
      <c r="K21" s="153" t="s">
        <v>12</v>
      </c>
    </row>
    <row r="22" spans="1:11" s="155" customFormat="1" ht="15.75" x14ac:dyDescent="0.25">
      <c r="A22" s="377" t="s">
        <v>48</v>
      </c>
      <c r="B22" s="382"/>
      <c r="C22" s="382"/>
      <c r="D22" s="382"/>
      <c r="E22" s="382"/>
      <c r="G22" s="164"/>
      <c r="H22" s="164"/>
      <c r="I22" s="164"/>
      <c r="J22" s="164"/>
      <c r="K22" s="164"/>
    </row>
    <row r="23" spans="1:11" ht="15.75" x14ac:dyDescent="0.25">
      <c r="A23" s="189">
        <v>1</v>
      </c>
      <c r="B23" s="7" t="s">
        <v>223</v>
      </c>
      <c r="C23" s="7" t="s">
        <v>195</v>
      </c>
      <c r="D23" s="153" t="s">
        <v>12</v>
      </c>
      <c r="E23" s="153" t="s">
        <v>12</v>
      </c>
      <c r="G23" s="164"/>
      <c r="H23" s="164"/>
      <c r="I23" s="153" t="s">
        <v>12</v>
      </c>
      <c r="J23" s="153" t="s">
        <v>12</v>
      </c>
      <c r="K23" s="153" t="s">
        <v>12</v>
      </c>
    </row>
    <row r="24" spans="1:11" ht="15.75" x14ac:dyDescent="0.25">
      <c r="A24" s="189">
        <v>2</v>
      </c>
      <c r="B24" s="7" t="s">
        <v>224</v>
      </c>
      <c r="C24" s="7" t="s">
        <v>196</v>
      </c>
      <c r="D24" s="153" t="s">
        <v>12</v>
      </c>
      <c r="E24" s="153" t="s">
        <v>12</v>
      </c>
      <c r="G24" s="164"/>
      <c r="H24" s="164"/>
      <c r="I24" s="153" t="s">
        <v>12</v>
      </c>
      <c r="J24" s="153" t="s">
        <v>12</v>
      </c>
      <c r="K24" s="153" t="s">
        <v>12</v>
      </c>
    </row>
    <row r="25" spans="1:11" ht="15.75" x14ac:dyDescent="0.25">
      <c r="A25" s="189">
        <v>3</v>
      </c>
      <c r="B25" s="7" t="s">
        <v>225</v>
      </c>
      <c r="C25" s="7" t="s">
        <v>193</v>
      </c>
      <c r="D25" s="153" t="s">
        <v>12</v>
      </c>
      <c r="E25" s="153" t="s">
        <v>12</v>
      </c>
      <c r="G25" s="164"/>
      <c r="H25" s="164"/>
      <c r="I25" s="153" t="s">
        <v>12</v>
      </c>
      <c r="J25" s="153" t="s">
        <v>12</v>
      </c>
      <c r="K25" s="153" t="s">
        <v>12</v>
      </c>
    </row>
    <row r="26" spans="1:11" ht="15.75" x14ac:dyDescent="0.25">
      <c r="A26" s="189">
        <v>4</v>
      </c>
      <c r="B26" s="7" t="s">
        <v>226</v>
      </c>
      <c r="C26" s="7" t="s">
        <v>194</v>
      </c>
      <c r="D26" s="153" t="s">
        <v>12</v>
      </c>
      <c r="E26" s="153" t="s">
        <v>12</v>
      </c>
      <c r="G26" s="164"/>
      <c r="H26" s="164"/>
      <c r="I26" s="153" t="s">
        <v>12</v>
      </c>
      <c r="J26" s="153" t="s">
        <v>12</v>
      </c>
      <c r="K26" s="153" t="s">
        <v>12</v>
      </c>
    </row>
    <row r="27" spans="1:11" s="155" customFormat="1" ht="15.75" x14ac:dyDescent="0.25">
      <c r="A27" s="377" t="s">
        <v>55</v>
      </c>
      <c r="B27" s="384"/>
      <c r="C27" s="384"/>
      <c r="D27" s="384"/>
      <c r="E27" s="384"/>
      <c r="G27" s="164"/>
      <c r="H27" s="164"/>
      <c r="I27" s="164"/>
      <c r="J27" s="164"/>
      <c r="K27" s="164"/>
    </row>
    <row r="28" spans="1:11" ht="31.5" x14ac:dyDescent="0.25">
      <c r="A28" s="189">
        <v>1</v>
      </c>
      <c r="B28" s="7" t="s">
        <v>227</v>
      </c>
      <c r="C28" s="7" t="s">
        <v>202</v>
      </c>
      <c r="D28" s="153" t="s">
        <v>12</v>
      </c>
      <c r="E28" s="153" t="s">
        <v>12</v>
      </c>
      <c r="G28" s="164"/>
      <c r="H28" s="164"/>
      <c r="I28" s="153" t="s">
        <v>12</v>
      </c>
      <c r="J28" s="153" t="s">
        <v>12</v>
      </c>
      <c r="K28" s="153" t="s">
        <v>12</v>
      </c>
    </row>
    <row r="29" spans="1:11" ht="31.5" x14ac:dyDescent="0.25">
      <c r="A29" s="189">
        <v>2</v>
      </c>
      <c r="B29" s="7" t="s">
        <v>228</v>
      </c>
      <c r="C29" s="7" t="s">
        <v>201</v>
      </c>
      <c r="D29" s="153">
        <v>9</v>
      </c>
      <c r="E29" s="153">
        <v>9</v>
      </c>
      <c r="G29" s="164"/>
      <c r="H29" s="164"/>
      <c r="I29" s="138">
        <f>COUNTIF(JADWAL!$F$155:$CK$155,$C29)</f>
        <v>6</v>
      </c>
      <c r="J29" s="138">
        <f>COUNTIF(JADWAL!$F$159:$CK$159,$C29)</f>
        <v>6</v>
      </c>
      <c r="K29" s="138">
        <f>COUNTIF(JADWAL!$F$163:$CK$163,$C29)</f>
        <v>6</v>
      </c>
    </row>
    <row r="30" spans="1:11" ht="15.75" x14ac:dyDescent="0.25">
      <c r="A30" s="189">
        <v>3</v>
      </c>
      <c r="B30" s="7" t="s">
        <v>229</v>
      </c>
      <c r="C30" s="7" t="s">
        <v>203</v>
      </c>
      <c r="D30" s="153">
        <v>8</v>
      </c>
      <c r="E30" s="153">
        <v>8</v>
      </c>
      <c r="G30" s="164"/>
      <c r="H30" s="164"/>
      <c r="I30" s="138">
        <f>COUNTIF(JADWAL!$F$155:$CK$155,$C30)</f>
        <v>6</v>
      </c>
      <c r="J30" s="138">
        <f>COUNTIF(JADWAL!$F$159:$CK$159,$C30)</f>
        <v>6</v>
      </c>
      <c r="K30" s="138">
        <f>COUNTIF(JADWAL!$F$163:$CK$163,$C30)</f>
        <v>6</v>
      </c>
    </row>
    <row r="31" spans="1:11" ht="15.75" x14ac:dyDescent="0.25">
      <c r="A31" s="189">
        <v>4</v>
      </c>
      <c r="B31" s="7" t="s">
        <v>230</v>
      </c>
      <c r="C31" s="7" t="s">
        <v>200</v>
      </c>
      <c r="D31" s="153">
        <v>8</v>
      </c>
      <c r="E31" s="153">
        <v>8</v>
      </c>
      <c r="G31" s="164"/>
      <c r="H31" s="164"/>
      <c r="I31" s="138">
        <f>COUNTIF(JADWAL!$F$155:$CK$155,$C31)</f>
        <v>6</v>
      </c>
      <c r="J31" s="138">
        <f>COUNTIF(JADWAL!$F$159:$CK$159,$C31)</f>
        <v>6</v>
      </c>
      <c r="K31" s="138">
        <f>COUNTIF(JADWAL!$F$163:$CK$163,$C31)</f>
        <v>6</v>
      </c>
    </row>
    <row r="32" spans="1:11" ht="15.75" x14ac:dyDescent="0.25">
      <c r="A32" s="189">
        <v>5</v>
      </c>
      <c r="B32" s="7" t="s">
        <v>70</v>
      </c>
      <c r="C32" s="7" t="s">
        <v>71</v>
      </c>
      <c r="D32" s="153">
        <v>8</v>
      </c>
      <c r="E32" s="153">
        <v>8</v>
      </c>
      <c r="G32" s="164"/>
      <c r="H32" s="164"/>
      <c r="I32" s="138">
        <f>COUNTIF(JADWAL!$F$155:$CK$155,$C32)</f>
        <v>3</v>
      </c>
      <c r="J32" s="138">
        <f>COUNTIF(JADWAL!$F$159:$CK$159,$C32)</f>
        <v>3</v>
      </c>
      <c r="K32" s="138">
        <f>COUNTIF(JADWAL!$F$163:$CK$163,$C32)</f>
        <v>3</v>
      </c>
    </row>
    <row r="33" spans="1:29" s="155" customFormat="1" ht="15.75" x14ac:dyDescent="0.25">
      <c r="A33" s="377" t="s">
        <v>72</v>
      </c>
      <c r="B33" s="377"/>
      <c r="C33" s="377"/>
      <c r="D33" s="377"/>
      <c r="E33" s="377"/>
      <c r="F33" s="382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</row>
    <row r="34" spans="1:29" ht="15.75" x14ac:dyDescent="0.25">
      <c r="A34" s="7">
        <v>1</v>
      </c>
      <c r="B34" s="7" t="s">
        <v>73</v>
      </c>
      <c r="C34" s="7" t="s">
        <v>74</v>
      </c>
      <c r="D34" s="153">
        <v>0</v>
      </c>
      <c r="E34" s="153">
        <v>0</v>
      </c>
      <c r="F34" s="154"/>
      <c r="G34" s="164"/>
      <c r="H34" s="164"/>
      <c r="I34" s="138">
        <f>COUNTIF(JADWAL!$F$155:$CK$155,$C34)</f>
        <v>0</v>
      </c>
      <c r="J34" s="138">
        <f>COUNTIF(JADWAL!$F$159:$CK$159,$C34)</f>
        <v>0</v>
      </c>
      <c r="K34" s="138">
        <f>COUNTIF(JADWAL!$F$163:$CK$163,$C34)</f>
        <v>0</v>
      </c>
      <c r="L34" s="4"/>
      <c r="M34" s="4"/>
      <c r="N34" s="4"/>
      <c r="O34" s="4"/>
      <c r="P34" s="164"/>
      <c r="Q34" s="4"/>
      <c r="R34" s="4"/>
      <c r="S34" s="4"/>
      <c r="T34" s="4"/>
      <c r="U34" s="4"/>
      <c r="V34" s="4"/>
      <c r="W34" s="164"/>
      <c r="X34" s="4"/>
      <c r="Y34" s="4"/>
      <c r="Z34" s="4"/>
      <c r="AA34" s="4"/>
      <c r="AB34" s="4"/>
      <c r="AC34" s="4"/>
    </row>
    <row r="35" spans="1:29" ht="31.5" x14ac:dyDescent="0.25">
      <c r="A35" s="7"/>
      <c r="B35" s="7" t="s">
        <v>75</v>
      </c>
      <c r="C35" s="7" t="s">
        <v>76</v>
      </c>
      <c r="D35" s="153">
        <v>1</v>
      </c>
      <c r="E35" s="153">
        <v>1</v>
      </c>
      <c r="F35" s="154"/>
      <c r="G35" s="164"/>
      <c r="H35" s="164"/>
      <c r="I35" s="138">
        <f>COUNTIF(JADWAL!$F$155:$CK$155,$C35)</f>
        <v>1</v>
      </c>
      <c r="J35" s="138">
        <f>COUNTIF(JADWAL!$F$159:$CK$159,$C35)</f>
        <v>1</v>
      </c>
      <c r="K35" s="138">
        <f>COUNTIF(JADWAL!$F$163:$CK$163,$C35)</f>
        <v>1</v>
      </c>
      <c r="L35" s="4"/>
      <c r="M35" s="4"/>
      <c r="N35" s="4"/>
      <c r="O35" s="4"/>
      <c r="P35" s="164"/>
      <c r="Q35" s="4"/>
      <c r="R35" s="4"/>
      <c r="S35" s="4"/>
      <c r="T35" s="4"/>
      <c r="U35" s="4"/>
      <c r="V35" s="4"/>
      <c r="W35" s="164"/>
      <c r="X35" s="4"/>
      <c r="Y35" s="4"/>
      <c r="Z35" s="4"/>
      <c r="AA35" s="4"/>
      <c r="AB35" s="4"/>
      <c r="AC35" s="4"/>
    </row>
    <row r="36" spans="1:29" s="160" customFormat="1" ht="15.75" x14ac:dyDescent="0.25">
      <c r="A36" s="378" t="s">
        <v>77</v>
      </c>
      <c r="B36" s="378"/>
      <c r="C36" s="162"/>
      <c r="D36" s="162">
        <f>SUM(D28:D32,D23:D26,D19:D21)</f>
        <v>33</v>
      </c>
      <c r="E36" s="162">
        <f>SUM(E28:E32,E23:E26,E19:E21)</f>
        <v>33</v>
      </c>
      <c r="G36" s="183"/>
      <c r="H36" s="183"/>
      <c r="I36" s="162">
        <f>SUM(I28:I32,I23:I26,I19:I21)</f>
        <v>21</v>
      </c>
      <c r="J36" s="162">
        <f>SUM(J28:J32,J23:J26,J19:J21)</f>
        <v>21</v>
      </c>
      <c r="K36" s="162">
        <f>SUM(K28:K32,K23:K26,K19:K21)</f>
        <v>21</v>
      </c>
    </row>
    <row r="37" spans="1:29" s="184" customFormat="1" ht="15.75" x14ac:dyDescent="0.25">
      <c r="A37" s="383" t="s">
        <v>78</v>
      </c>
      <c r="B37" s="383"/>
      <c r="C37" s="186"/>
      <c r="D37" s="186">
        <f>SUM(D36,D16,D12)</f>
        <v>50</v>
      </c>
      <c r="E37" s="186">
        <f>SUM(E36,E16,E12)</f>
        <v>50</v>
      </c>
      <c r="G37" s="187"/>
      <c r="H37" s="187"/>
      <c r="I37" s="186">
        <f>SUM(I36,I16,I12)</f>
        <v>36</v>
      </c>
      <c r="J37" s="186">
        <f>SUM(J36,J16,J12)</f>
        <v>36</v>
      </c>
      <c r="K37" s="186">
        <f>SUM(K36,K16,K12)</f>
        <v>36</v>
      </c>
    </row>
  </sheetData>
  <mergeCells count="17">
    <mergeCell ref="A37:B37"/>
    <mergeCell ref="A27:E27"/>
    <mergeCell ref="A33:F33"/>
    <mergeCell ref="A36:B36"/>
    <mergeCell ref="A22:E22"/>
    <mergeCell ref="A18:E18"/>
    <mergeCell ref="D1:E1"/>
    <mergeCell ref="I2:K2"/>
    <mergeCell ref="A16:B16"/>
    <mergeCell ref="A1:B1"/>
    <mergeCell ref="A3:B3"/>
    <mergeCell ref="A17:E17"/>
    <mergeCell ref="D2:E2"/>
    <mergeCell ref="A12:B12"/>
    <mergeCell ref="A4:E4"/>
    <mergeCell ref="A13:E13"/>
    <mergeCell ref="A2:B2"/>
  </mergeCells>
  <conditionalFormatting sqref="A5:K35">
    <cfRule type="cellIs" dxfId="3" priority="1" operator="equal">
      <formula>"-"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A8D08E"/>
  </sheetPr>
  <dimension ref="A1:P43"/>
  <sheetViews>
    <sheetView topLeftCell="C37" zoomScale="130" workbookViewId="0">
      <selection activeCell="O36" sqref="O36"/>
    </sheetView>
  </sheetViews>
  <sheetFormatPr defaultColWidth="10" defaultRowHeight="15" x14ac:dyDescent="0.25"/>
  <cols>
    <col min="1" max="1" width="3.85546875" customWidth="1"/>
    <col min="2" max="2" width="51.85546875" customWidth="1"/>
    <col min="3" max="3" width="12.7109375" customWidth="1"/>
    <col min="4" max="5" width="5.85546875" customWidth="1"/>
    <col min="6" max="7" width="6.85546875" customWidth="1"/>
    <col min="8" max="9" width="5.85546875" customWidth="1"/>
    <col min="10" max="11" width="6.85546875" customWidth="1"/>
    <col min="13" max="16" width="5" customWidth="1"/>
  </cols>
  <sheetData>
    <row r="1" spans="1:16" ht="15.75" customHeight="1" x14ac:dyDescent="0.25">
      <c r="A1" s="370"/>
      <c r="B1" s="370"/>
      <c r="C1" s="149"/>
      <c r="D1" s="149"/>
      <c r="E1" s="149"/>
      <c r="F1" s="149"/>
      <c r="G1" s="149"/>
      <c r="H1" s="149"/>
      <c r="I1" s="149"/>
      <c r="J1" s="149"/>
      <c r="K1" s="149"/>
    </row>
    <row r="2" spans="1:16" ht="15.75" customHeight="1" x14ac:dyDescent="0.25">
      <c r="A2" s="371"/>
      <c r="B2" s="371"/>
      <c r="C2" s="151"/>
      <c r="D2" s="367" t="s">
        <v>1</v>
      </c>
      <c r="E2" s="368"/>
      <c r="F2" s="368"/>
      <c r="G2" s="369"/>
      <c r="H2" s="367" t="s">
        <v>527</v>
      </c>
      <c r="I2" s="368"/>
      <c r="J2" s="368"/>
      <c r="K2" s="369"/>
      <c r="M2" s="372" t="s">
        <v>2</v>
      </c>
      <c r="N2" s="372"/>
      <c r="O2" s="372" t="s">
        <v>3</v>
      </c>
      <c r="P2" s="372"/>
    </row>
    <row r="3" spans="1:16" ht="31.5" customHeight="1" x14ac:dyDescent="0.25">
      <c r="A3" s="366" t="s">
        <v>6</v>
      </c>
      <c r="B3" s="366"/>
      <c r="C3" s="153" t="s">
        <v>7</v>
      </c>
      <c r="D3" s="153" t="s">
        <v>220</v>
      </c>
      <c r="E3" s="153" t="s">
        <v>221</v>
      </c>
      <c r="F3" s="153">
        <v>1</v>
      </c>
      <c r="G3" s="153">
        <v>2</v>
      </c>
      <c r="H3" s="153" t="s">
        <v>220</v>
      </c>
      <c r="I3" s="153" t="s">
        <v>221</v>
      </c>
      <c r="J3" s="153">
        <v>3</v>
      </c>
      <c r="K3" s="153">
        <v>4</v>
      </c>
      <c r="M3" s="153">
        <v>1</v>
      </c>
      <c r="N3" s="153">
        <v>2</v>
      </c>
      <c r="O3" s="153">
        <v>1</v>
      </c>
      <c r="P3" s="153">
        <v>2</v>
      </c>
    </row>
    <row r="4" spans="1:16" s="155" customFormat="1" ht="16.5" customHeight="1" x14ac:dyDescent="0.25">
      <c r="A4" s="168"/>
      <c r="B4" s="156" t="s">
        <v>8</v>
      </c>
      <c r="C4" s="156"/>
      <c r="D4" s="156"/>
      <c r="E4" s="156"/>
      <c r="F4" s="156"/>
      <c r="G4" s="156"/>
      <c r="H4" s="156"/>
      <c r="I4" s="156"/>
      <c r="J4" s="156"/>
      <c r="K4" s="156"/>
    </row>
    <row r="5" spans="1:16" ht="15.75" x14ac:dyDescent="0.25">
      <c r="A5" s="7">
        <v>1</v>
      </c>
      <c r="B5" s="7" t="s">
        <v>10</v>
      </c>
      <c r="C5" s="7" t="s">
        <v>11</v>
      </c>
      <c r="D5" s="7">
        <v>1</v>
      </c>
      <c r="E5" s="7">
        <v>1</v>
      </c>
      <c r="F5" s="7">
        <v>2</v>
      </c>
      <c r="G5" s="7">
        <v>2</v>
      </c>
      <c r="H5" s="7">
        <v>1</v>
      </c>
      <c r="I5" s="7">
        <v>1</v>
      </c>
      <c r="J5" s="7">
        <v>3</v>
      </c>
      <c r="K5" s="7">
        <v>3</v>
      </c>
      <c r="M5" s="138">
        <f>COUNTIF(JADWAL!$F$168:$CK$168,'SK-RP12'!$C5)</f>
        <v>2</v>
      </c>
      <c r="N5" s="138">
        <f>COUNTIF(JADWAL!$F$168:$CK$168,'SK-RP12'!$C5)</f>
        <v>2</v>
      </c>
      <c r="O5" s="138">
        <f>COUNTIF(JADWAL!$F$177:$CK$177,$C5)</f>
        <v>3</v>
      </c>
      <c r="P5" s="138">
        <f>COUNTIF(JADWAL!$F$181:$CK$181,$C5)</f>
        <v>3</v>
      </c>
    </row>
    <row r="6" spans="1:16" ht="15.75" x14ac:dyDescent="0.25">
      <c r="A6" s="7">
        <v>2</v>
      </c>
      <c r="B6" s="7" t="s">
        <v>13</v>
      </c>
      <c r="C6" s="7" t="s">
        <v>81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2</v>
      </c>
      <c r="K6" s="7">
        <v>2</v>
      </c>
      <c r="M6" s="138">
        <f>COUNTIF(JADWAL!$F$168:$CK$168,'SK-RP12'!$C6)</f>
        <v>1</v>
      </c>
      <c r="N6" s="138">
        <f>COUNTIF(JADWAL!$F$172:$CK$172,'SK-RP12'!$C6)</f>
        <v>1</v>
      </c>
      <c r="O6" s="138">
        <f>COUNTIF(JADWAL!$F$177:$CK$177,$C6)</f>
        <v>2</v>
      </c>
      <c r="P6" s="138">
        <f>COUNTIF(JADWAL!$F$181:$CK$181,$C6)</f>
        <v>2</v>
      </c>
    </row>
    <row r="7" spans="1:16" ht="15.75" x14ac:dyDescent="0.25">
      <c r="A7" s="7">
        <v>3</v>
      </c>
      <c r="B7" s="7" t="s">
        <v>16</v>
      </c>
      <c r="C7" s="7" t="s">
        <v>17</v>
      </c>
      <c r="D7" s="7">
        <v>1</v>
      </c>
      <c r="E7" s="7">
        <v>1</v>
      </c>
      <c r="F7" s="7">
        <v>3</v>
      </c>
      <c r="G7" s="7">
        <v>3</v>
      </c>
      <c r="H7" s="7">
        <v>1</v>
      </c>
      <c r="I7" s="7">
        <v>1</v>
      </c>
      <c r="J7" s="7">
        <v>3</v>
      </c>
      <c r="K7" s="7">
        <v>3</v>
      </c>
      <c r="M7" s="138">
        <f>COUNTIF(JADWAL!$F$168:$CK$168,'SK-RP12'!$C7)</f>
        <v>3</v>
      </c>
      <c r="N7" s="138">
        <f>COUNTIF(JADWAL!$F$172:$CK$172,'SK-RP12'!$C7)</f>
        <v>3</v>
      </c>
      <c r="O7" s="138">
        <f>COUNTIF(JADWAL!$F$177:$CK$177,$C7)</f>
        <v>2</v>
      </c>
      <c r="P7" s="138">
        <f>COUNTIF(JADWAL!$F$181:$CK$181,$C7)</f>
        <v>2</v>
      </c>
    </row>
    <row r="8" spans="1:16" ht="31.5" x14ac:dyDescent="0.25">
      <c r="A8" s="7">
        <v>4</v>
      </c>
      <c r="B8" s="7" t="s">
        <v>20</v>
      </c>
      <c r="C8" s="7" t="s">
        <v>33</v>
      </c>
      <c r="D8" s="7">
        <v>1</v>
      </c>
      <c r="E8" s="7">
        <v>1</v>
      </c>
      <c r="F8" s="7">
        <v>2</v>
      </c>
      <c r="G8" s="7">
        <v>2</v>
      </c>
      <c r="H8" s="7">
        <v>1</v>
      </c>
      <c r="I8" s="7">
        <v>1</v>
      </c>
      <c r="J8" s="7">
        <v>2</v>
      </c>
      <c r="K8" s="7">
        <v>2</v>
      </c>
      <c r="M8" s="138">
        <f>COUNTIF(JADWAL!$F$168:$CK$168,'SK-RP12'!$C8)</f>
        <v>2</v>
      </c>
      <c r="N8" s="138">
        <f>COUNTIF(JADWAL!$F$172:$CK$172,'SK-RP12'!$C8)</f>
        <v>2</v>
      </c>
      <c r="O8" s="138">
        <f>COUNTIF(JADWAL!$F$177:$CK$177,$C8)</f>
        <v>2</v>
      </c>
      <c r="P8" s="138">
        <f>COUNTIF(JADWAL!$F$181:$CK$181,$C8)</f>
        <v>2</v>
      </c>
    </row>
    <row r="9" spans="1:16" ht="15.75" x14ac:dyDescent="0.25">
      <c r="A9" s="7">
        <v>5</v>
      </c>
      <c r="B9" s="7" t="s">
        <v>21</v>
      </c>
      <c r="C9" s="7" t="s">
        <v>23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2</v>
      </c>
      <c r="K9" s="7">
        <v>2</v>
      </c>
      <c r="M9" s="138">
        <f>COUNTIF(JADWAL!$F$168:$CK$168,'SK-RP12'!$C9)</f>
        <v>1</v>
      </c>
      <c r="N9" s="138">
        <f>COUNTIF(JADWAL!$F$172:$CK$172,'SK-RP12'!$C9)</f>
        <v>1</v>
      </c>
      <c r="O9" s="138">
        <f>COUNTIF(JADWAL!$F$177:$CK$177,$C9)</f>
        <v>2</v>
      </c>
      <c r="P9" s="138">
        <f>COUNTIF(JADWAL!$F$181:$CK$181,$C9)</f>
        <v>2</v>
      </c>
    </row>
    <row r="10" spans="1:16" ht="15.75" x14ac:dyDescent="0.25">
      <c r="A10" s="7">
        <v>6</v>
      </c>
      <c r="B10" s="7" t="s">
        <v>28</v>
      </c>
      <c r="C10" s="7" t="s">
        <v>32</v>
      </c>
      <c r="D10" s="7">
        <v>1</v>
      </c>
      <c r="E10" s="7">
        <v>1</v>
      </c>
      <c r="F10" s="7">
        <v>1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M10" s="138">
        <f>COUNTIF(JADWAL!$F$168:$CK$168,'SK-RP12'!$C10)</f>
        <v>1</v>
      </c>
      <c r="N10" s="138">
        <f>COUNTIF(JADWAL!$F$172:$CK$172,'SK-RP12'!$C10)</f>
        <v>1</v>
      </c>
      <c r="O10" s="138">
        <f>COUNTIF(JADWAL!$F$177:$CK$177,$C10)</f>
        <v>0</v>
      </c>
      <c r="P10" s="138">
        <f>COUNTIF(JADWAL!$F$181:$CK$181,$C10)</f>
        <v>0</v>
      </c>
    </row>
    <row r="11" spans="1:16" ht="15.75" x14ac:dyDescent="0.25">
      <c r="A11" s="7">
        <v>7</v>
      </c>
      <c r="B11" s="7" t="s">
        <v>29</v>
      </c>
      <c r="C11" s="7" t="s">
        <v>74</v>
      </c>
      <c r="D11" s="7">
        <v>1</v>
      </c>
      <c r="E11" s="7">
        <v>1</v>
      </c>
      <c r="F11" s="7">
        <v>2</v>
      </c>
      <c r="G11" s="7">
        <v>2</v>
      </c>
      <c r="H11" s="7"/>
      <c r="I11" s="7"/>
      <c r="J11" s="7">
        <v>2</v>
      </c>
      <c r="K11" s="7">
        <v>2</v>
      </c>
      <c r="M11" s="138">
        <f>COUNTIF(JADWAL!$F$168:$CK$168,'SK-RP12'!$C11)</f>
        <v>2</v>
      </c>
      <c r="N11" s="138">
        <f>COUNTIF(JADWAL!$F$172:$CK$172,'SK-RP12'!$C11)</f>
        <v>2</v>
      </c>
      <c r="O11" s="138">
        <f>COUNTIF(JADWAL!$F$177:$CK$177,$C11)</f>
        <v>2</v>
      </c>
      <c r="P11" s="138">
        <f>COUNTIF(JADWAL!$F$181:$CK$181,$C11)</f>
        <v>2</v>
      </c>
    </row>
    <row r="12" spans="1:16" s="160" customFormat="1" ht="15.75" customHeight="1" x14ac:dyDescent="0.25">
      <c r="A12" s="161"/>
      <c r="B12" s="162" t="s">
        <v>30</v>
      </c>
      <c r="C12" s="162"/>
      <c r="D12" s="162">
        <f t="shared" ref="D12:K12" si="0">SUM(D5:D8)</f>
        <v>4</v>
      </c>
      <c r="E12" s="162">
        <f t="shared" si="0"/>
        <v>4</v>
      </c>
      <c r="F12" s="162">
        <f t="shared" si="0"/>
        <v>8</v>
      </c>
      <c r="G12" s="162">
        <f t="shared" si="0"/>
        <v>8</v>
      </c>
      <c r="H12" s="162">
        <f t="shared" si="0"/>
        <v>4</v>
      </c>
      <c r="I12" s="162">
        <f t="shared" si="0"/>
        <v>4</v>
      </c>
      <c r="J12" s="162">
        <f t="shared" si="0"/>
        <v>10</v>
      </c>
      <c r="K12" s="162">
        <f t="shared" si="0"/>
        <v>10</v>
      </c>
      <c r="M12" s="162">
        <f>SUM(M5:M8)</f>
        <v>8</v>
      </c>
      <c r="N12" s="162">
        <f>SUM(N5:N8)</f>
        <v>8</v>
      </c>
      <c r="O12" s="162">
        <f>SUM(O5:O8)</f>
        <v>9</v>
      </c>
      <c r="P12" s="162">
        <f>SUM(P5:P8)</f>
        <v>9</v>
      </c>
    </row>
    <row r="13" spans="1:16" s="155" customFormat="1" ht="15.75" customHeight="1" x14ac:dyDescent="0.25">
      <c r="A13" s="168"/>
      <c r="B13" s="156" t="s">
        <v>35</v>
      </c>
      <c r="C13" s="156"/>
      <c r="D13" s="156"/>
      <c r="E13" s="156"/>
      <c r="F13" s="156"/>
      <c r="G13" s="156"/>
      <c r="H13" s="156"/>
      <c r="I13" s="156"/>
      <c r="J13" s="156"/>
      <c r="K13" s="156"/>
      <c r="M13" s="164"/>
      <c r="N13" s="164"/>
      <c r="O13" s="164"/>
      <c r="P13" s="164"/>
    </row>
    <row r="14" spans="1:16" ht="15.75" x14ac:dyDescent="0.25">
      <c r="A14" s="7">
        <v>1</v>
      </c>
      <c r="B14" s="7" t="s">
        <v>18</v>
      </c>
      <c r="C14" s="7" t="s">
        <v>19</v>
      </c>
      <c r="D14" s="7">
        <v>1</v>
      </c>
      <c r="E14" s="7">
        <v>1</v>
      </c>
      <c r="F14" s="7">
        <v>3</v>
      </c>
      <c r="G14" s="7">
        <v>3</v>
      </c>
      <c r="H14" s="7">
        <v>1</v>
      </c>
      <c r="I14" s="7">
        <v>1</v>
      </c>
      <c r="J14" s="7">
        <v>3</v>
      </c>
      <c r="K14" s="7">
        <v>3</v>
      </c>
      <c r="M14" s="138">
        <f>COUNTIF(JADWAL!$F$168:$CK$168,'SK-RP12'!$C14)</f>
        <v>3</v>
      </c>
      <c r="N14" s="138">
        <f>COUNTIF(JADWAL!$F$172:$CK$172,'SK-RP12'!$C14)</f>
        <v>3</v>
      </c>
      <c r="O14" s="138">
        <f>COUNTIF(JADWAL!$F$177:$CK$180,'SK-TK12'!$C14)</f>
        <v>3</v>
      </c>
      <c r="P14" s="138">
        <f>COUNTIF(JADWAL!$F$181:$CK$184,'SK-TK12'!$C14)</f>
        <v>3</v>
      </c>
    </row>
    <row r="15" spans="1:16" ht="15.75" x14ac:dyDescent="0.25">
      <c r="A15" s="7">
        <v>2</v>
      </c>
      <c r="B15" s="7" t="s">
        <v>44</v>
      </c>
      <c r="C15" s="7" t="s">
        <v>25</v>
      </c>
      <c r="D15" s="7">
        <v>1</v>
      </c>
      <c r="E15" s="7">
        <v>1</v>
      </c>
      <c r="F15" s="7">
        <v>3</v>
      </c>
      <c r="G15" s="7">
        <v>3</v>
      </c>
      <c r="H15" s="7">
        <v>1</v>
      </c>
      <c r="I15" s="7">
        <v>1</v>
      </c>
      <c r="J15" s="7">
        <v>3</v>
      </c>
      <c r="K15" s="7">
        <v>3</v>
      </c>
      <c r="M15" s="138">
        <f>COUNTIF(JADWAL!$F$168:$CK$168,'SK-RP12'!$C15)</f>
        <v>3</v>
      </c>
      <c r="N15" s="138">
        <f>COUNTIF(JADWAL!$F$172:$CK$172,'SK-RP12'!$C15)</f>
        <v>3</v>
      </c>
      <c r="O15" s="138">
        <f>COUNTIF(JADWAL!$F$177:$CK$180,'SK-TK12'!$C15)</f>
        <v>3</v>
      </c>
      <c r="P15" s="138">
        <f>COUNTIF(JADWAL!$F$181:$CK$184,'SK-TK12'!$C15)</f>
        <v>3</v>
      </c>
    </row>
    <row r="16" spans="1:16" ht="15.75" x14ac:dyDescent="0.25">
      <c r="A16" s="7">
        <v>3</v>
      </c>
      <c r="B16" s="7" t="s">
        <v>45</v>
      </c>
      <c r="C16" s="7" t="s">
        <v>86</v>
      </c>
      <c r="D16" s="7">
        <v>1</v>
      </c>
      <c r="E16" s="7">
        <v>1</v>
      </c>
      <c r="F16" s="7">
        <v>3</v>
      </c>
      <c r="G16" s="7">
        <v>3</v>
      </c>
      <c r="H16" s="7">
        <v>1</v>
      </c>
      <c r="I16" s="7">
        <v>1</v>
      </c>
      <c r="J16" s="7">
        <v>0</v>
      </c>
      <c r="K16" s="7">
        <v>0</v>
      </c>
      <c r="M16" s="138">
        <f>COUNTIF(JADWAL!$F$168:$CK$168,'SK-RP12'!$C16)</f>
        <v>3</v>
      </c>
      <c r="N16" s="138">
        <f>COUNTIF(JADWAL!$F$172:$CK$172,'SK-RP12'!$C16)</f>
        <v>3</v>
      </c>
      <c r="O16" s="138">
        <f>COUNTIF(JADWAL!$F$177:$CK$180,'SK-TK12'!$C16)</f>
        <v>0</v>
      </c>
      <c r="P16" s="138">
        <f>COUNTIF(JADWAL!$F$181:$CK$184,'SK-TK12'!$C16)</f>
        <v>0</v>
      </c>
    </row>
    <row r="17" spans="1:16" ht="15.75" x14ac:dyDescent="0.25">
      <c r="A17" s="7">
        <v>4</v>
      </c>
      <c r="B17" s="7" t="s">
        <v>46</v>
      </c>
      <c r="C17" s="7" t="s">
        <v>87</v>
      </c>
      <c r="D17" s="7">
        <v>2</v>
      </c>
      <c r="E17" s="7">
        <v>2</v>
      </c>
      <c r="F17" s="7">
        <v>4</v>
      </c>
      <c r="G17" s="7">
        <v>4</v>
      </c>
      <c r="H17" s="7">
        <v>2</v>
      </c>
      <c r="I17" s="7">
        <v>2</v>
      </c>
      <c r="J17" s="7">
        <v>0</v>
      </c>
      <c r="K17" s="7">
        <v>0</v>
      </c>
      <c r="M17" s="138">
        <f>COUNTIF(JADWAL!$F$168:$CK$168,'SK-RP12'!$C17)</f>
        <v>4</v>
      </c>
      <c r="N17" s="138">
        <f>COUNTIF(JADWAL!$F$172:$CK$172,'SK-RP12'!$C17)</f>
        <v>4</v>
      </c>
      <c r="O17" s="138">
        <f>COUNTIF(JADWAL!$F$177:$CK$180,'SK-TK12'!$C17)</f>
        <v>0</v>
      </c>
      <c r="P17" s="138">
        <f>COUNTIF(JADWAL!$F$181:$CK$184,'SK-TK12'!$C17)</f>
        <v>0</v>
      </c>
    </row>
    <row r="18" spans="1:16" s="165" customFormat="1" ht="15.75" x14ac:dyDescent="0.25">
      <c r="A18" s="166">
        <v>5</v>
      </c>
      <c r="B18" s="166" t="s">
        <v>47</v>
      </c>
      <c r="C18" s="166" t="s">
        <v>446</v>
      </c>
      <c r="D18" s="166"/>
      <c r="E18" s="166"/>
      <c r="F18" s="166">
        <v>12</v>
      </c>
      <c r="G18" s="166">
        <v>12</v>
      </c>
      <c r="H18" s="166"/>
      <c r="I18" s="166"/>
      <c r="J18" s="166">
        <v>12</v>
      </c>
      <c r="K18" s="166">
        <v>12</v>
      </c>
      <c r="M18" s="166">
        <v>12</v>
      </c>
      <c r="N18" s="166">
        <v>12</v>
      </c>
      <c r="O18" s="166">
        <v>12</v>
      </c>
      <c r="P18" s="166">
        <v>12</v>
      </c>
    </row>
    <row r="19" spans="1:16" s="155" customFormat="1" ht="15.75" customHeight="1" x14ac:dyDescent="0.25">
      <c r="A19" s="168"/>
      <c r="B19" s="156" t="s">
        <v>80</v>
      </c>
      <c r="C19" s="156"/>
      <c r="D19" s="156"/>
      <c r="E19" s="156"/>
      <c r="F19" s="156"/>
      <c r="G19" s="156"/>
      <c r="H19" s="156"/>
      <c r="I19" s="156"/>
      <c r="J19" s="156"/>
      <c r="K19" s="156"/>
      <c r="M19" s="164"/>
      <c r="N19" s="164"/>
      <c r="O19" s="164"/>
      <c r="P19" s="164"/>
    </row>
    <row r="20" spans="1:16" ht="15.75" x14ac:dyDescent="0.25">
      <c r="A20" s="7">
        <v>1</v>
      </c>
      <c r="B20" s="7" t="s">
        <v>223</v>
      </c>
      <c r="C20" s="7" t="s">
        <v>195</v>
      </c>
      <c r="D20" s="7"/>
      <c r="E20" s="7"/>
      <c r="F20" s="153">
        <v>2</v>
      </c>
      <c r="G20" s="153">
        <v>2</v>
      </c>
      <c r="H20" s="7"/>
      <c r="I20" s="7"/>
      <c r="J20" s="153"/>
      <c r="K20" s="153"/>
      <c r="M20" s="138">
        <f>COUNTIF(JADWAL!$F$168:$CK$168,'SK-RP12'!$C20)</f>
        <v>0</v>
      </c>
      <c r="N20" s="138">
        <f>COUNTIF(JADWAL!$F$172:$CK$172,'SK-RP12'!$C20)</f>
        <v>0</v>
      </c>
      <c r="O20" s="138">
        <f>COUNTIF(JADWAL!$F$177:$CK$180,'SK-TK12'!$C20)</f>
        <v>0</v>
      </c>
      <c r="P20" s="138">
        <f>COUNTIF(JADWAL!$F$181:$CK$184,'SK-TK12'!$C20)</f>
        <v>0</v>
      </c>
    </row>
    <row r="21" spans="1:16" ht="15.75" x14ac:dyDescent="0.25">
      <c r="A21" s="7">
        <v>2</v>
      </c>
      <c r="B21" s="7" t="s">
        <v>224</v>
      </c>
      <c r="C21" s="7" t="s">
        <v>196</v>
      </c>
      <c r="D21" s="7"/>
      <c r="E21" s="7"/>
      <c r="F21" s="153">
        <v>4</v>
      </c>
      <c r="G21" s="153">
        <v>4</v>
      </c>
      <c r="H21" s="7"/>
      <c r="I21" s="7"/>
      <c r="J21" s="153"/>
      <c r="K21" s="153"/>
      <c r="M21" s="138">
        <f>COUNTIF(JADWAL!$F$168:$CK$168,'SK-RP12'!$C21)</f>
        <v>0</v>
      </c>
      <c r="N21" s="138">
        <f>COUNTIF(JADWAL!$F$172:$CK$172,'SK-RP12'!$C21)</f>
        <v>0</v>
      </c>
      <c r="O21" s="138">
        <f>COUNTIF(JADWAL!$F$177:$CK$180,'SK-TK12'!$C21)</f>
        <v>0</v>
      </c>
      <c r="P21" s="138">
        <f>COUNTIF(JADWAL!$F$181:$CK$184,'SK-TK12'!$C21)</f>
        <v>0</v>
      </c>
    </row>
    <row r="22" spans="1:16" ht="15.75" x14ac:dyDescent="0.25">
      <c r="A22" s="7">
        <v>3</v>
      </c>
      <c r="B22" s="7" t="s">
        <v>225</v>
      </c>
      <c r="C22" s="7" t="s">
        <v>193</v>
      </c>
      <c r="D22" s="7"/>
      <c r="E22" s="7"/>
      <c r="F22" s="153">
        <v>3</v>
      </c>
      <c r="G22" s="153">
        <v>3</v>
      </c>
      <c r="H22" s="7"/>
      <c r="I22" s="7"/>
      <c r="J22" s="153"/>
      <c r="K22" s="153"/>
      <c r="M22" s="138">
        <f>COUNTIF(JADWAL!$F$168:$CK$168,'SK-RP12'!$C22)</f>
        <v>0</v>
      </c>
      <c r="N22" s="138">
        <f>COUNTIF(JADWAL!$F$172:$CK$172,'SK-RP12'!$C22)</f>
        <v>0</v>
      </c>
      <c r="O22" s="138">
        <f>COUNTIF(JADWAL!$F$177:$CK$180,'SK-TK12'!$C22)</f>
        <v>0</v>
      </c>
      <c r="P22" s="138">
        <f>COUNTIF(JADWAL!$F$181:$CK$184,'SK-TK12'!$C22)</f>
        <v>0</v>
      </c>
    </row>
    <row r="23" spans="1:16" ht="15.75" x14ac:dyDescent="0.25">
      <c r="A23" s="7">
        <v>4</v>
      </c>
      <c r="B23" s="7" t="s">
        <v>226</v>
      </c>
      <c r="C23" s="7" t="s">
        <v>194</v>
      </c>
      <c r="D23" s="7"/>
      <c r="E23" s="7"/>
      <c r="F23" s="153">
        <v>3</v>
      </c>
      <c r="G23" s="153">
        <v>3</v>
      </c>
      <c r="H23" s="7"/>
      <c r="I23" s="7"/>
      <c r="J23" s="153"/>
      <c r="K23" s="153"/>
      <c r="M23" s="138">
        <f>COUNTIF(JADWAL!$F$168:$CK$168,'SK-RP12'!$C23)</f>
        <v>0</v>
      </c>
      <c r="N23" s="138">
        <f>COUNTIF(JADWAL!$F$172:$CK$172,'SK-RP12'!$C23)</f>
        <v>0</v>
      </c>
      <c r="O23" s="138">
        <f>COUNTIF(JADWAL!$F$177:$CK$180,'SK-TK12'!$C23)</f>
        <v>0</v>
      </c>
      <c r="P23" s="138">
        <f>COUNTIF(JADWAL!$F$181:$CK$184,'SK-TK12'!$C23)</f>
        <v>0</v>
      </c>
    </row>
    <row r="24" spans="1:16" s="155" customFormat="1" ht="15.75" customHeight="1" x14ac:dyDescent="0.25">
      <c r="A24" s="168"/>
      <c r="B24" s="169" t="s">
        <v>79</v>
      </c>
      <c r="C24" s="169"/>
      <c r="D24" s="169">
        <f t="shared" ref="D24:K24" si="1">SUM(D20:D23)</f>
        <v>0</v>
      </c>
      <c r="E24" s="169">
        <f t="shared" si="1"/>
        <v>0</v>
      </c>
      <c r="F24" s="169">
        <f t="shared" si="1"/>
        <v>12</v>
      </c>
      <c r="G24" s="169">
        <f t="shared" si="1"/>
        <v>12</v>
      </c>
      <c r="H24" s="169">
        <f t="shared" si="1"/>
        <v>0</v>
      </c>
      <c r="I24" s="169">
        <f t="shared" si="1"/>
        <v>0</v>
      </c>
      <c r="J24" s="169">
        <f t="shared" si="1"/>
        <v>0</v>
      </c>
      <c r="K24" s="169">
        <f t="shared" si="1"/>
        <v>0</v>
      </c>
      <c r="M24" s="169">
        <f>SUM(M20:M23)</f>
        <v>0</v>
      </c>
      <c r="N24" s="169">
        <f>SUM(N20:N23)</f>
        <v>0</v>
      </c>
      <c r="O24" s="169">
        <f>SUM(O20:O23)</f>
        <v>0</v>
      </c>
      <c r="P24" s="169">
        <f>SUM(P20:P23)</f>
        <v>0</v>
      </c>
    </row>
    <row r="25" spans="1:16" s="188" customFormat="1" ht="15.75" customHeight="1" x14ac:dyDescent="0.25">
      <c r="A25" s="7">
        <v>6</v>
      </c>
      <c r="B25" s="7" t="s">
        <v>473</v>
      </c>
      <c r="C25" s="7"/>
      <c r="D25" s="7"/>
      <c r="E25" s="7"/>
      <c r="F25" s="7"/>
      <c r="G25" s="7"/>
      <c r="H25" s="7"/>
      <c r="I25" s="7"/>
      <c r="J25" s="7"/>
      <c r="K25" s="7"/>
      <c r="M25" s="153"/>
      <c r="N25" s="153"/>
      <c r="O25" s="153"/>
      <c r="P25" s="153"/>
    </row>
    <row r="26" spans="1:16" s="188" customFormat="1" ht="15.75" customHeight="1" x14ac:dyDescent="0.25">
      <c r="A26" s="7" t="s">
        <v>475</v>
      </c>
      <c r="B26" s="7" t="s">
        <v>529</v>
      </c>
      <c r="C26" s="7" t="s">
        <v>531</v>
      </c>
      <c r="D26" s="153"/>
      <c r="E26" s="153"/>
      <c r="F26" s="7"/>
      <c r="G26" s="7"/>
      <c r="H26" s="7"/>
      <c r="I26" s="7"/>
      <c r="J26" s="153">
        <v>3</v>
      </c>
      <c r="K26" s="153">
        <v>3</v>
      </c>
      <c r="M26" s="153"/>
      <c r="N26" s="153"/>
      <c r="O26" s="138">
        <f>COUNTIF(JADWAL!$F$177:$CK$177,$C26)</f>
        <v>3</v>
      </c>
      <c r="P26" s="138">
        <f>COUNTIF(JADWAL!$F$181:$CK$181,$C26)</f>
        <v>3</v>
      </c>
    </row>
    <row r="27" spans="1:16" s="188" customFormat="1" ht="15.75" customHeight="1" x14ac:dyDescent="0.25">
      <c r="A27" s="7" t="s">
        <v>476</v>
      </c>
      <c r="B27" s="7" t="s">
        <v>233</v>
      </c>
      <c r="C27" s="7" t="s">
        <v>234</v>
      </c>
      <c r="D27" s="153"/>
      <c r="E27" s="153"/>
      <c r="F27" s="7"/>
      <c r="G27" s="7"/>
      <c r="H27" s="7"/>
      <c r="I27" s="7"/>
      <c r="J27" s="153">
        <v>4</v>
      </c>
      <c r="K27" s="153">
        <v>4</v>
      </c>
      <c r="M27" s="153"/>
      <c r="N27" s="153"/>
      <c r="O27" s="138">
        <f>COUNTIF(JADWAL!$F$177:$CK$177,$C27)</f>
        <v>4</v>
      </c>
      <c r="P27" s="138">
        <f>COUNTIF(JADWAL!$F$181:$CK$181,$C27)</f>
        <v>4</v>
      </c>
    </row>
    <row r="28" spans="1:16" s="188" customFormat="1" ht="31.5" x14ac:dyDescent="0.25">
      <c r="A28" s="7" t="s">
        <v>477</v>
      </c>
      <c r="B28" s="7" t="s">
        <v>530</v>
      </c>
      <c r="C28" s="7" t="s">
        <v>532</v>
      </c>
      <c r="D28" s="153"/>
      <c r="E28" s="153"/>
      <c r="F28" s="7"/>
      <c r="G28" s="7"/>
      <c r="H28" s="7"/>
      <c r="I28" s="7"/>
      <c r="J28" s="153">
        <v>7</v>
      </c>
      <c r="K28" s="153">
        <v>7</v>
      </c>
      <c r="M28" s="153"/>
      <c r="N28" s="153"/>
      <c r="O28" s="138">
        <f>COUNTIF(JADWAL!$F$177:$CK$177,$C28)</f>
        <v>6</v>
      </c>
      <c r="P28" s="138">
        <f>COUNTIF(JADWAL!$F$181:$CK$181,$C28)</f>
        <v>6</v>
      </c>
    </row>
    <row r="29" spans="1:16" s="188" customFormat="1" ht="15.75" customHeight="1" x14ac:dyDescent="0.25">
      <c r="A29" s="7" t="s">
        <v>478</v>
      </c>
      <c r="B29" s="7" t="s">
        <v>528</v>
      </c>
      <c r="C29" s="7" t="s">
        <v>238</v>
      </c>
      <c r="D29" s="153"/>
      <c r="E29" s="153"/>
      <c r="F29" s="7"/>
      <c r="G29" s="7"/>
      <c r="H29" s="7"/>
      <c r="I29" s="7"/>
      <c r="J29" s="153">
        <v>6</v>
      </c>
      <c r="K29" s="153">
        <v>6</v>
      </c>
      <c r="M29" s="153"/>
      <c r="N29" s="153"/>
      <c r="O29" s="138">
        <f>COUNTIF(JADWAL!$F$177:$CK$177,$C29)</f>
        <v>5</v>
      </c>
      <c r="P29" s="138">
        <f>COUNTIF(JADWAL!$F$181:$CK$181,$C29)</f>
        <v>5</v>
      </c>
    </row>
    <row r="30" spans="1:16" s="188" customFormat="1" ht="15.75" customHeight="1" x14ac:dyDescent="0.25">
      <c r="A30" s="168"/>
      <c r="B30" s="169" t="s">
        <v>479</v>
      </c>
      <c r="C30" s="169"/>
      <c r="D30" s="169">
        <f t="shared" ref="D30:K30" si="2">SUM(D26:D29)</f>
        <v>0</v>
      </c>
      <c r="E30" s="169">
        <f t="shared" si="2"/>
        <v>0</v>
      </c>
      <c r="F30" s="169">
        <f t="shared" si="2"/>
        <v>0</v>
      </c>
      <c r="G30" s="169">
        <f t="shared" si="2"/>
        <v>0</v>
      </c>
      <c r="H30" s="169">
        <f t="shared" si="2"/>
        <v>0</v>
      </c>
      <c r="I30" s="169">
        <f t="shared" si="2"/>
        <v>0</v>
      </c>
      <c r="J30" s="169">
        <f t="shared" si="2"/>
        <v>20</v>
      </c>
      <c r="K30" s="169">
        <f t="shared" si="2"/>
        <v>20</v>
      </c>
      <c r="M30" s="153"/>
      <c r="N30" s="153"/>
      <c r="O30" s="153"/>
      <c r="P30" s="153"/>
    </row>
    <row r="31" spans="1:16" s="188" customFormat="1" ht="15.75" customHeight="1" x14ac:dyDescent="0.25">
      <c r="A31" s="172"/>
      <c r="B31" s="173" t="s">
        <v>511</v>
      </c>
      <c r="C31" s="173" t="s">
        <v>71</v>
      </c>
      <c r="D31" s="173"/>
      <c r="E31" s="173"/>
      <c r="F31" s="173"/>
      <c r="G31" s="173"/>
      <c r="H31" s="173"/>
      <c r="I31" s="173"/>
      <c r="J31" s="173">
        <v>5</v>
      </c>
      <c r="K31" s="173">
        <v>5</v>
      </c>
      <c r="M31" s="153"/>
      <c r="N31" s="153"/>
      <c r="O31" s="138">
        <f>COUNTIF(JADWAL!$F$177:$CK$177,$C31)</f>
        <v>3</v>
      </c>
      <c r="P31" s="138">
        <f>COUNTIF(JADWAL!$F$181:$CK$181,$C31)</f>
        <v>3</v>
      </c>
    </row>
    <row r="32" spans="1:16" s="188" customFormat="1" ht="15.75" customHeight="1" x14ac:dyDescent="0.25">
      <c r="A32" s="168"/>
      <c r="B32" s="175" t="s">
        <v>512</v>
      </c>
      <c r="C32" s="169"/>
      <c r="D32" s="169"/>
      <c r="E32" s="169"/>
      <c r="F32" s="169"/>
      <c r="G32" s="169"/>
      <c r="H32" s="169"/>
      <c r="I32" s="169"/>
      <c r="J32" s="169"/>
      <c r="K32" s="169"/>
      <c r="M32" s="153"/>
      <c r="N32" s="153"/>
      <c r="O32" s="153"/>
      <c r="P32" s="153"/>
    </row>
    <row r="33" spans="1:16" s="188" customFormat="1" ht="15.75" customHeight="1" x14ac:dyDescent="0.25">
      <c r="A33" s="172"/>
      <c r="B33" s="173" t="s">
        <v>513</v>
      </c>
      <c r="C33" s="173" t="s">
        <v>514</v>
      </c>
      <c r="D33" s="173"/>
      <c r="E33" s="173"/>
      <c r="F33" s="173"/>
      <c r="G33" s="173"/>
      <c r="H33" s="173"/>
      <c r="I33" s="173"/>
      <c r="J33" s="173">
        <v>2</v>
      </c>
      <c r="K33" s="173">
        <v>2</v>
      </c>
      <c r="M33" s="153"/>
      <c r="N33" s="153"/>
      <c r="O33" s="138">
        <f>COUNTIF(JADWAL!$F$177:$CK$177,$C33)</f>
        <v>2</v>
      </c>
      <c r="P33" s="138">
        <f>COUNTIF(JADWAL!$F$181:$CK$181,$C33)</f>
        <v>2</v>
      </c>
    </row>
    <row r="34" spans="1:16" s="188" customFormat="1" ht="15.75" customHeight="1" x14ac:dyDescent="0.25">
      <c r="A34" s="161"/>
      <c r="B34" s="162" t="s">
        <v>34</v>
      </c>
      <c r="C34" s="162"/>
      <c r="D34" s="162">
        <f t="shared" ref="D34:P34" si="3">SUM(D14:D17,D20:D23)</f>
        <v>5</v>
      </c>
      <c r="E34" s="162">
        <f t="shared" si="3"/>
        <v>5</v>
      </c>
      <c r="F34" s="162">
        <f t="shared" si="3"/>
        <v>25</v>
      </c>
      <c r="G34" s="162">
        <f t="shared" si="3"/>
        <v>25</v>
      </c>
      <c r="H34" s="162">
        <f t="shared" si="3"/>
        <v>5</v>
      </c>
      <c r="I34" s="162">
        <f t="shared" si="3"/>
        <v>5</v>
      </c>
      <c r="J34" s="162">
        <f t="shared" si="3"/>
        <v>6</v>
      </c>
      <c r="K34" s="162">
        <f t="shared" si="3"/>
        <v>6</v>
      </c>
      <c r="L34" s="162">
        <f t="shared" si="3"/>
        <v>0</v>
      </c>
      <c r="M34" s="162">
        <f t="shared" si="3"/>
        <v>13</v>
      </c>
      <c r="N34" s="162">
        <f t="shared" si="3"/>
        <v>13</v>
      </c>
      <c r="O34" s="162">
        <f t="shared" si="3"/>
        <v>6</v>
      </c>
      <c r="P34" s="162">
        <f t="shared" si="3"/>
        <v>6</v>
      </c>
    </row>
    <row r="35" spans="1:16" s="188" customFormat="1" ht="15.75" customHeight="1" x14ac:dyDescent="0.25">
      <c r="A35" s="27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M35" s="153"/>
      <c r="N35" s="153"/>
      <c r="O35" s="153"/>
      <c r="P35" s="153"/>
    </row>
    <row r="36" spans="1:16" ht="15.75" x14ac:dyDescent="0.25">
      <c r="A36" s="168"/>
      <c r="B36" s="7" t="s">
        <v>75</v>
      </c>
      <c r="C36" s="7" t="s">
        <v>76</v>
      </c>
      <c r="D36" s="169"/>
      <c r="E36" s="169"/>
      <c r="F36" s="169">
        <v>1</v>
      </c>
      <c r="G36" s="169">
        <v>1</v>
      </c>
      <c r="H36" s="169"/>
      <c r="I36" s="169"/>
      <c r="J36" s="169">
        <v>1</v>
      </c>
      <c r="K36" s="169">
        <v>1</v>
      </c>
      <c r="M36" s="138">
        <f>COUNTIF(JADWAL!$F$168:$CK$168,'SK-RP12'!$C36)</f>
        <v>1</v>
      </c>
      <c r="N36" s="138">
        <f>COUNTIF(JADWAL!$F$172:$CK$172,'SK-RP12'!$C36)</f>
        <v>1</v>
      </c>
      <c r="O36" s="138">
        <f>COUNTIF(JADWAL!$F$177:$CK$180,'SK-TK12'!$C36)</f>
        <v>1</v>
      </c>
      <c r="P36" s="138">
        <f>COUNTIF(JADWAL!$F$181:$CK$184,'SK-TK12'!$C36)</f>
        <v>1</v>
      </c>
    </row>
    <row r="37" spans="1:16" s="188" customFormat="1" ht="15.75" customHeight="1" x14ac:dyDescent="0.25">
      <c r="A37" s="27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M37" s="153"/>
      <c r="N37" s="153"/>
      <c r="O37" s="153"/>
      <c r="P37" s="153"/>
    </row>
    <row r="38" spans="1:16" s="188" customFormat="1" ht="15.75" customHeight="1" x14ac:dyDescent="0.25">
      <c r="A38" s="27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M38" s="153"/>
      <c r="N38" s="153"/>
      <c r="O38" s="153"/>
      <c r="P38" s="153"/>
    </row>
    <row r="39" spans="1:16" s="188" customFormat="1" ht="15.75" customHeight="1" x14ac:dyDescent="0.25">
      <c r="A39" s="27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M39" s="153"/>
      <c r="N39" s="153"/>
      <c r="O39" s="153"/>
      <c r="P39" s="153"/>
    </row>
    <row r="40" spans="1:16" s="188" customFormat="1" ht="15.75" customHeight="1" x14ac:dyDescent="0.25">
      <c r="A40" s="27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M40" s="153"/>
      <c r="N40" s="153"/>
      <c r="O40" s="153"/>
      <c r="P40" s="153"/>
    </row>
    <row r="41" spans="1:16" s="188" customFormat="1" ht="15.75" customHeight="1" x14ac:dyDescent="0.25">
      <c r="A41" s="27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M41" s="153"/>
      <c r="N41" s="153"/>
      <c r="O41" s="153"/>
      <c r="P41" s="153"/>
    </row>
    <row r="42" spans="1:16" s="160" customFormat="1" ht="15.75" customHeight="1" x14ac:dyDescent="0.25">
      <c r="A42" s="161"/>
      <c r="B42" s="162" t="s">
        <v>34</v>
      </c>
      <c r="C42" s="162"/>
      <c r="D42" s="162">
        <f t="shared" ref="D42:K42" si="4">SUM(D14:D17,D20:D23)</f>
        <v>5</v>
      </c>
      <c r="E42" s="162">
        <f t="shared" si="4"/>
        <v>5</v>
      </c>
      <c r="F42" s="162">
        <f t="shared" si="4"/>
        <v>25</v>
      </c>
      <c r="G42" s="162">
        <f t="shared" si="4"/>
        <v>25</v>
      </c>
      <c r="H42" s="162">
        <f t="shared" si="4"/>
        <v>5</v>
      </c>
      <c r="I42" s="162">
        <f t="shared" si="4"/>
        <v>5</v>
      </c>
      <c r="J42" s="162">
        <f t="shared" si="4"/>
        <v>6</v>
      </c>
      <c r="K42" s="162">
        <f t="shared" si="4"/>
        <v>6</v>
      </c>
      <c r="M42" s="162">
        <f>SUM(M14:M17,M20:M23)</f>
        <v>13</v>
      </c>
      <c r="N42" s="162">
        <f>SUM(N14:N17,N20:N23)</f>
        <v>13</v>
      </c>
      <c r="O42" s="162">
        <f>SUM(O14:O17,O20:O23)</f>
        <v>6</v>
      </c>
      <c r="P42" s="162">
        <f>SUM(P14:P17,P20:P23)</f>
        <v>6</v>
      </c>
    </row>
    <row r="43" spans="1:16" s="176" customFormat="1" ht="15.75" customHeight="1" x14ac:dyDescent="0.25">
      <c r="A43" s="177"/>
      <c r="B43" s="178" t="s">
        <v>78</v>
      </c>
      <c r="C43" s="178"/>
      <c r="D43" s="178">
        <f t="shared" ref="D43:K43" si="5">SUM(D12,D42)</f>
        <v>9</v>
      </c>
      <c r="E43" s="178">
        <f t="shared" si="5"/>
        <v>9</v>
      </c>
      <c r="F43" s="178">
        <f t="shared" si="5"/>
        <v>33</v>
      </c>
      <c r="G43" s="178">
        <f t="shared" si="5"/>
        <v>33</v>
      </c>
      <c r="H43" s="178">
        <f t="shared" si="5"/>
        <v>9</v>
      </c>
      <c r="I43" s="178">
        <f t="shared" si="5"/>
        <v>9</v>
      </c>
      <c r="J43" s="178">
        <f t="shared" si="5"/>
        <v>16</v>
      </c>
      <c r="K43" s="178">
        <f t="shared" si="5"/>
        <v>16</v>
      </c>
      <c r="M43" s="178">
        <f>SUM(M12,M42)</f>
        <v>21</v>
      </c>
      <c r="N43" s="178">
        <f>SUM(N12,N42)</f>
        <v>21</v>
      </c>
      <c r="O43" s="178">
        <f>SUM(O12,O42)</f>
        <v>15</v>
      </c>
      <c r="P43" s="178">
        <f>SUM(P12,P42)</f>
        <v>15</v>
      </c>
    </row>
  </sheetData>
  <mergeCells count="7">
    <mergeCell ref="A3:B3"/>
    <mergeCell ref="H2:K2"/>
    <mergeCell ref="O2:P2"/>
    <mergeCell ref="A1:B1"/>
    <mergeCell ref="A2:B2"/>
    <mergeCell ref="D2:G2"/>
    <mergeCell ref="M2:N2"/>
  </mergeCells>
  <conditionalFormatting sqref="B26:E29">
    <cfRule type="cellIs" dxfId="2" priority="1" operator="equal">
      <formula>"-"</formula>
    </cfRule>
  </conditionalFormatting>
  <conditionalFormatting sqref="J26:K29">
    <cfRule type="cellIs" dxfId="1" priority="2" operator="equal">
      <formula>"-"</formula>
    </cfRule>
  </conditionalFormatting>
  <pageMargins left="0.7" right="0.7" top="0.75" bottom="0.75" header="0.3" footer="0.3"/>
  <pageSetup paperSize="9" scale="66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548235"/>
  </sheetPr>
  <dimension ref="A1:AE37"/>
  <sheetViews>
    <sheetView topLeftCell="A4" workbookViewId="0">
      <selection activeCell="I30" sqref="I30:J30"/>
    </sheetView>
  </sheetViews>
  <sheetFormatPr defaultColWidth="10" defaultRowHeight="15" x14ac:dyDescent="0.25"/>
  <cols>
    <col min="1" max="1" width="3.85546875" customWidth="1"/>
    <col min="2" max="2" width="42.42578125" customWidth="1"/>
    <col min="3" max="3" width="12.7109375" customWidth="1"/>
    <col min="4" max="5" width="6.140625" style="180" customWidth="1"/>
    <col min="7" max="8" width="2" style="155" customWidth="1"/>
    <col min="9" max="10" width="5" customWidth="1"/>
  </cols>
  <sheetData>
    <row r="1" spans="1:10" ht="15.75" x14ac:dyDescent="0.25">
      <c r="A1" s="370"/>
      <c r="B1" s="370"/>
      <c r="C1" s="149"/>
      <c r="D1" s="376"/>
      <c r="E1" s="376"/>
    </row>
    <row r="2" spans="1:10" ht="15.75" x14ac:dyDescent="0.25">
      <c r="A2" s="371"/>
      <c r="B2" s="371"/>
      <c r="C2" s="151"/>
      <c r="D2" s="376" t="s">
        <v>4</v>
      </c>
      <c r="E2" s="376"/>
      <c r="I2" s="372" t="s">
        <v>4</v>
      </c>
      <c r="J2" s="372"/>
    </row>
    <row r="3" spans="1:10" ht="31.5" customHeight="1" x14ac:dyDescent="0.25">
      <c r="A3" s="379" t="s">
        <v>6</v>
      </c>
      <c r="B3" s="380"/>
      <c r="C3" s="181"/>
      <c r="D3" s="153">
        <v>1</v>
      </c>
      <c r="E3" s="153">
        <v>2</v>
      </c>
      <c r="I3" s="153">
        <v>1</v>
      </c>
      <c r="J3" s="153">
        <v>2</v>
      </c>
    </row>
    <row r="4" spans="1:10" s="155" customFormat="1" ht="16.5" customHeight="1" x14ac:dyDescent="0.25">
      <c r="A4" s="377" t="s">
        <v>9</v>
      </c>
      <c r="B4" s="377"/>
      <c r="C4" s="377"/>
      <c r="D4" s="377"/>
      <c r="E4" s="377"/>
    </row>
    <row r="5" spans="1:10" ht="31.5" x14ac:dyDescent="0.25">
      <c r="A5" s="7">
        <v>1</v>
      </c>
      <c r="B5" s="7" t="s">
        <v>10</v>
      </c>
      <c r="C5" s="7" t="s">
        <v>11</v>
      </c>
      <c r="D5" s="153">
        <v>3</v>
      </c>
      <c r="E5" s="153">
        <v>3</v>
      </c>
      <c r="G5" s="164"/>
      <c r="H5" s="164"/>
      <c r="I5" s="138">
        <f>COUNTIF(JADWAL!$F$186:$CK$186,$C5)</f>
        <v>3</v>
      </c>
      <c r="J5" s="138">
        <f>COUNTIF(JADWAL!$F$190:$CK$190,$C5)</f>
        <v>3</v>
      </c>
    </row>
    <row r="6" spans="1:10" ht="31.5" x14ac:dyDescent="0.25">
      <c r="A6" s="7">
        <v>2</v>
      </c>
      <c r="B6" s="7" t="s">
        <v>14</v>
      </c>
      <c r="C6" s="7" t="s">
        <v>15</v>
      </c>
      <c r="D6" s="153">
        <v>2</v>
      </c>
      <c r="E6" s="153">
        <v>2</v>
      </c>
      <c r="G6" s="164"/>
      <c r="H6" s="164"/>
      <c r="I6" s="138">
        <f>COUNTIF(JADWAL!$F$186:$CK$186,$C6)</f>
        <v>2</v>
      </c>
      <c r="J6" s="138">
        <f>COUNTIF(JADWAL!$F$190:$CK$190,$C6)</f>
        <v>2</v>
      </c>
    </row>
    <row r="7" spans="1:10" ht="15.75" x14ac:dyDescent="0.25">
      <c r="A7" s="7">
        <v>3</v>
      </c>
      <c r="B7" s="7" t="s">
        <v>16</v>
      </c>
      <c r="C7" s="7" t="s">
        <v>17</v>
      </c>
      <c r="D7" s="153">
        <v>2</v>
      </c>
      <c r="E7" s="153">
        <v>2</v>
      </c>
      <c r="G7" s="164"/>
      <c r="H7" s="164"/>
      <c r="I7" s="138">
        <f>COUNTIF(JADWAL!$F$186:$CK$186,$C7)</f>
        <v>2</v>
      </c>
      <c r="J7" s="138">
        <f>COUNTIF(JADWAL!$F$190:$CK$190,$C7)</f>
        <v>2</v>
      </c>
    </row>
    <row r="8" spans="1:10" ht="15.75" x14ac:dyDescent="0.25">
      <c r="A8" s="7">
        <v>4</v>
      </c>
      <c r="B8" s="7" t="s">
        <v>18</v>
      </c>
      <c r="C8" s="7" t="s">
        <v>19</v>
      </c>
      <c r="D8" s="153">
        <v>4</v>
      </c>
      <c r="E8" s="153">
        <v>4</v>
      </c>
      <c r="G8" s="164"/>
      <c r="H8" s="164"/>
      <c r="I8" s="138">
        <f>COUNTIF(JADWAL!$F$186:$CK$186,$C8)</f>
        <v>4</v>
      </c>
      <c r="J8" s="138">
        <f>COUNTIF(JADWAL!$F$190:$CK$190,$C8)</f>
        <v>4</v>
      </c>
    </row>
    <row r="9" spans="1:10" ht="15.75" x14ac:dyDescent="0.25">
      <c r="A9" s="7">
        <v>5</v>
      </c>
      <c r="B9" s="7" t="s">
        <v>22</v>
      </c>
      <c r="C9" s="7" t="s">
        <v>23</v>
      </c>
      <c r="D9" s="153" t="s">
        <v>12</v>
      </c>
      <c r="E9" s="153" t="s">
        <v>12</v>
      </c>
      <c r="G9" s="164"/>
      <c r="H9" s="164"/>
      <c r="I9" s="153" t="s">
        <v>12</v>
      </c>
      <c r="J9" s="153" t="s">
        <v>12</v>
      </c>
    </row>
    <row r="10" spans="1:10" ht="31.5" x14ac:dyDescent="0.25">
      <c r="A10" s="7">
        <v>6</v>
      </c>
      <c r="B10" s="7" t="s">
        <v>24</v>
      </c>
      <c r="C10" s="7" t="s">
        <v>25</v>
      </c>
      <c r="D10" s="153">
        <v>4</v>
      </c>
      <c r="E10" s="153">
        <v>4</v>
      </c>
      <c r="G10" s="164"/>
      <c r="H10" s="164"/>
      <c r="I10" s="138">
        <f>COUNTIF(JADWAL!$F$186:$CK$186,$C10)</f>
        <v>2</v>
      </c>
      <c r="J10" s="138">
        <f>COUNTIF(JADWAL!$F$190:$CK$190,$C10)</f>
        <v>2</v>
      </c>
    </row>
    <row r="11" spans="1:10" ht="15.75" x14ac:dyDescent="0.25">
      <c r="A11" s="189"/>
      <c r="B11" s="190" t="s">
        <v>26</v>
      </c>
      <c r="C11" s="190" t="s">
        <v>27</v>
      </c>
      <c r="D11" s="191">
        <v>2</v>
      </c>
      <c r="E11" s="191">
        <v>2</v>
      </c>
      <c r="G11" s="164"/>
      <c r="H11" s="164"/>
      <c r="I11" s="138">
        <f>COUNTIF(JADWAL!$F$186:$CK$186,$C11)</f>
        <v>2</v>
      </c>
      <c r="J11" s="138">
        <f>COUNTIF(JADWAL!$F$190:$CK$190,$C11)</f>
        <v>2</v>
      </c>
    </row>
    <row r="12" spans="1:10" s="160" customFormat="1" ht="15.75" x14ac:dyDescent="0.25">
      <c r="A12" s="378" t="s">
        <v>30</v>
      </c>
      <c r="B12" s="378"/>
      <c r="C12" s="162"/>
      <c r="D12" s="162">
        <f>SUM(D5:D10)</f>
        <v>15</v>
      </c>
      <c r="E12" s="162">
        <f>SUM(E5:E10)</f>
        <v>15</v>
      </c>
      <c r="G12" s="183"/>
      <c r="H12" s="183"/>
      <c r="I12" s="162">
        <f>SUM(I5:I10)</f>
        <v>13</v>
      </c>
      <c r="J12" s="162">
        <f>SUM(J5:J10)</f>
        <v>13</v>
      </c>
    </row>
    <row r="13" spans="1:10" s="155" customFormat="1" ht="15.75" x14ac:dyDescent="0.25">
      <c r="A13" s="377" t="s">
        <v>31</v>
      </c>
      <c r="B13" s="377"/>
      <c r="C13" s="377"/>
      <c r="D13" s="377"/>
      <c r="E13" s="377"/>
      <c r="G13" s="164"/>
      <c r="H13" s="164"/>
      <c r="I13" s="164"/>
      <c r="J13" s="164"/>
    </row>
    <row r="14" spans="1:10" ht="15.75" x14ac:dyDescent="0.25">
      <c r="A14" s="7">
        <v>1</v>
      </c>
      <c r="B14" s="7" t="s">
        <v>28</v>
      </c>
      <c r="C14" s="7" t="s">
        <v>32</v>
      </c>
      <c r="D14" s="153" t="s">
        <v>12</v>
      </c>
      <c r="E14" s="153" t="s">
        <v>12</v>
      </c>
      <c r="G14" s="164"/>
      <c r="H14" s="164"/>
      <c r="I14" s="153" t="s">
        <v>12</v>
      </c>
      <c r="J14" s="153" t="s">
        <v>12</v>
      </c>
    </row>
    <row r="15" spans="1:10" ht="31.5" x14ac:dyDescent="0.25">
      <c r="A15" s="7">
        <v>2</v>
      </c>
      <c r="B15" s="7" t="s">
        <v>20</v>
      </c>
      <c r="C15" s="7" t="s">
        <v>33</v>
      </c>
      <c r="D15" s="153" t="s">
        <v>12</v>
      </c>
      <c r="E15" s="153" t="s">
        <v>12</v>
      </c>
      <c r="G15" s="164"/>
      <c r="H15" s="164"/>
      <c r="I15" s="153" t="s">
        <v>12</v>
      </c>
      <c r="J15" s="153" t="s">
        <v>12</v>
      </c>
    </row>
    <row r="16" spans="1:10" s="160" customFormat="1" ht="15.75" x14ac:dyDescent="0.25">
      <c r="A16" s="378" t="s">
        <v>34</v>
      </c>
      <c r="B16" s="378"/>
      <c r="C16" s="162"/>
      <c r="D16" s="162" t="s">
        <v>12</v>
      </c>
      <c r="E16" s="162" t="s">
        <v>12</v>
      </c>
      <c r="G16" s="183"/>
      <c r="H16" s="183"/>
      <c r="I16" s="162">
        <f>SUM(I14:I15)</f>
        <v>0</v>
      </c>
      <c r="J16" s="162">
        <f>SUM(J14:J15)</f>
        <v>0</v>
      </c>
    </row>
    <row r="17" spans="1:10" s="155" customFormat="1" ht="15.75" x14ac:dyDescent="0.25">
      <c r="A17" s="377" t="s">
        <v>36</v>
      </c>
      <c r="B17" s="377"/>
      <c r="C17" s="377"/>
      <c r="D17" s="377"/>
      <c r="E17" s="377"/>
      <c r="G17" s="164"/>
      <c r="H17" s="164"/>
      <c r="I17" s="164"/>
      <c r="J17" s="164"/>
    </row>
    <row r="18" spans="1:10" s="155" customFormat="1" ht="15.75" x14ac:dyDescent="0.25">
      <c r="A18" s="377" t="s">
        <v>37</v>
      </c>
      <c r="B18" s="377"/>
      <c r="C18" s="377"/>
      <c r="D18" s="377"/>
      <c r="E18" s="377"/>
      <c r="G18" s="164"/>
      <c r="H18" s="164"/>
      <c r="I18" s="164"/>
      <c r="J18" s="164"/>
    </row>
    <row r="19" spans="1:10" ht="15.75" x14ac:dyDescent="0.25">
      <c r="A19" s="7">
        <v>1</v>
      </c>
      <c r="B19" s="7" t="s">
        <v>38</v>
      </c>
      <c r="C19" s="7" t="s">
        <v>39</v>
      </c>
      <c r="D19" s="153" t="s">
        <v>12</v>
      </c>
      <c r="E19" s="153" t="s">
        <v>12</v>
      </c>
      <c r="G19" s="164"/>
      <c r="H19" s="164"/>
      <c r="I19" s="153" t="s">
        <v>12</v>
      </c>
      <c r="J19" s="153" t="s">
        <v>12</v>
      </c>
    </row>
    <row r="20" spans="1:10" ht="15.75" x14ac:dyDescent="0.25">
      <c r="A20" s="7">
        <v>2</v>
      </c>
      <c r="B20" s="7" t="s">
        <v>40</v>
      </c>
      <c r="C20" s="7" t="s">
        <v>41</v>
      </c>
      <c r="D20" s="153" t="s">
        <v>12</v>
      </c>
      <c r="E20" s="153" t="s">
        <v>12</v>
      </c>
      <c r="G20" s="164"/>
      <c r="H20" s="164"/>
      <c r="I20" s="153" t="s">
        <v>12</v>
      </c>
      <c r="J20" s="153" t="s">
        <v>12</v>
      </c>
    </row>
    <row r="21" spans="1:10" ht="15.75" x14ac:dyDescent="0.25">
      <c r="A21" s="7">
        <v>3</v>
      </c>
      <c r="B21" s="7" t="s">
        <v>42</v>
      </c>
      <c r="C21" s="7" t="s">
        <v>43</v>
      </c>
      <c r="D21" s="153" t="s">
        <v>12</v>
      </c>
      <c r="E21" s="153" t="s">
        <v>12</v>
      </c>
      <c r="G21" s="164"/>
      <c r="H21" s="164"/>
      <c r="I21" s="153" t="s">
        <v>12</v>
      </c>
      <c r="J21" s="153" t="s">
        <v>12</v>
      </c>
    </row>
    <row r="22" spans="1:10" s="155" customFormat="1" ht="15.75" x14ac:dyDescent="0.25">
      <c r="A22" s="377" t="s">
        <v>48</v>
      </c>
      <c r="B22" s="377"/>
      <c r="C22" s="377"/>
      <c r="D22" s="377"/>
      <c r="E22" s="377"/>
      <c r="G22" s="164"/>
      <c r="H22" s="164"/>
      <c r="I22" s="164"/>
      <c r="J22" s="164"/>
    </row>
    <row r="23" spans="1:10" ht="15.75" x14ac:dyDescent="0.25">
      <c r="A23" s="7">
        <v>1</v>
      </c>
      <c r="B23" s="7" t="s">
        <v>223</v>
      </c>
      <c r="C23" s="7" t="s">
        <v>195</v>
      </c>
      <c r="D23" s="153" t="s">
        <v>12</v>
      </c>
      <c r="E23" s="153" t="s">
        <v>12</v>
      </c>
      <c r="G23" s="164"/>
      <c r="H23" s="164"/>
      <c r="I23" s="153" t="s">
        <v>12</v>
      </c>
      <c r="J23" s="153" t="s">
        <v>12</v>
      </c>
    </row>
    <row r="24" spans="1:10" ht="15.75" x14ac:dyDescent="0.25">
      <c r="A24" s="7">
        <v>2</v>
      </c>
      <c r="B24" s="7" t="s">
        <v>224</v>
      </c>
      <c r="C24" s="7" t="s">
        <v>196</v>
      </c>
      <c r="D24" s="153" t="s">
        <v>12</v>
      </c>
      <c r="E24" s="153" t="s">
        <v>12</v>
      </c>
      <c r="G24" s="164"/>
      <c r="H24" s="164"/>
      <c r="I24" s="153" t="s">
        <v>12</v>
      </c>
      <c r="J24" s="153" t="s">
        <v>12</v>
      </c>
    </row>
    <row r="25" spans="1:10" ht="15.75" x14ac:dyDescent="0.25">
      <c r="A25" s="7">
        <v>3</v>
      </c>
      <c r="B25" s="7" t="s">
        <v>225</v>
      </c>
      <c r="C25" s="7" t="s">
        <v>193</v>
      </c>
      <c r="D25" s="153" t="s">
        <v>12</v>
      </c>
      <c r="E25" s="153" t="s">
        <v>12</v>
      </c>
      <c r="G25" s="164"/>
      <c r="H25" s="164"/>
      <c r="I25" s="153" t="s">
        <v>12</v>
      </c>
      <c r="J25" s="153" t="s">
        <v>12</v>
      </c>
    </row>
    <row r="26" spans="1:10" ht="15.75" x14ac:dyDescent="0.25">
      <c r="A26" s="7">
        <v>4</v>
      </c>
      <c r="B26" s="7" t="s">
        <v>226</v>
      </c>
      <c r="C26" s="7" t="s">
        <v>194</v>
      </c>
      <c r="D26" s="153" t="s">
        <v>12</v>
      </c>
      <c r="E26" s="153" t="s">
        <v>12</v>
      </c>
      <c r="G26" s="164"/>
      <c r="H26" s="164"/>
      <c r="I26" s="153" t="s">
        <v>12</v>
      </c>
      <c r="J26" s="153" t="s">
        <v>12</v>
      </c>
    </row>
    <row r="27" spans="1:10" s="155" customFormat="1" ht="15.75" x14ac:dyDescent="0.25">
      <c r="A27" s="377" t="s">
        <v>55</v>
      </c>
      <c r="B27" s="382"/>
      <c r="C27" s="382"/>
      <c r="D27" s="382"/>
      <c r="E27" s="382"/>
      <c r="G27" s="164"/>
      <c r="H27" s="164"/>
      <c r="I27" s="164"/>
      <c r="J27" s="164"/>
    </row>
    <row r="28" spans="1:10" ht="15.75" x14ac:dyDescent="0.25">
      <c r="A28" s="189">
        <v>1</v>
      </c>
      <c r="B28" s="7" t="s">
        <v>231</v>
      </c>
      <c r="C28" s="7" t="s">
        <v>232</v>
      </c>
      <c r="D28" s="153" t="s">
        <v>12</v>
      </c>
      <c r="E28" s="153" t="s">
        <v>12</v>
      </c>
      <c r="G28" s="164"/>
      <c r="H28" s="164"/>
      <c r="I28" s="153" t="s">
        <v>12</v>
      </c>
      <c r="J28" s="153" t="s">
        <v>12</v>
      </c>
    </row>
    <row r="29" spans="1:10" ht="15.75" x14ac:dyDescent="0.25">
      <c r="A29" s="189">
        <v>2</v>
      </c>
      <c r="B29" s="7" t="s">
        <v>233</v>
      </c>
      <c r="C29" s="7" t="s">
        <v>234</v>
      </c>
      <c r="D29" s="153">
        <v>4</v>
      </c>
      <c r="E29" s="153">
        <v>4</v>
      </c>
      <c r="G29" s="164"/>
      <c r="H29" s="164"/>
      <c r="I29" s="138">
        <f>COUNTIF(JADWAL!$F$186:$CK$186,$C29)</f>
        <v>4</v>
      </c>
      <c r="J29" s="138">
        <f>COUNTIF(JADWAL!$F$190:$CK$190,$C29)</f>
        <v>4</v>
      </c>
    </row>
    <row r="30" spans="1:10" ht="15.75" x14ac:dyDescent="0.25">
      <c r="A30" s="189">
        <v>3</v>
      </c>
      <c r="B30" s="7" t="s">
        <v>235</v>
      </c>
      <c r="C30" s="7" t="s">
        <v>236</v>
      </c>
      <c r="D30" s="153">
        <v>8</v>
      </c>
      <c r="E30" s="153">
        <v>8</v>
      </c>
      <c r="G30" s="164"/>
      <c r="H30" s="164"/>
      <c r="I30" s="138">
        <f>COUNTIF(JADWAL!$F$186:$CK$186,$C30)</f>
        <v>8</v>
      </c>
      <c r="J30" s="138">
        <f>COUNTIF(JADWAL!$F$190:$CK$190,$C30)</f>
        <v>8</v>
      </c>
    </row>
    <row r="31" spans="1:10" ht="31.5" x14ac:dyDescent="0.25">
      <c r="A31" s="189">
        <v>4</v>
      </c>
      <c r="B31" s="7" t="s">
        <v>237</v>
      </c>
      <c r="C31" s="7" t="s">
        <v>238</v>
      </c>
      <c r="D31" s="153">
        <v>13</v>
      </c>
      <c r="E31" s="153">
        <v>13</v>
      </c>
      <c r="G31" s="164"/>
      <c r="H31" s="164"/>
      <c r="I31" s="138">
        <f>COUNTIF(JADWAL!$F$186:$CK$186,$C31)</f>
        <v>8</v>
      </c>
      <c r="J31" s="138">
        <f>COUNTIF(JADWAL!$F$190:$CK$190,$C31)</f>
        <v>8</v>
      </c>
    </row>
    <row r="32" spans="1:10" ht="15.75" x14ac:dyDescent="0.25">
      <c r="A32" s="189">
        <v>5</v>
      </c>
      <c r="B32" s="7" t="s">
        <v>70</v>
      </c>
      <c r="C32" s="7" t="s">
        <v>71</v>
      </c>
      <c r="D32" s="153">
        <v>8</v>
      </c>
      <c r="E32" s="153">
        <v>8</v>
      </c>
      <c r="G32" s="164"/>
      <c r="H32" s="164"/>
      <c r="I32" s="138">
        <f>COUNTIF(JADWAL!$F$186:$CK$186,$C32)</f>
        <v>3</v>
      </c>
      <c r="J32" s="138">
        <f>COUNTIF(JADWAL!$F$190:$CK$190,$C32)</f>
        <v>3</v>
      </c>
    </row>
    <row r="33" spans="1:31" s="155" customFormat="1" ht="15.75" x14ac:dyDescent="0.25">
      <c r="A33" s="377" t="s">
        <v>72</v>
      </c>
      <c r="B33" s="377"/>
      <c r="C33" s="377"/>
      <c r="D33" s="377"/>
      <c r="E33" s="377"/>
      <c r="F33" s="382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</row>
    <row r="34" spans="1:31" ht="15.75" x14ac:dyDescent="0.25">
      <c r="A34" s="7">
        <v>1</v>
      </c>
      <c r="B34" s="7" t="s">
        <v>73</v>
      </c>
      <c r="C34" s="7" t="s">
        <v>74</v>
      </c>
      <c r="D34" s="153">
        <v>0</v>
      </c>
      <c r="E34" s="153">
        <v>0</v>
      </c>
      <c r="F34" s="154"/>
      <c r="G34" s="164"/>
      <c r="H34" s="164"/>
      <c r="I34" s="138">
        <f>COUNTIF(JADWAL!$F$186:$CK$186,$C34)</f>
        <v>0</v>
      </c>
      <c r="J34" s="138">
        <f>COUNTIF(JADWAL!$F$190:$CK$190,$C34)</f>
        <v>0</v>
      </c>
      <c r="K34" s="164"/>
      <c r="L34" s="4"/>
      <c r="M34" s="4"/>
      <c r="N34" s="4"/>
      <c r="O34" s="4"/>
      <c r="P34" s="4"/>
      <c r="Q34" s="4"/>
      <c r="R34" s="164"/>
      <c r="S34" s="4"/>
      <c r="T34" s="4"/>
      <c r="U34" s="4"/>
      <c r="V34" s="4"/>
      <c r="W34" s="4"/>
      <c r="X34" s="4"/>
      <c r="Y34" s="164"/>
      <c r="Z34" s="4"/>
      <c r="AA34" s="4"/>
      <c r="AB34" s="4"/>
      <c r="AC34" s="4"/>
      <c r="AD34" s="4"/>
      <c r="AE34" s="4"/>
    </row>
    <row r="35" spans="1:31" ht="31.5" x14ac:dyDescent="0.25">
      <c r="A35" s="7"/>
      <c r="B35" s="7" t="s">
        <v>75</v>
      </c>
      <c r="C35" s="7" t="s">
        <v>76</v>
      </c>
      <c r="D35" s="153">
        <v>1</v>
      </c>
      <c r="E35" s="153">
        <v>1</v>
      </c>
      <c r="F35" s="154"/>
      <c r="G35" s="164"/>
      <c r="H35" s="164"/>
      <c r="I35" s="138">
        <f>COUNTIF(JADWAL!$F$186:$CK$186,$C35)</f>
        <v>1</v>
      </c>
      <c r="J35" s="138">
        <f>COUNTIF(JADWAL!$F$190:$CK$190,$C35)</f>
        <v>1</v>
      </c>
      <c r="K35" s="164"/>
      <c r="L35" s="4"/>
      <c r="M35" s="4"/>
      <c r="N35" s="4"/>
      <c r="O35" s="4"/>
      <c r="P35" s="4"/>
      <c r="Q35" s="4"/>
      <c r="R35" s="164"/>
      <c r="S35" s="4"/>
      <c r="T35" s="4"/>
      <c r="U35" s="4"/>
      <c r="V35" s="4"/>
      <c r="W35" s="4"/>
      <c r="X35" s="4"/>
      <c r="Y35" s="164"/>
      <c r="Z35" s="4"/>
      <c r="AA35" s="4"/>
      <c r="AB35" s="4"/>
      <c r="AC35" s="4"/>
      <c r="AD35" s="4"/>
      <c r="AE35" s="4"/>
    </row>
    <row r="36" spans="1:31" s="160" customFormat="1" ht="15.75" x14ac:dyDescent="0.25">
      <c r="A36" s="378" t="s">
        <v>77</v>
      </c>
      <c r="B36" s="378"/>
      <c r="C36" s="162"/>
      <c r="D36" s="162">
        <f>SUM(D28:D32,D23:D26,D19:D21)</f>
        <v>33</v>
      </c>
      <c r="E36" s="162">
        <f>SUM(E28:E32,E23:E26,E19:E21)</f>
        <v>33</v>
      </c>
      <c r="G36" s="183"/>
      <c r="H36" s="183"/>
      <c r="I36" s="162">
        <f>SUM(I28:I32,I23:I26,I19:I21)</f>
        <v>23</v>
      </c>
      <c r="J36" s="162">
        <f>SUM(J28:J32,J23:J26,J19:J21)</f>
        <v>23</v>
      </c>
    </row>
    <row r="37" spans="1:31" s="184" customFormat="1" ht="15.75" x14ac:dyDescent="0.25">
      <c r="A37" s="383" t="s">
        <v>78</v>
      </c>
      <c r="B37" s="383"/>
      <c r="C37" s="186"/>
      <c r="D37" s="186">
        <f>SUM(D36,D16,D12)</f>
        <v>48</v>
      </c>
      <c r="E37" s="186">
        <f>SUM(E36,E16,E12)</f>
        <v>48</v>
      </c>
      <c r="G37" s="187"/>
      <c r="H37" s="187"/>
      <c r="I37" s="186">
        <f>SUM(I36,I16,I12)</f>
        <v>36</v>
      </c>
      <c r="J37" s="186">
        <f>SUM(J36,J16,J12)</f>
        <v>36</v>
      </c>
    </row>
  </sheetData>
  <mergeCells count="17">
    <mergeCell ref="I2:J2"/>
    <mergeCell ref="A17:E17"/>
    <mergeCell ref="D1:E1"/>
    <mergeCell ref="A3:B3"/>
    <mergeCell ref="A4:E4"/>
    <mergeCell ref="A12:B12"/>
    <mergeCell ref="A1:B1"/>
    <mergeCell ref="A33:F33"/>
    <mergeCell ref="A36:B36"/>
    <mergeCell ref="A37:B37"/>
    <mergeCell ref="A18:E18"/>
    <mergeCell ref="D2:E2"/>
    <mergeCell ref="A16:B16"/>
    <mergeCell ref="A13:E13"/>
    <mergeCell ref="A2:B2"/>
    <mergeCell ref="A22:E22"/>
    <mergeCell ref="A27:E27"/>
  </mergeCells>
  <conditionalFormatting sqref="A5:J37">
    <cfRule type="cellIs" dxfId="0" priority="1" operator="equal">
      <formula>"-"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CI122"/>
  <sheetViews>
    <sheetView workbookViewId="0">
      <selection activeCell="C106" sqref="C106:CI122"/>
    </sheetView>
  </sheetViews>
  <sheetFormatPr defaultColWidth="10" defaultRowHeight="15" x14ac:dyDescent="0.25"/>
  <cols>
    <col min="3" max="3" width="10.28515625" bestFit="1" customWidth="1"/>
    <col min="4" max="87" width="4.85546875" customWidth="1"/>
  </cols>
  <sheetData>
    <row r="1" spans="1:87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</row>
    <row r="4" spans="1:87" x14ac:dyDescent="0.25">
      <c r="A4" t="s">
        <v>487</v>
      </c>
      <c r="B4" t="s">
        <v>485</v>
      </c>
      <c r="C4" t="str">
        <f>JADWAL!G7&amp;JADWAL!G$5</f>
        <v>SAMSUPABP</v>
      </c>
      <c r="D4" t="str">
        <f>JADWAL!H7&amp;JADWAL!H$5</f>
        <v>SAMSUPABP</v>
      </c>
      <c r="E4" t="str">
        <f>JADWAL!I7&amp;JADWAL!I$5</f>
        <v>RANIBSUN</v>
      </c>
      <c r="F4" t="str">
        <f>JADWAL!J7&amp;JADWAL!J$5</f>
        <v/>
      </c>
      <c r="G4" t="str">
        <f>JADWAL!K7&amp;JADWAL!K$5</f>
        <v>RANIBSUN</v>
      </c>
      <c r="H4" t="str">
        <f>JADWAL!L7&amp;JADWAL!L$5</f>
        <v>HAZARBPBK</v>
      </c>
      <c r="I4" t="str">
        <f>JADWAL!M7&amp;JADWAL!M$5</f>
        <v/>
      </c>
      <c r="J4" t="str">
        <f>JADWAL!N7&amp;JADWAL!N$5</f>
        <v>YENIPJOK</v>
      </c>
      <c r="K4" t="str">
        <f>JADWAL!O7&amp;JADWAL!O$5</f>
        <v>YENIPJOK</v>
      </c>
      <c r="L4" t="str">
        <f>JADWAL!P7&amp;JADWAL!P$5</f>
        <v>ADIWSBDY</v>
      </c>
      <c r="M4" t="str">
        <f>JADWAL!Q7&amp;JADWAL!Q$5</f>
        <v/>
      </c>
      <c r="N4" t="str">
        <f>JADWAL!R7&amp;JADWAL!R$5</f>
        <v/>
      </c>
      <c r="O4" t="str">
        <f>JADWAL!S7&amp;JADWAL!S$5</f>
        <v/>
      </c>
      <c r="P4" t="str">
        <f>JADWAL!T7&amp;JADWAL!T$5</f>
        <v/>
      </c>
      <c r="Q4" t="str">
        <f>JADWAL!U7&amp;JADWAL!U$5</f>
        <v/>
      </c>
      <c r="R4" t="str">
        <f>JADWAL!V7&amp;JADWAL!V$5</f>
        <v/>
      </c>
      <c r="S4" t="str">
        <f>JADWAL!W7&amp;JADWAL!W$5</f>
        <v>UJANGBING</v>
      </c>
      <c r="T4" t="str">
        <f>JADWAL!X7&amp;JADWAL!X$5</f>
        <v>UJANGBING</v>
      </c>
      <c r="U4" t="str">
        <f>JADWAL!Y7&amp;JADWAL!Y$5</f>
        <v>UJANGBING</v>
      </c>
      <c r="V4" t="str">
        <f>JADWAL!Z7&amp;JADWAL!Z$5</f>
        <v>MIMYKIM</v>
      </c>
      <c r="W4" t="str">
        <f>JADWAL!AA7&amp;JADWAL!AA$5</f>
        <v/>
      </c>
      <c r="X4" t="str">
        <f>JADWAL!AB7&amp;JADWAL!AB$5</f>
        <v>MIMYKIM</v>
      </c>
      <c r="Y4" t="str">
        <f>JADWAL!AG7&amp;JADWAL!AG$5</f>
        <v>IMANINFR</v>
      </c>
      <c r="Z4" t="str">
        <f>JADWAL!AD7&amp;JADWAL!AD$5</f>
        <v/>
      </c>
      <c r="AA4" t="str">
        <f>JADWAL!AE7&amp;JADWAL!AE$5</f>
        <v>IMANINFR</v>
      </c>
      <c r="AB4" t="str">
        <f>JADWAL!AF7&amp;JADWAL!AF$5</f>
        <v>IMANINFR</v>
      </c>
      <c r="AC4" t="e">
        <f>JADWAL!#REF!&amp;JADWAL!#REF!</f>
        <v>#REF!</v>
      </c>
      <c r="AD4" t="str">
        <f>JADWAL!AH7&amp;JADWAL!AH$5</f>
        <v/>
      </c>
      <c r="AE4" t="str">
        <f>JADWAL!AI7&amp;JADWAL!AI$5</f>
        <v/>
      </c>
      <c r="AF4" t="str">
        <f>JADWAL!AJ7&amp;JADWAL!AJ$5</f>
        <v/>
      </c>
      <c r="AG4" t="str">
        <f>JADWAL!AK7&amp;JADWAL!AK$5</f>
        <v/>
      </c>
      <c r="AH4" t="str">
        <f>JADWAL!AL7&amp;JADWAL!AL$5</f>
        <v/>
      </c>
      <c r="AI4" t="str">
        <f>JADWAL!AM7&amp;JADWAL!AM$5</f>
        <v/>
      </c>
      <c r="AJ4" t="str">
        <f>JADWAL!AN7&amp;JADWAL!AN$5</f>
        <v/>
      </c>
      <c r="AK4" t="str">
        <f>JADWAL!AO7&amp;JADWAL!AO$5</f>
        <v>OMANIPAS</v>
      </c>
      <c r="AL4" t="str">
        <f>JADWAL!AP7&amp;JADWAL!AP$5</f>
        <v>OMANIPAS</v>
      </c>
      <c r="AM4" t="str">
        <f>JADWAL!AQ7&amp;JADWAL!AQ$5</f>
        <v>OMANIPAS</v>
      </c>
      <c r="AN4" t="str">
        <f>JADWAL!AR7&amp;JADWAL!AR$5</f>
        <v/>
      </c>
      <c r="AO4" t="str">
        <f>JADWAL!AS7&amp;JADWAL!AS$5</f>
        <v>OMANIPAS</v>
      </c>
      <c r="AP4" t="str">
        <f>JADWAL!AT7&amp;JADWAL!AT$5</f>
        <v>NADIAMATH</v>
      </c>
      <c r="AQ4" t="str">
        <f>JADWAL!AV7&amp;JADWAL!AV$5</f>
        <v>NADIAMATH</v>
      </c>
      <c r="AR4" t="e">
        <f>JADWAL!#REF!&amp;JADWAL!#REF!</f>
        <v>#REF!</v>
      </c>
      <c r="AS4" t="str">
        <f>JADWAL!AW7&amp;JADWAL!AW$5</f>
        <v>NADIAMATH</v>
      </c>
      <c r="AT4" t="str">
        <f>JADWAL!AX7&amp;JADWAL!AX$5</f>
        <v>RINABIND</v>
      </c>
      <c r="AU4" t="str">
        <f>JADWAL!AY7&amp;JADWAL!AY$5</f>
        <v>RINABIND</v>
      </c>
      <c r="AV4" t="str">
        <f>JADWAL!AZ7&amp;JADWAL!AZ$5</f>
        <v/>
      </c>
      <c r="AW4" t="str">
        <f>JADWAL!BA7&amp;JADWAL!BA$5</f>
        <v>RINABIND</v>
      </c>
      <c r="AX4" t="str">
        <f>JADWAL!BB7&amp;JADWAL!BB$5</f>
        <v/>
      </c>
      <c r="AY4" t="str">
        <f>JADWAL!BC7&amp;JADWAL!BC$5</f>
        <v/>
      </c>
      <c r="AZ4" t="str">
        <f>JADWAL!BD7&amp;JADWAL!BD$5</f>
        <v/>
      </c>
      <c r="BA4" t="str">
        <f>JADWAL!BE7&amp;JADWAL!BE$5</f>
        <v/>
      </c>
      <c r="BB4" t="str">
        <f>JADWAL!BF7&amp;JADWAL!BF$5</f>
        <v>ULIDPK</v>
      </c>
      <c r="BC4" t="str">
        <f>JADWAL!BG7&amp;JADWAL!BG$5</f>
        <v>ULIDPK</v>
      </c>
      <c r="BD4" t="str">
        <f>JADWAL!BH7&amp;JADWAL!BH$5</f>
        <v>ULIDPK</v>
      </c>
      <c r="BE4" t="str">
        <f>JADWAL!BI7&amp;JADWAL!BI$5</f>
        <v>ULIDPK</v>
      </c>
      <c r="BF4" t="str">
        <f>JADWAL!BJ7&amp;JADWAL!BJ$5</f>
        <v/>
      </c>
      <c r="BG4" t="str">
        <f>JADWAL!BK7&amp;JADWAL!BK$5</f>
        <v>ELAPPAN</v>
      </c>
      <c r="BH4" t="str">
        <f>JADWAL!BL7&amp;JADWAL!BL$5</f>
        <v>ELASJRH</v>
      </c>
      <c r="BI4" t="str">
        <f>JADWAL!BM7&amp;JADWAL!BM$5</f>
        <v/>
      </c>
      <c r="BJ4" t="str">
        <f>JADWAL!BN7&amp;JADWAL!BN$5</f>
        <v/>
      </c>
      <c r="BK4" t="str">
        <f>JADWAL!BO7&amp;JADWAL!BO$5</f>
        <v/>
      </c>
      <c r="BL4" t="str">
        <f>JADWAL!BP7&amp;JADWAL!BP$5</f>
        <v/>
      </c>
      <c r="BM4" t="str">
        <f>JADWAL!BQ7&amp;JADWAL!BQ$5</f>
        <v/>
      </c>
      <c r="BN4" t="str">
        <f>JADWAL!BR7&amp;JADWAL!BR$5</f>
        <v/>
      </c>
      <c r="BO4" t="str">
        <f>JADWAL!BS7&amp;JADWAL!BS$5</f>
        <v/>
      </c>
      <c r="BP4" t="str">
        <f>JADWAL!BT7&amp;JADWAL!BT$5</f>
        <v/>
      </c>
      <c r="BQ4" t="str">
        <f>JADWAL!BU7&amp;JADWAL!BU$5</f>
        <v/>
      </c>
      <c r="BR4" t="str">
        <f>JADWAL!BV7&amp;JADWAL!BV$5</f>
        <v/>
      </c>
      <c r="BS4" t="str">
        <f>JADWAL!BW7&amp;JADWAL!BW$5</f>
        <v/>
      </c>
      <c r="BT4" t="str">
        <f>JADWAL!BX7&amp;JADWAL!BX$5</f>
        <v>ULIDPK</v>
      </c>
      <c r="BU4" t="str">
        <f>JADWAL!BY7&amp;JADWAL!BY$5</f>
        <v>ULIDPK</v>
      </c>
      <c r="BV4" t="str">
        <f>JADWAL!BZ7&amp;JADWAL!BZ$5</f>
        <v>ULIDPK</v>
      </c>
      <c r="BW4" t="str">
        <f>JADWAL!CA7&amp;JADWAL!CA$5</f>
        <v>ULIDPK</v>
      </c>
      <c r="BX4" t="str">
        <f>JADWAL!CB7&amp;JADWAL!CB$5</f>
        <v>ULIDPK</v>
      </c>
      <c r="BY4" t="str">
        <f>JADWAL!CC7&amp;JADWAL!CC$5</f>
        <v/>
      </c>
      <c r="BZ4" t="str">
        <f>JADWAL!CD7&amp;JADWAL!CD$5</f>
        <v>ULIDPK</v>
      </c>
      <c r="CA4" t="str">
        <f>JADWAL!CE7&amp;JADWAL!CE$5</f>
        <v>ULIDPK</v>
      </c>
      <c r="CB4" t="str">
        <f>JADWAL!CF7&amp;JADWAL!CF$5</f>
        <v>ULIDPK</v>
      </c>
      <c r="CC4" t="str">
        <f>JADWAL!CG7&amp;JADWAL!CG$5</f>
        <v/>
      </c>
      <c r="CD4" t="str">
        <f>JADWAL!CH7&amp;JADWAL!CH$5</f>
        <v/>
      </c>
      <c r="CE4" t="str">
        <f>JADWAL!CI7&amp;JADWAL!CI$5</f>
        <v/>
      </c>
      <c r="CF4" t="str">
        <f>JADWAL!CJ7&amp;JADWAL!CJ$5</f>
        <v/>
      </c>
      <c r="CG4" t="str">
        <f>JADWAL!CK7&amp;JADWAL!CK$5</f>
        <v/>
      </c>
      <c r="CH4" t="str">
        <f>JADWAL!CL7&amp;JADWAL!CL$5</f>
        <v/>
      </c>
      <c r="CI4" t="e">
        <f>JADWAL!#REF!&amp;JADWAL!#REF!</f>
        <v>#REF!</v>
      </c>
    </row>
    <row r="5" spans="1:87" x14ac:dyDescent="0.25">
      <c r="B5" t="s">
        <v>486</v>
      </c>
      <c r="C5" t="str">
        <f>JADWAL!G8&amp;JADWAL!G$5</f>
        <v>PABP</v>
      </c>
      <c r="D5" t="str">
        <f>JADWAL!H8&amp;JADWAL!H$5</f>
        <v>PABP</v>
      </c>
      <c r="E5" t="str">
        <f>JADWAL!I8&amp;JADWAL!I$5</f>
        <v>BSUN</v>
      </c>
      <c r="F5" t="str">
        <f>JADWAL!J8&amp;JADWAL!J$5</f>
        <v/>
      </c>
      <c r="G5" t="str">
        <f>JADWAL!K8&amp;JADWAL!K$5</f>
        <v>BSUN</v>
      </c>
      <c r="H5" t="str">
        <f>JADWAL!L8&amp;JADWAL!L$5</f>
        <v>BPBK</v>
      </c>
      <c r="I5" t="str">
        <f>JADWAL!M8&amp;JADWAL!M$5</f>
        <v/>
      </c>
      <c r="J5" t="str">
        <f>JADWAL!N8&amp;JADWAL!N$5</f>
        <v>PJOK</v>
      </c>
      <c r="K5" t="str">
        <f>JADWAL!O8&amp;JADWAL!O$5</f>
        <v>PJOK</v>
      </c>
      <c r="L5" t="str">
        <f>JADWAL!P8&amp;JADWAL!P$5</f>
        <v>SBDY</v>
      </c>
      <c r="M5" t="str">
        <f>JADWAL!Q8&amp;JADWAL!Q$5</f>
        <v/>
      </c>
      <c r="N5" t="str">
        <f>JADWAL!R8&amp;JADWAL!R$5</f>
        <v/>
      </c>
      <c r="O5" t="str">
        <f>JADWAL!S8&amp;JADWAL!S$5</f>
        <v/>
      </c>
      <c r="P5" t="str">
        <f>JADWAL!T8&amp;JADWAL!T$5</f>
        <v/>
      </c>
      <c r="Q5" t="str">
        <f>JADWAL!U8&amp;JADWAL!U$5</f>
        <v/>
      </c>
      <c r="R5" t="str">
        <f>JADWAL!V8&amp;JADWAL!V$5</f>
        <v>S</v>
      </c>
      <c r="S5" t="str">
        <f>JADWAL!W8&amp;JADWAL!W$5</f>
        <v>BING</v>
      </c>
      <c r="T5" t="str">
        <f>JADWAL!X8&amp;JADWAL!X$5</f>
        <v>BING</v>
      </c>
      <c r="U5" t="str">
        <f>JADWAL!Y8&amp;JADWAL!Y$5</f>
        <v>BING</v>
      </c>
      <c r="V5" t="str">
        <f>JADWAL!Z8&amp;JADWAL!Z$5</f>
        <v>KIM</v>
      </c>
      <c r="W5" t="str">
        <f>JADWAL!AA8&amp;JADWAL!AA$5</f>
        <v/>
      </c>
      <c r="X5" t="str">
        <f>JADWAL!AB8&amp;JADWAL!AB$5</f>
        <v>KIM</v>
      </c>
      <c r="Y5" t="str">
        <f>JADWAL!AG8&amp;JADWAL!AG$5</f>
        <v>INFR</v>
      </c>
      <c r="Z5" t="str">
        <f>JADWAL!AD8&amp;JADWAL!AD$5</f>
        <v/>
      </c>
      <c r="AA5" t="str">
        <f>JADWAL!AE8&amp;JADWAL!AE$5</f>
        <v>INFR</v>
      </c>
      <c r="AB5" t="str">
        <f>JADWAL!AF8&amp;JADWAL!AF$5</f>
        <v>INFR</v>
      </c>
      <c r="AC5" t="e">
        <f>JADWAL!#REF!&amp;JADWAL!#REF!</f>
        <v>#REF!</v>
      </c>
      <c r="AD5" t="str">
        <f>JADWAL!AH8&amp;JADWAL!AH$5</f>
        <v/>
      </c>
      <c r="AE5" t="str">
        <f>JADWAL!AI8&amp;JADWAL!AI$5</f>
        <v/>
      </c>
      <c r="AF5" t="str">
        <f>JADWAL!AJ8&amp;JADWAL!AJ$5</f>
        <v/>
      </c>
      <c r="AG5" t="str">
        <f>JADWAL!AK8&amp;JADWAL!AK$5</f>
        <v/>
      </c>
      <c r="AH5" t="str">
        <f>JADWAL!AL8&amp;JADWAL!AL$5</f>
        <v/>
      </c>
      <c r="AI5" t="str">
        <f>JADWAL!AM8&amp;JADWAL!AM$5</f>
        <v>S</v>
      </c>
      <c r="AJ5" t="str">
        <f>JADWAL!AN8&amp;JADWAL!AN$5</f>
        <v/>
      </c>
      <c r="AK5" t="str">
        <f>JADWAL!AO8&amp;JADWAL!AO$5</f>
        <v>IPAS</v>
      </c>
      <c r="AL5" t="str">
        <f>JADWAL!AP8&amp;JADWAL!AP$5</f>
        <v>IPAS</v>
      </c>
      <c r="AM5" t="str">
        <f>JADWAL!AQ8&amp;JADWAL!AQ$5</f>
        <v>IPAS</v>
      </c>
      <c r="AN5" t="str">
        <f>JADWAL!AR8&amp;JADWAL!AR$5</f>
        <v/>
      </c>
      <c r="AO5" t="str">
        <f>JADWAL!AS8&amp;JADWAL!AS$5</f>
        <v>IPAS</v>
      </c>
      <c r="AP5" t="str">
        <f>JADWAL!AT8&amp;JADWAL!AT$5</f>
        <v>MATH</v>
      </c>
      <c r="AQ5" t="str">
        <f>JADWAL!AV8&amp;JADWAL!AV$5</f>
        <v>MATH</v>
      </c>
      <c r="AR5" t="e">
        <f>JADWAL!#REF!&amp;JADWAL!#REF!</f>
        <v>#REF!</v>
      </c>
      <c r="AS5" t="str">
        <f>JADWAL!AW8&amp;JADWAL!AW$5</f>
        <v>MATH</v>
      </c>
      <c r="AT5" t="str">
        <f>JADWAL!AX8&amp;JADWAL!AX$5</f>
        <v>BIND</v>
      </c>
      <c r="AU5" t="str">
        <f>JADWAL!AY8&amp;JADWAL!AY$5</f>
        <v>BIND</v>
      </c>
      <c r="AV5" t="str">
        <f>JADWAL!AZ8&amp;JADWAL!AZ$5</f>
        <v/>
      </c>
      <c r="AW5" t="str">
        <f>JADWAL!BA8&amp;JADWAL!BA$5</f>
        <v>BIND</v>
      </c>
      <c r="AX5" t="str">
        <f>JADWAL!BB8&amp;JADWAL!BB$5</f>
        <v/>
      </c>
      <c r="AY5" t="str">
        <f>JADWAL!BC8&amp;JADWAL!BC$5</f>
        <v/>
      </c>
      <c r="AZ5" t="str">
        <f>JADWAL!BD8&amp;JADWAL!BD$5</f>
        <v/>
      </c>
      <c r="BA5" t="str">
        <f>JADWAL!BE8&amp;JADWAL!BE$5</f>
        <v>S</v>
      </c>
      <c r="BB5" t="str">
        <f>JADWAL!BF8&amp;JADWAL!BF$5</f>
        <v>DPK</v>
      </c>
      <c r="BC5" t="str">
        <f>JADWAL!BG8&amp;JADWAL!BG$5</f>
        <v>DPK</v>
      </c>
      <c r="BD5" t="str">
        <f>JADWAL!BH8&amp;JADWAL!BH$5</f>
        <v>DPK</v>
      </c>
      <c r="BE5" t="str">
        <f>JADWAL!BI8&amp;JADWAL!BI$5</f>
        <v>DPK</v>
      </c>
      <c r="BF5" t="str">
        <f>JADWAL!BJ8&amp;JADWAL!BJ$5</f>
        <v/>
      </c>
      <c r="BG5" t="str">
        <f>JADWAL!BK8&amp;JADWAL!BK$5</f>
        <v>PPAN</v>
      </c>
      <c r="BH5" t="str">
        <f>JADWAL!BL8&amp;JADWAL!BL$5</f>
        <v>SJRH</v>
      </c>
      <c r="BI5" t="str">
        <f>JADWAL!BM8&amp;JADWAL!BM$5</f>
        <v/>
      </c>
      <c r="BJ5" t="str">
        <f>JADWAL!BN8&amp;JADWAL!BN$5</f>
        <v/>
      </c>
      <c r="BK5" t="str">
        <f>JADWAL!BO8&amp;JADWAL!BO$5</f>
        <v/>
      </c>
      <c r="BL5" t="str">
        <f>JADWAL!BP8&amp;JADWAL!BP$5</f>
        <v/>
      </c>
      <c r="BM5" t="str">
        <f>JADWAL!BQ8&amp;JADWAL!BQ$5</f>
        <v/>
      </c>
      <c r="BN5" t="str">
        <f>JADWAL!BR8&amp;JADWAL!BR$5</f>
        <v/>
      </c>
      <c r="BO5" t="str">
        <f>JADWAL!BS8&amp;JADWAL!BS$5</f>
        <v/>
      </c>
      <c r="BP5" t="str">
        <f>JADWAL!BT8&amp;JADWAL!BT$5</f>
        <v/>
      </c>
      <c r="BQ5" t="str">
        <f>JADWAL!BU8&amp;JADWAL!BU$5</f>
        <v/>
      </c>
      <c r="BR5" t="str">
        <f>JADWAL!BV8&amp;JADWAL!BV$5</f>
        <v>S</v>
      </c>
      <c r="BS5" t="str">
        <f>JADWAL!BW8&amp;JADWAL!BW$5</f>
        <v/>
      </c>
      <c r="BT5" t="str">
        <f>JADWAL!BX8&amp;JADWAL!BX$5</f>
        <v>WINDYDPK</v>
      </c>
      <c r="BU5" t="str">
        <f>JADWAL!BY8&amp;JADWAL!BY$5</f>
        <v>WINDYDPK</v>
      </c>
      <c r="BV5" t="str">
        <f>JADWAL!BZ8&amp;JADWAL!BZ$5</f>
        <v>WINDYDPK</v>
      </c>
      <c r="BW5" t="str">
        <f>JADWAL!CA8&amp;JADWAL!CA$5</f>
        <v>WINDYDPK</v>
      </c>
      <c r="BX5" t="str">
        <f>JADWAL!CB8&amp;JADWAL!CB$5</f>
        <v>WINDYDPK</v>
      </c>
      <c r="BY5" t="str">
        <f>JADWAL!CC8&amp;JADWAL!CC$5</f>
        <v/>
      </c>
      <c r="BZ5" t="str">
        <f>JADWAL!CD8&amp;JADWAL!CD$5</f>
        <v>WINDYDPK</v>
      </c>
      <c r="CA5" t="str">
        <f>JADWAL!CE8&amp;JADWAL!CE$5</f>
        <v>WINDYDPK</v>
      </c>
      <c r="CB5" t="str">
        <f>JADWAL!CF8&amp;JADWAL!CF$5</f>
        <v>WINDYDPK</v>
      </c>
      <c r="CC5" t="str">
        <f>JADWAL!CG8&amp;JADWAL!CG$5</f>
        <v/>
      </c>
      <c r="CD5" t="str">
        <f>JADWAL!CH8&amp;JADWAL!CH$5</f>
        <v/>
      </c>
      <c r="CE5" t="str">
        <f>JADWAL!CI8&amp;JADWAL!CI$5</f>
        <v/>
      </c>
      <c r="CF5" t="str">
        <f>JADWAL!CJ8&amp;JADWAL!CJ$5</f>
        <v/>
      </c>
      <c r="CG5" t="str">
        <f>JADWAL!CK8&amp;JADWAL!CK$5</f>
        <v/>
      </c>
      <c r="CH5" t="str">
        <f>JADWAL!CL8&amp;JADWAL!CL$5</f>
        <v/>
      </c>
      <c r="CI5" t="e">
        <f>JADWAL!#REF!&amp;JADWAL!#REF!</f>
        <v>#REF!</v>
      </c>
    </row>
    <row r="7" spans="1:87" x14ac:dyDescent="0.25">
      <c r="A7" t="s">
        <v>488</v>
      </c>
      <c r="B7" t="s">
        <v>485</v>
      </c>
      <c r="C7" t="str">
        <f>JADWAL!G12&amp;JADWAL!G$10</f>
        <v>NADIAMATH</v>
      </c>
      <c r="D7" t="str">
        <f>JADWAL!H12&amp;JADWAL!H$10</f>
        <v>NADIAMATH</v>
      </c>
      <c r="E7" t="str">
        <f>JADWAL!I12&amp;JADWAL!I$10</f>
        <v>NADIAMATH</v>
      </c>
      <c r="F7" t="str">
        <f>JADWAL!J12&amp;JADWAL!J$10</f>
        <v>T</v>
      </c>
      <c r="G7" t="str">
        <f>JADWAL!K12&amp;JADWAL!K$10</f>
        <v>TAUFIKPJOK</v>
      </c>
      <c r="H7" t="str">
        <f>JADWAL!L12&amp;JADWAL!L$10</f>
        <v>TAUFIKPJOK</v>
      </c>
      <c r="I7" t="str">
        <f>JADWAL!M12&amp;JADWAL!M$10</f>
        <v>T</v>
      </c>
      <c r="J7" t="str">
        <f>JADWAL!N12&amp;JADWAL!N$10</f>
        <v>OMANIPAS</v>
      </c>
      <c r="K7" t="str">
        <f>JADWAL!O12&amp;JADWAL!O$10</f>
        <v>OMANIPAS</v>
      </c>
      <c r="L7" t="str">
        <f>JADWAL!P12&amp;JADWAL!P$10</f>
        <v>OMANIPAS</v>
      </c>
      <c r="M7" t="str">
        <f>JADWAL!Q12&amp;JADWAL!Q$10</f>
        <v>OMANIPAS</v>
      </c>
      <c r="N7" t="str">
        <f>JADWAL!R12&amp;JADWAL!R$10</f>
        <v>T</v>
      </c>
      <c r="O7" t="str">
        <f>JADWAL!S12&amp;JADWAL!S$10</f>
        <v/>
      </c>
      <c r="P7" t="str">
        <f>JADWAL!T12&amp;JADWAL!T$10</f>
        <v/>
      </c>
      <c r="Q7" t="str">
        <f>JADWAL!U12&amp;JADWAL!U$10</f>
        <v/>
      </c>
      <c r="R7" t="str">
        <f>JADWAL!V12&amp;JADWAL!V$10</f>
        <v>OH</v>
      </c>
      <c r="S7" t="str">
        <f>JADWAL!W12&amp;JADWAL!W$10</f>
        <v>SABILAINFR</v>
      </c>
      <c r="T7" t="str">
        <f>JADWAL!X12&amp;JADWAL!X$10</f>
        <v>SABILAINFR</v>
      </c>
      <c r="U7" t="str">
        <f>JADWAL!Y12&amp;JADWAL!Y$10</f>
        <v>SABILAINFR</v>
      </c>
      <c r="V7" t="str">
        <f>JADWAL!Z12&amp;JADWAL!Z$10</f>
        <v>UJANGBING</v>
      </c>
      <c r="W7" t="str">
        <f>JADWAL!AA12&amp;JADWAL!AA$10</f>
        <v>T</v>
      </c>
      <c r="X7" t="str">
        <f>JADWAL!AB12&amp;JADWAL!AB$10</f>
        <v>UJANGBING</v>
      </c>
      <c r="Y7" t="str">
        <f>JADWAL!AC12&amp;JADWAL!AC$10</f>
        <v>UJANGBING</v>
      </c>
      <c r="Z7" t="str">
        <f>JADWAL!AD12&amp;JADWAL!AD$10</f>
        <v>T</v>
      </c>
      <c r="AA7" t="str">
        <f>JADWAL!AE12&amp;JADWAL!AE$10</f>
        <v>HAZARBPBK</v>
      </c>
      <c r="AB7" t="str">
        <f>JADWAL!AF12&amp;JADWAL!AF$10</f>
        <v>ELAPPAN</v>
      </c>
      <c r="AC7" t="str">
        <f>JADWAL!AG12&amp;JADWAL!AG$10</f>
        <v>ELASJRH</v>
      </c>
      <c r="AD7" t="str">
        <f>JADWAL!AH12&amp;JADWAL!AH$10</f>
        <v/>
      </c>
      <c r="AE7" t="str">
        <f>JADWAL!AI12&amp;JADWAL!AI$10</f>
        <v>T</v>
      </c>
      <c r="AF7" t="str">
        <f>JADWAL!AJ12&amp;JADWAL!AJ$10</f>
        <v/>
      </c>
      <c r="AG7" t="str">
        <f>JADWAL!AK12&amp;JADWAL!AK$10</f>
        <v/>
      </c>
      <c r="AH7" t="str">
        <f>JADWAL!AL12&amp;JADWAL!AL$10</f>
        <v/>
      </c>
      <c r="AI7" t="str">
        <f>JADWAL!AM12&amp;JADWAL!AM$10</f>
        <v>OH</v>
      </c>
      <c r="AJ7" t="str">
        <f>JADWAL!AN12&amp;JADWAL!AN$10</f>
        <v>R</v>
      </c>
      <c r="AK7" t="str">
        <f>JADWAL!AO12&amp;JADWAL!AO$10</f>
        <v>TITINKIM</v>
      </c>
      <c r="AL7" t="str">
        <f>JADWAL!AP12&amp;JADWAL!AP$10</f>
        <v>TITINKIM</v>
      </c>
      <c r="AM7" t="str">
        <f>JADWAL!AQ12&amp;JADWAL!AQ$10</f>
        <v>RINABIND</v>
      </c>
      <c r="AN7" t="str">
        <f>JADWAL!AR12&amp;JADWAL!AR$10</f>
        <v>T</v>
      </c>
      <c r="AO7" t="str">
        <f>JADWAL!AS12&amp;JADWAL!AS$10</f>
        <v>RINABIND</v>
      </c>
      <c r="AP7" t="str">
        <f>JADWAL!AT12&amp;JADWAL!AT$10</f>
        <v>RINABIND</v>
      </c>
      <c r="AQ7" t="str">
        <f>JADWAL!AV12&amp;JADWAL!AV$10</f>
        <v>RANIBSUN</v>
      </c>
      <c r="AR7" t="e">
        <f>JADWAL!#REF!&amp;JADWAL!#REF!</f>
        <v>#REF!</v>
      </c>
      <c r="AS7" t="str">
        <f>JADWAL!AW12&amp;JADWAL!AW$10</f>
        <v>RANIBSUN</v>
      </c>
      <c r="AT7" t="str">
        <f>JADWAL!AX12&amp;JADWAL!AX$10</f>
        <v/>
      </c>
      <c r="AU7" t="str">
        <f>JADWAL!AY12&amp;JADWAL!AY$10</f>
        <v/>
      </c>
      <c r="AV7" t="str">
        <f>JADWAL!AZ12&amp;JADWAL!AZ$10</f>
        <v>T</v>
      </c>
      <c r="AW7" t="str">
        <f>JADWAL!BA12&amp;JADWAL!BA$10</f>
        <v/>
      </c>
      <c r="AX7" t="str">
        <f>JADWAL!BB12&amp;JADWAL!BB$10</f>
        <v/>
      </c>
      <c r="AY7" t="str">
        <f>JADWAL!BC12&amp;JADWAL!BC$10</f>
        <v/>
      </c>
      <c r="AZ7" t="str">
        <f>JADWAL!BD12&amp;JADWAL!BD$10</f>
        <v/>
      </c>
      <c r="BA7" t="e">
        <f>JADWAL!#REF!&amp;JADWAL!#REF!</f>
        <v>#REF!</v>
      </c>
      <c r="BB7" t="str">
        <f>JADWAL!BF12&amp;JADWAL!BF$10</f>
        <v>NENENGDPK</v>
      </c>
      <c r="BC7" t="str">
        <f>JADWAL!BG12&amp;JADWAL!BG$10</f>
        <v>NENENGDPK</v>
      </c>
      <c r="BD7" t="str">
        <f>JADWAL!BH12&amp;JADWAL!BH$10</f>
        <v>NENENGDPK</v>
      </c>
      <c r="BE7" t="str">
        <f>JADWAL!BI12&amp;JADWAL!BI$10</f>
        <v>NENENGDPK</v>
      </c>
      <c r="BF7" t="str">
        <f>JADWAL!BJ12&amp;JADWAL!BJ$10</f>
        <v>T</v>
      </c>
      <c r="BG7" t="str">
        <f>JADWAL!BK12&amp;JADWAL!BK$10</f>
        <v>NENENGDPK</v>
      </c>
      <c r="BH7" t="str">
        <f>JADWAL!BL12&amp;JADWAL!BL$10</f>
        <v>NENENGDPK</v>
      </c>
      <c r="BI7" t="e">
        <f>JADWAL!#REF!&amp;JADWAL!#REF!</f>
        <v>#REF!</v>
      </c>
      <c r="BJ7" t="str">
        <f>JADWAL!BM17&amp;JADWAL!BM$15</f>
        <v>KIKIDPK</v>
      </c>
      <c r="BK7" t="str">
        <f>JADWAL!BE12&amp;JADWAL!BE$10</f>
        <v>NENENGDPK</v>
      </c>
      <c r="BL7" t="str">
        <f>JADWAL!BP12&amp;JADWAL!BP$10</f>
        <v/>
      </c>
      <c r="BM7" t="str">
        <f>JADWAL!BQ12&amp;JADWAL!BQ$10</f>
        <v/>
      </c>
      <c r="BN7" t="str">
        <f>JADWAL!BR12&amp;JADWAL!BR$10</f>
        <v>T</v>
      </c>
      <c r="BO7" t="str">
        <f>JADWAL!BS12&amp;JADWAL!BS$10</f>
        <v/>
      </c>
      <c r="BP7" t="str">
        <f>JADWAL!BT12&amp;JADWAL!BT$10</f>
        <v/>
      </c>
      <c r="BQ7" t="str">
        <f>JADWAL!BU12&amp;JADWAL!BU$10</f>
        <v/>
      </c>
      <c r="BR7" t="str">
        <f>JADWAL!BV12&amp;JADWAL!BV$10</f>
        <v>OH</v>
      </c>
      <c r="BS7" t="str">
        <f>JADWAL!BW12&amp;JADWAL!BW$10</f>
        <v/>
      </c>
      <c r="BT7" t="str">
        <f>JADWAL!BX12&amp;JADWAL!BX$10</f>
        <v>TITADPK</v>
      </c>
      <c r="BU7" t="str">
        <f>JADWAL!BY12&amp;JADWAL!BY$10</f>
        <v>TITADPK</v>
      </c>
      <c r="BV7" t="str">
        <f>JADWAL!BZ12&amp;JADWAL!BZ$10</f>
        <v>TITADPK</v>
      </c>
      <c r="BW7" t="str">
        <f>JADWAL!CA12&amp;JADWAL!CA$10</f>
        <v>TITADPK</v>
      </c>
      <c r="BX7" t="str">
        <f>JADWAL!CB12&amp;JADWAL!CB$10</f>
        <v>ADIWSBDY</v>
      </c>
      <c r="BY7" t="str">
        <f>JADWAL!CC12&amp;JADWAL!CC$10</f>
        <v>T</v>
      </c>
      <c r="BZ7" t="str">
        <f>JADWAL!CD12&amp;JADWAL!CD$10</f>
        <v>SAMSUPABP</v>
      </c>
      <c r="CA7" t="str">
        <f>JADWAL!CE12&amp;JADWAL!CE$10</f>
        <v>SAMSUPABP</v>
      </c>
      <c r="CB7" t="str">
        <f>JADWAL!CF12&amp;JADWAL!CF$10</f>
        <v/>
      </c>
      <c r="CC7" t="str">
        <f>JADWAL!CG12&amp;JADWAL!CG$10</f>
        <v/>
      </c>
      <c r="CD7" t="str">
        <f>JADWAL!CH12&amp;JADWAL!CH$10</f>
        <v>T</v>
      </c>
      <c r="CE7" t="str">
        <f>JADWAL!CI12&amp;JADWAL!CI$10</f>
        <v/>
      </c>
      <c r="CF7" t="str">
        <f>JADWAL!CJ12&amp;JADWAL!CJ$10</f>
        <v/>
      </c>
      <c r="CG7" t="str">
        <f>JADWAL!CK12&amp;JADWAL!CK$10</f>
        <v/>
      </c>
      <c r="CH7" t="str">
        <f>JADWAL!CL12&amp;JADWAL!CL$10</f>
        <v/>
      </c>
      <c r="CI7" t="e">
        <f>JADWAL!#REF!&amp;JADWAL!#REF!</f>
        <v>#REF!</v>
      </c>
    </row>
    <row r="8" spans="1:87" x14ac:dyDescent="0.25">
      <c r="B8" t="s">
        <v>486</v>
      </c>
      <c r="C8" t="str">
        <f>JADWAL!G13&amp;JADWAL!G$10</f>
        <v>MATH</v>
      </c>
      <c r="D8" t="str">
        <f>JADWAL!H13&amp;JADWAL!H$10</f>
        <v>MATH</v>
      </c>
      <c r="E8" t="str">
        <f>JADWAL!I13&amp;JADWAL!I$10</f>
        <v>MATH</v>
      </c>
      <c r="F8" t="str">
        <f>JADWAL!J13&amp;JADWAL!J$10</f>
        <v/>
      </c>
      <c r="G8" t="str">
        <f>JADWAL!K13&amp;JADWAL!K$10</f>
        <v>PJOK</v>
      </c>
      <c r="H8" t="str">
        <f>JADWAL!L13&amp;JADWAL!L$10</f>
        <v>PJOK</v>
      </c>
      <c r="I8" t="str">
        <f>JADWAL!M13&amp;JADWAL!M$10</f>
        <v/>
      </c>
      <c r="J8" t="str">
        <f>JADWAL!N13&amp;JADWAL!N$10</f>
        <v>IPAS</v>
      </c>
      <c r="K8" t="str">
        <f>JADWAL!O13&amp;JADWAL!O$10</f>
        <v>IPAS</v>
      </c>
      <c r="L8" t="str">
        <f>JADWAL!P13&amp;JADWAL!P$10</f>
        <v>IPAS</v>
      </c>
      <c r="M8" t="str">
        <f>JADWAL!Q13&amp;JADWAL!Q$10</f>
        <v>IPAS</v>
      </c>
      <c r="N8" t="str">
        <f>JADWAL!R13&amp;JADWAL!R$10</f>
        <v/>
      </c>
      <c r="O8" t="str">
        <f>JADWAL!S13&amp;JADWAL!S$10</f>
        <v/>
      </c>
      <c r="P8" t="str">
        <f>JADWAL!T13&amp;JADWAL!T$10</f>
        <v/>
      </c>
      <c r="Q8" t="str">
        <f>JADWAL!U13&amp;JADWAL!U$10</f>
        <v/>
      </c>
      <c r="R8" t="str">
        <f>JADWAL!V13&amp;JADWAL!V$10</f>
        <v>H</v>
      </c>
      <c r="S8" t="str">
        <f>JADWAL!W13&amp;JADWAL!W$10</f>
        <v>INFR</v>
      </c>
      <c r="T8" t="str">
        <f>JADWAL!X13&amp;JADWAL!X$10</f>
        <v>INFR</v>
      </c>
      <c r="U8" t="str">
        <f>JADWAL!Y13&amp;JADWAL!Y$10</f>
        <v>INFR</v>
      </c>
      <c r="V8" t="str">
        <f>JADWAL!Z13&amp;JADWAL!Z$10</f>
        <v>BING</v>
      </c>
      <c r="W8" t="str">
        <f>JADWAL!AA13&amp;JADWAL!AA$10</f>
        <v/>
      </c>
      <c r="X8" t="str">
        <f>JADWAL!AB13&amp;JADWAL!AB$10</f>
        <v>BING</v>
      </c>
      <c r="Y8" t="str">
        <f>JADWAL!AC13&amp;JADWAL!AC$10</f>
        <v>BING</v>
      </c>
      <c r="Z8" t="str">
        <f>JADWAL!AD13&amp;JADWAL!AD$10</f>
        <v/>
      </c>
      <c r="AA8" t="str">
        <f>JADWAL!AE13&amp;JADWAL!AE$10</f>
        <v>BPBK</v>
      </c>
      <c r="AB8" t="str">
        <f>JADWAL!AF13&amp;JADWAL!AF$10</f>
        <v>PPAN</v>
      </c>
      <c r="AC8" t="str">
        <f>JADWAL!AG13&amp;JADWAL!AG$10</f>
        <v>SJRH</v>
      </c>
      <c r="AD8" t="str">
        <f>JADWAL!AH13&amp;JADWAL!AH$10</f>
        <v/>
      </c>
      <c r="AE8" t="str">
        <f>JADWAL!AI13&amp;JADWAL!AI$10</f>
        <v/>
      </c>
      <c r="AF8" t="str">
        <f>JADWAL!AJ13&amp;JADWAL!AJ$10</f>
        <v/>
      </c>
      <c r="AG8" t="str">
        <f>JADWAL!AK13&amp;JADWAL!AK$10</f>
        <v/>
      </c>
      <c r="AH8" t="str">
        <f>JADWAL!AL13&amp;JADWAL!AL$10</f>
        <v/>
      </c>
      <c r="AI8" t="str">
        <f>JADWAL!AM13&amp;JADWAL!AM$10</f>
        <v>H</v>
      </c>
      <c r="AJ8" t="str">
        <f>JADWAL!AN13&amp;JADWAL!AN$10</f>
        <v>R</v>
      </c>
      <c r="AK8" t="str">
        <f>JADWAL!AO13&amp;JADWAL!AO$10</f>
        <v>KIM</v>
      </c>
      <c r="AL8" t="str">
        <f>JADWAL!AP13&amp;JADWAL!AP$10</f>
        <v>KIM</v>
      </c>
      <c r="AM8" t="str">
        <f>JADWAL!AQ13&amp;JADWAL!AQ$10</f>
        <v>BIND</v>
      </c>
      <c r="AN8" t="str">
        <f>JADWAL!AR13&amp;JADWAL!AR$10</f>
        <v/>
      </c>
      <c r="AO8" t="str">
        <f>JADWAL!AS13&amp;JADWAL!AS$10</f>
        <v>BIND</v>
      </c>
      <c r="AP8" t="str">
        <f>JADWAL!AT13&amp;JADWAL!AT$10</f>
        <v>BIND</v>
      </c>
      <c r="AQ8" t="str">
        <f>JADWAL!AV13&amp;JADWAL!AV$10</f>
        <v>BSUN</v>
      </c>
      <c r="AR8" t="e">
        <f>JADWAL!#REF!&amp;JADWAL!#REF!</f>
        <v>#REF!</v>
      </c>
      <c r="AS8" t="str">
        <f>JADWAL!AW13&amp;JADWAL!AW$10</f>
        <v>BSUN</v>
      </c>
      <c r="AT8" t="str">
        <f>JADWAL!AX13&amp;JADWAL!AX$10</f>
        <v/>
      </c>
      <c r="AU8" t="str">
        <f>JADWAL!AY13&amp;JADWAL!AY$10</f>
        <v/>
      </c>
      <c r="AV8" t="str">
        <f>JADWAL!AZ13&amp;JADWAL!AZ$10</f>
        <v/>
      </c>
      <c r="AW8" t="str">
        <f>JADWAL!BA13&amp;JADWAL!BA$10</f>
        <v/>
      </c>
      <c r="AX8" t="str">
        <f>JADWAL!BB13&amp;JADWAL!BB$10</f>
        <v/>
      </c>
      <c r="AY8" t="str">
        <f>JADWAL!BC13&amp;JADWAL!BC$10</f>
        <v/>
      </c>
      <c r="AZ8" t="str">
        <f>JADWAL!BD13&amp;JADWAL!BD$10</f>
        <v/>
      </c>
      <c r="BA8" t="e">
        <f>JADWAL!#REF!&amp;JADWAL!#REF!</f>
        <v>#REF!</v>
      </c>
      <c r="BB8" t="str">
        <f>JADWAL!BF13&amp;JADWAL!BF$10</f>
        <v>WINDADPK</v>
      </c>
      <c r="BC8" t="str">
        <f>JADWAL!BG13&amp;JADWAL!BG$10</f>
        <v>WINDADPK</v>
      </c>
      <c r="BD8" t="str">
        <f>JADWAL!BH13&amp;JADWAL!BH$10</f>
        <v>WINDADPK</v>
      </c>
      <c r="BE8" t="str">
        <f>JADWAL!BI13&amp;JADWAL!BI$10</f>
        <v>WINDADPK</v>
      </c>
      <c r="BF8" t="str">
        <f>JADWAL!BJ13&amp;JADWAL!BJ$10</f>
        <v/>
      </c>
      <c r="BG8" t="str">
        <f>JADWAL!BK13&amp;JADWAL!BK$10</f>
        <v>WINDADPK</v>
      </c>
      <c r="BH8" t="str">
        <f>JADWAL!BL13&amp;JADWAL!BL$10</f>
        <v>WINDADPK</v>
      </c>
      <c r="BI8" t="e">
        <f>JADWAL!#REF!&amp;JADWAL!#REF!</f>
        <v>#REF!</v>
      </c>
      <c r="BJ8" t="str">
        <f>JADWAL!BM18&amp;JADWAL!BM$15</f>
        <v>SUGIDPK</v>
      </c>
      <c r="BK8" t="str">
        <f>JADWAL!BE13&amp;JADWAL!BE$10</f>
        <v>WINDADPK</v>
      </c>
      <c r="BL8" t="str">
        <f>JADWAL!BP13&amp;JADWAL!BP$10</f>
        <v/>
      </c>
      <c r="BM8" t="str">
        <f>JADWAL!BQ13&amp;JADWAL!BQ$10</f>
        <v/>
      </c>
      <c r="BN8" t="str">
        <f>JADWAL!BR13&amp;JADWAL!BR$10</f>
        <v/>
      </c>
      <c r="BO8" t="str">
        <f>JADWAL!BS13&amp;JADWAL!BS$10</f>
        <v/>
      </c>
      <c r="BP8" t="str">
        <f>JADWAL!BT13&amp;JADWAL!BT$10</f>
        <v/>
      </c>
      <c r="BQ8" t="str">
        <f>JADWAL!BU13&amp;JADWAL!BU$10</f>
        <v/>
      </c>
      <c r="BR8" t="str">
        <f>JADWAL!BV13&amp;JADWAL!BV$10</f>
        <v>H</v>
      </c>
      <c r="BS8" t="str">
        <f>JADWAL!BW13&amp;JADWAL!BW$10</f>
        <v/>
      </c>
      <c r="BT8" t="str">
        <f>JADWAL!BX13&amp;JADWAL!BX$10</f>
        <v>DPK</v>
      </c>
      <c r="BU8" t="str">
        <f>JADWAL!BY13&amp;JADWAL!BY$10</f>
        <v>DPK</v>
      </c>
      <c r="BV8" t="str">
        <f>JADWAL!BZ13&amp;JADWAL!BZ$10</f>
        <v>DPK</v>
      </c>
      <c r="BW8" t="str">
        <f>JADWAL!CA13&amp;JADWAL!CA$10</f>
        <v>DPK</v>
      </c>
      <c r="BX8" t="str">
        <f>JADWAL!CB13&amp;JADWAL!CB$10</f>
        <v>SBDY</v>
      </c>
      <c r="BY8" t="str">
        <f>JADWAL!CC13&amp;JADWAL!CC$10</f>
        <v/>
      </c>
      <c r="BZ8" t="str">
        <f>JADWAL!CD13&amp;JADWAL!CD$10</f>
        <v>PABP</v>
      </c>
      <c r="CA8" t="str">
        <f>JADWAL!CE13&amp;JADWAL!CE$10</f>
        <v>PABP</v>
      </c>
      <c r="CB8" t="str">
        <f>JADWAL!CF13&amp;JADWAL!CF$10</f>
        <v/>
      </c>
      <c r="CC8" t="str">
        <f>JADWAL!CG13&amp;JADWAL!CG$10</f>
        <v/>
      </c>
      <c r="CD8" t="str">
        <f>JADWAL!CH13&amp;JADWAL!CH$10</f>
        <v/>
      </c>
      <c r="CE8" t="str">
        <f>JADWAL!CI13&amp;JADWAL!CI$10</f>
        <v/>
      </c>
      <c r="CF8" t="str">
        <f>JADWAL!CJ13&amp;JADWAL!CJ$10</f>
        <v/>
      </c>
      <c r="CG8" t="str">
        <f>JADWAL!CK13&amp;JADWAL!CK$10</f>
        <v/>
      </c>
      <c r="CH8" t="str">
        <f>JADWAL!CL13&amp;JADWAL!CL$10</f>
        <v/>
      </c>
      <c r="CI8" t="e">
        <f>JADWAL!#REF!&amp;JADWAL!#REF!</f>
        <v>#REF!</v>
      </c>
    </row>
    <row r="10" spans="1:87" x14ac:dyDescent="0.25">
      <c r="A10" t="s">
        <v>489</v>
      </c>
      <c r="B10" t="s">
        <v>485</v>
      </c>
      <c r="C10" t="str">
        <f>JADWAL!G17&amp;JADWAL!G$15</f>
        <v>RINABIND</v>
      </c>
      <c r="D10" t="str">
        <f>JADWAL!H17&amp;JADWAL!H$15</f>
        <v>RINABIND</v>
      </c>
      <c r="E10" t="str">
        <f>JADWAL!I17&amp;JADWAL!I$15</f>
        <v>RINABIND</v>
      </c>
      <c r="F10" t="str">
        <f>JADWAL!J17&amp;JADWAL!J$15</f>
        <v>I</v>
      </c>
      <c r="G10" t="str">
        <f>JADWAL!K17&amp;JADWAL!K$15</f>
        <v>ADIWSBDY</v>
      </c>
      <c r="H10" t="str">
        <f>JADWAL!L17&amp;JADWAL!L$15</f>
        <v>NOFAMATH</v>
      </c>
      <c r="I10" t="str">
        <f>JADWAL!M17&amp;JADWAL!M$15</f>
        <v>I</v>
      </c>
      <c r="J10" t="str">
        <f>JADWAL!N17&amp;JADWAL!N$15</f>
        <v>NOFAMATH</v>
      </c>
      <c r="K10" t="str">
        <f>JADWAL!O17&amp;JADWAL!O$15</f>
        <v>NOFAMATH</v>
      </c>
      <c r="L10" t="str">
        <f>JADWAL!P17&amp;JADWAL!P$15</f>
        <v/>
      </c>
      <c r="M10" t="str">
        <f>JADWAL!Q17&amp;JADWAL!Q$15</f>
        <v/>
      </c>
      <c r="N10" t="str">
        <f>JADWAL!R17&amp;JADWAL!R$15</f>
        <v>I</v>
      </c>
      <c r="O10" t="str">
        <f>JADWAL!S17&amp;JADWAL!S$15</f>
        <v/>
      </c>
      <c r="P10" t="str">
        <f>JADWAL!T17&amp;JADWAL!T$15</f>
        <v/>
      </c>
      <c r="Q10" t="str">
        <f>JADWAL!U17&amp;JADWAL!U$15</f>
        <v/>
      </c>
      <c r="R10" t="str">
        <f>JADWAL!V17&amp;JADWAL!V$15</f>
        <v/>
      </c>
      <c r="S10" t="str">
        <f>JADWAL!W17&amp;JADWAL!W$15</f>
        <v>OMANIPAS</v>
      </c>
      <c r="T10" t="str">
        <f>JADWAL!X17&amp;JADWAL!X$15</f>
        <v>OMANIPAS</v>
      </c>
      <c r="U10" t="str">
        <f>JADWAL!Y17&amp;JADWAL!Y$15</f>
        <v>OMANIPAS</v>
      </c>
      <c r="V10" t="str">
        <f>JADWAL!Z17&amp;JADWAL!Z$15</f>
        <v>OMANIPAS</v>
      </c>
      <c r="W10" t="str">
        <f>JADWAL!AA17&amp;JADWAL!AA$15</f>
        <v>I</v>
      </c>
      <c r="X10" t="str">
        <f>JADWAL!AB17&amp;JADWAL!AB$15</f>
        <v>YENIPJOK</v>
      </c>
      <c r="Y10" t="str">
        <f>JADWAL!AC17&amp;JADWAL!AC$15</f>
        <v>YENIPJOK</v>
      </c>
      <c r="Z10" t="str">
        <f>JADWAL!AD17&amp;JADWAL!AD$15</f>
        <v>I</v>
      </c>
      <c r="AA10" t="str">
        <f>JADWAL!AE17&amp;JADWAL!AE$15</f>
        <v>RANIBSUN</v>
      </c>
      <c r="AB10" t="str">
        <f>JADWAL!AF17&amp;JADWAL!AF$15</f>
        <v>RANIBSUN</v>
      </c>
      <c r="AC10" t="str">
        <f>JADWAL!AG17&amp;JADWAL!AG$15</f>
        <v/>
      </c>
      <c r="AD10" t="str">
        <f>JADWAL!AH17&amp;JADWAL!AH$15</f>
        <v/>
      </c>
      <c r="AE10" t="str">
        <f>JADWAL!AI17&amp;JADWAL!AI$15</f>
        <v>I</v>
      </c>
      <c r="AF10" t="str">
        <f>JADWAL!AJ17&amp;JADWAL!AJ$15</f>
        <v/>
      </c>
      <c r="AG10" t="str">
        <f>JADWAL!AK17&amp;JADWAL!AK$15</f>
        <v/>
      </c>
      <c r="AH10" t="str">
        <f>JADWAL!AL17&amp;JADWAL!AL$15</f>
        <v/>
      </c>
      <c r="AI10" t="str">
        <f>JADWAL!AM17&amp;JADWAL!AM$15</f>
        <v/>
      </c>
      <c r="AJ10" t="str">
        <f>JADWAL!AN17&amp;JADWAL!AN$15</f>
        <v/>
      </c>
      <c r="AK10" t="str">
        <f>JADWAL!AO17&amp;JADWAL!AO$15</f>
        <v>UJANGBING</v>
      </c>
      <c r="AL10" t="str">
        <f>JADWAL!AP17&amp;JADWAL!AP$15</f>
        <v>UJANGBING</v>
      </c>
      <c r="AM10" t="str">
        <f>JADWAL!AQ17&amp;JADWAL!AQ$15</f>
        <v>UJANGBING</v>
      </c>
      <c r="AN10" t="str">
        <f>JADWAL!AR17&amp;JADWAL!AR$15</f>
        <v>I</v>
      </c>
      <c r="AO10" t="str">
        <f>JADWAL!AS17&amp;JADWAL!AS$15</f>
        <v>SABILAINFR</v>
      </c>
      <c r="AP10" t="str">
        <f>JADWAL!AT17&amp;JADWAL!AT$15</f>
        <v>SABILAINFR</v>
      </c>
      <c r="AQ10" t="str">
        <f>JADWAL!AV17&amp;JADWAL!AV$15</f>
        <v>SABILAINFR</v>
      </c>
      <c r="AR10" t="e">
        <f>JADWAL!#REF!&amp;JADWAL!#REF!</f>
        <v>#REF!</v>
      </c>
      <c r="AS10" t="str">
        <f>JADWAL!AW17&amp;JADWAL!AW$15</f>
        <v>TITINKIM</v>
      </c>
      <c r="AT10" t="str">
        <f>JADWAL!AX17&amp;JADWAL!AX$15</f>
        <v>TITINKIM</v>
      </c>
      <c r="AU10" t="str">
        <f>JADWAL!AY17&amp;JADWAL!AY$15</f>
        <v/>
      </c>
      <c r="AV10" t="str">
        <f>JADWAL!AZ17&amp;JADWAL!AZ$15</f>
        <v>I</v>
      </c>
      <c r="AW10" t="str">
        <f>JADWAL!BA17&amp;JADWAL!BA$15</f>
        <v/>
      </c>
      <c r="AX10" t="str">
        <f>JADWAL!BB17&amp;JADWAL!BB$15</f>
        <v/>
      </c>
      <c r="AY10" t="str">
        <f>JADWAL!BC17&amp;JADWAL!BC$15</f>
        <v/>
      </c>
      <c r="AZ10" t="str">
        <f>JADWAL!BD17&amp;JADWAL!BD$15</f>
        <v/>
      </c>
      <c r="BA10" t="str">
        <f>JADWAL!BE17&amp;JADWAL!BE$15</f>
        <v/>
      </c>
      <c r="BB10" t="str">
        <f>JADWAL!BF17&amp;JADWAL!BF$15</f>
        <v/>
      </c>
      <c r="BC10" t="str">
        <f>JADWAL!BG17&amp;JADWAL!BG$15</f>
        <v/>
      </c>
      <c r="BD10" t="str">
        <f>JADWAL!BH17&amp;JADWAL!BH$15</f>
        <v/>
      </c>
      <c r="BE10" t="str">
        <f>JADWAL!BI17&amp;JADWAL!BI$15</f>
        <v/>
      </c>
      <c r="BF10" t="str">
        <f>JADWAL!BJ17&amp;JADWAL!BJ$15</f>
        <v>I</v>
      </c>
      <c r="BG10" t="str">
        <f>JADWAL!BK17&amp;JADWAL!BK$15</f>
        <v/>
      </c>
      <c r="BH10" t="str">
        <f>JADWAL!BL17&amp;JADWAL!BL$15</f>
        <v/>
      </c>
      <c r="BI10" t="e">
        <f>JADWAL!#REF!&amp;JADWAL!#REF!</f>
        <v>#REF!</v>
      </c>
      <c r="BJ10" t="str">
        <f>JADWAL!BN17&amp;JADWAL!BN$15</f>
        <v>KIKIDPK</v>
      </c>
      <c r="BK10" t="str">
        <f>JADWAL!BO17&amp;JADWAL!BO$15</f>
        <v>KIKIDPK</v>
      </c>
      <c r="BL10" t="str">
        <f>JADWAL!BP17&amp;JADWAL!BP$15</f>
        <v>KIKIDPK</v>
      </c>
      <c r="BM10" t="str">
        <f>JADWAL!BQ17&amp;JADWAL!BQ$15</f>
        <v>KIKIDPK</v>
      </c>
      <c r="BN10" t="str">
        <f>JADWAL!BR17&amp;JADWAL!BR$15</f>
        <v>I</v>
      </c>
      <c r="BO10" t="str">
        <f>JADWAL!BS17&amp;JADWAL!BS$15</f>
        <v>KIKIDPK</v>
      </c>
      <c r="BP10" t="str">
        <f>JADWAL!BT17&amp;JADWAL!BT$15</f>
        <v>KIKIDPK</v>
      </c>
      <c r="BQ10" t="str">
        <f>JADWAL!BU17&amp;JADWAL!BU$15</f>
        <v/>
      </c>
      <c r="BR10" t="str">
        <f>JADWAL!BV17&amp;JADWAL!BV$15</f>
        <v/>
      </c>
      <c r="BS10" t="str">
        <f>JADWAL!BW17&amp;JADWAL!BW$15</f>
        <v/>
      </c>
      <c r="BT10" t="str">
        <f>JADWAL!BX17&amp;JADWAL!BX$15</f>
        <v>ELAPPAN</v>
      </c>
      <c r="BU10" t="str">
        <f>JADWAL!BY17&amp;JADWAL!BY$15</f>
        <v>ELASJRH</v>
      </c>
      <c r="BV10" t="str">
        <f>JADWAL!BZ17&amp;JADWAL!BZ$15</f>
        <v>SAMSUPABP</v>
      </c>
      <c r="BW10" t="str">
        <f>JADWAL!CA17&amp;JADWAL!CA$15</f>
        <v>SAMSUPABP</v>
      </c>
      <c r="BX10" t="str">
        <f>JADWAL!CB17&amp;JADWAL!CB$15</f>
        <v>HAZARBPBK</v>
      </c>
      <c r="BY10" t="str">
        <f>JADWAL!CC17&amp;JADWAL!CC$15</f>
        <v>I</v>
      </c>
      <c r="BZ10" t="str">
        <f>JADWAL!CD17&amp;JADWAL!CD$15</f>
        <v>TITADPK</v>
      </c>
      <c r="CA10" t="str">
        <f>JADWAL!CE17&amp;JADWAL!CE$15</f>
        <v>TITADPK</v>
      </c>
      <c r="CB10" t="str">
        <f>JADWAL!CF17&amp;JADWAL!CF$15</f>
        <v>TITADPK</v>
      </c>
      <c r="CC10" t="str">
        <f>JADWAL!CG17&amp;JADWAL!CG$15</f>
        <v>TITADPK</v>
      </c>
      <c r="CD10" t="str">
        <f>JADWAL!CH17&amp;JADWAL!CH$15</f>
        <v>I</v>
      </c>
      <c r="CE10" t="str">
        <f>JADWAL!CI17&amp;JADWAL!CI$15</f>
        <v/>
      </c>
      <c r="CF10" t="str">
        <f>JADWAL!CJ17&amp;JADWAL!CJ$15</f>
        <v/>
      </c>
      <c r="CG10" t="str">
        <f>JADWAL!CK17&amp;JADWAL!CK$15</f>
        <v/>
      </c>
      <c r="CH10" t="str">
        <f>JADWAL!CL17&amp;JADWAL!CL$15</f>
        <v/>
      </c>
      <c r="CI10" t="e">
        <f>JADWAL!#REF!&amp;JADWAL!#REF!</f>
        <v>#REF!</v>
      </c>
    </row>
    <row r="11" spans="1:87" x14ac:dyDescent="0.25">
      <c r="B11" t="s">
        <v>486</v>
      </c>
      <c r="C11" t="str">
        <f>JADWAL!G18&amp;JADWAL!G$15</f>
        <v>BIND</v>
      </c>
      <c r="D11" t="str">
        <f>JADWAL!H18&amp;JADWAL!H$15</f>
        <v>BIND</v>
      </c>
      <c r="E11" t="str">
        <f>JADWAL!I18&amp;JADWAL!I$15</f>
        <v>BIND</v>
      </c>
      <c r="F11" t="str">
        <f>JADWAL!J18&amp;JADWAL!J$15</f>
        <v>RI</v>
      </c>
      <c r="G11" t="str">
        <f>JADWAL!K18&amp;JADWAL!K$15</f>
        <v>SBDY</v>
      </c>
      <c r="H11" t="str">
        <f>JADWAL!L18&amp;JADWAL!L$15</f>
        <v>MATH</v>
      </c>
      <c r="I11" t="str">
        <f>JADWAL!M18&amp;JADWAL!M$15</f>
        <v>RI</v>
      </c>
      <c r="J11" t="str">
        <f>JADWAL!N18&amp;JADWAL!N$15</f>
        <v>MATH</v>
      </c>
      <c r="K11" t="str">
        <f>JADWAL!O18&amp;JADWAL!O$15</f>
        <v>MATH</v>
      </c>
      <c r="L11" t="str">
        <f>JADWAL!P18&amp;JADWAL!P$15</f>
        <v/>
      </c>
      <c r="M11" t="str">
        <f>JADWAL!Q18&amp;JADWAL!Q$15</f>
        <v/>
      </c>
      <c r="N11" t="str">
        <f>JADWAL!R18&amp;JADWAL!R$15</f>
        <v>RI</v>
      </c>
      <c r="O11" t="str">
        <f>JADWAL!S18&amp;JADWAL!S$15</f>
        <v/>
      </c>
      <c r="P11" t="str">
        <f>JADWAL!T18&amp;JADWAL!T$15</f>
        <v/>
      </c>
      <c r="Q11" t="str">
        <f>JADWAL!U18&amp;JADWAL!U$15</f>
        <v/>
      </c>
      <c r="R11" t="str">
        <f>JADWAL!V18&amp;JADWAL!V$15</f>
        <v>T</v>
      </c>
      <c r="S11" t="str">
        <f>JADWAL!W18&amp;JADWAL!W$15</f>
        <v>IPAS</v>
      </c>
      <c r="T11" t="str">
        <f>JADWAL!X18&amp;JADWAL!X$15</f>
        <v>IPAS</v>
      </c>
      <c r="U11" t="str">
        <f>JADWAL!Y18&amp;JADWAL!Y$15</f>
        <v>IPAS</v>
      </c>
      <c r="V11" t="str">
        <f>JADWAL!Z18&amp;JADWAL!Z$15</f>
        <v>IPAS</v>
      </c>
      <c r="W11" t="str">
        <f>JADWAL!AA18&amp;JADWAL!AA$15</f>
        <v>RI</v>
      </c>
      <c r="X11" t="str">
        <f>JADWAL!AB18&amp;JADWAL!AB$15</f>
        <v>PJOK</v>
      </c>
      <c r="Y11" t="str">
        <f>JADWAL!AC18&amp;JADWAL!AC$15</f>
        <v>PJOK</v>
      </c>
      <c r="Z11" t="str">
        <f>JADWAL!AD18&amp;JADWAL!AD$15</f>
        <v>RI</v>
      </c>
      <c r="AA11" t="str">
        <f>JADWAL!AE18&amp;JADWAL!AE$15</f>
        <v>BSUN</v>
      </c>
      <c r="AB11" t="str">
        <f>JADWAL!AF18&amp;JADWAL!AF$15</f>
        <v>BSUN</v>
      </c>
      <c r="AC11" t="str">
        <f>JADWAL!AG18&amp;JADWAL!AG$15</f>
        <v/>
      </c>
      <c r="AD11" t="str">
        <f>JADWAL!AH18&amp;JADWAL!AH$15</f>
        <v/>
      </c>
      <c r="AE11" t="str">
        <f>JADWAL!AI18&amp;JADWAL!AI$15</f>
        <v>RI</v>
      </c>
      <c r="AF11" t="str">
        <f>JADWAL!AJ18&amp;JADWAL!AJ$15</f>
        <v/>
      </c>
      <c r="AG11" t="str">
        <f>JADWAL!AK18&amp;JADWAL!AK$15</f>
        <v/>
      </c>
      <c r="AH11" t="str">
        <f>JADWAL!AL18&amp;JADWAL!AL$15</f>
        <v/>
      </c>
      <c r="AI11" t="str">
        <f>JADWAL!AM18&amp;JADWAL!AM$15</f>
        <v>T</v>
      </c>
      <c r="AJ11" t="str">
        <f>JADWAL!AN18&amp;JADWAL!AN$15</f>
        <v>M</v>
      </c>
      <c r="AK11" t="str">
        <f>JADWAL!AO18&amp;JADWAL!AO$15</f>
        <v>BING</v>
      </c>
      <c r="AL11" t="str">
        <f>JADWAL!AP18&amp;JADWAL!AP$15</f>
        <v>BING</v>
      </c>
      <c r="AM11" t="str">
        <f>JADWAL!AQ18&amp;JADWAL!AQ$15</f>
        <v>BING</v>
      </c>
      <c r="AN11" t="str">
        <f>JADWAL!AR18&amp;JADWAL!AR$15</f>
        <v>RI</v>
      </c>
      <c r="AO11" t="str">
        <f>JADWAL!AS18&amp;JADWAL!AS$15</f>
        <v>INFR</v>
      </c>
      <c r="AP11" t="str">
        <f>JADWAL!AT18&amp;JADWAL!AT$15</f>
        <v>INFR</v>
      </c>
      <c r="AQ11" t="str">
        <f>JADWAL!AV18&amp;JADWAL!AV$15</f>
        <v>INFR</v>
      </c>
      <c r="AR11" t="e">
        <f>JADWAL!#REF!&amp;JADWAL!#REF!</f>
        <v>#REF!</v>
      </c>
      <c r="AS11" t="str">
        <f>JADWAL!AW18&amp;JADWAL!AW$15</f>
        <v>KIM</v>
      </c>
      <c r="AT11" t="str">
        <f>JADWAL!AX18&amp;JADWAL!AX$15</f>
        <v>KIM</v>
      </c>
      <c r="AU11" t="str">
        <f>JADWAL!AY18&amp;JADWAL!AY$15</f>
        <v/>
      </c>
      <c r="AV11" t="str">
        <f>JADWAL!AZ18&amp;JADWAL!AZ$15</f>
        <v>RI</v>
      </c>
      <c r="AW11" t="str">
        <f>JADWAL!BA18&amp;JADWAL!BA$15</f>
        <v/>
      </c>
      <c r="AX11" t="str">
        <f>JADWAL!BB18&amp;JADWAL!BB$15</f>
        <v/>
      </c>
      <c r="AY11" t="str">
        <f>JADWAL!BC18&amp;JADWAL!BC$15</f>
        <v/>
      </c>
      <c r="AZ11" t="str">
        <f>JADWAL!BD18&amp;JADWAL!BD$15</f>
        <v/>
      </c>
      <c r="BA11" t="str">
        <f>JADWAL!BE18&amp;JADWAL!BE$15</f>
        <v>T</v>
      </c>
      <c r="BB11" t="str">
        <f>JADWAL!BF18&amp;JADWAL!BF$15</f>
        <v/>
      </c>
      <c r="BC11" t="str">
        <f>JADWAL!BG18&amp;JADWAL!BG$15</f>
        <v/>
      </c>
      <c r="BD11" t="str">
        <f>JADWAL!BH18&amp;JADWAL!BH$15</f>
        <v/>
      </c>
      <c r="BE11" t="str">
        <f>JADWAL!BI18&amp;JADWAL!BI$15</f>
        <v/>
      </c>
      <c r="BF11" t="str">
        <f>JADWAL!BJ18&amp;JADWAL!BJ$15</f>
        <v>RI</v>
      </c>
      <c r="BG11" t="str">
        <f>JADWAL!BK18&amp;JADWAL!BK$15</f>
        <v/>
      </c>
      <c r="BH11" t="str">
        <f>JADWAL!BL18&amp;JADWAL!BL$15</f>
        <v/>
      </c>
      <c r="BI11" t="e">
        <f>JADWAL!#REF!&amp;JADWAL!#REF!</f>
        <v>#REF!</v>
      </c>
      <c r="BJ11" t="str">
        <f>JADWAL!BN18&amp;JADWAL!BN$15</f>
        <v>SUGIDPK</v>
      </c>
      <c r="BK11" t="str">
        <f>JADWAL!BO18&amp;JADWAL!BO$15</f>
        <v>SUGIDPK</v>
      </c>
      <c r="BL11" t="str">
        <f>JADWAL!BP18&amp;JADWAL!BP$15</f>
        <v>SUGIDPK</v>
      </c>
      <c r="BM11" t="str">
        <f>JADWAL!BQ18&amp;JADWAL!BQ$15</f>
        <v>SUGIDPK</v>
      </c>
      <c r="BN11" t="str">
        <f>JADWAL!BR18&amp;JADWAL!BR$15</f>
        <v>RI</v>
      </c>
      <c r="BO11" t="str">
        <f>JADWAL!BS18&amp;JADWAL!BS$15</f>
        <v>SUGIDPK</v>
      </c>
      <c r="BP11" t="str">
        <f>JADWAL!BT18&amp;JADWAL!BT$15</f>
        <v>SUGIDPK</v>
      </c>
      <c r="BQ11" t="str">
        <f>JADWAL!BU18&amp;JADWAL!BU$15</f>
        <v/>
      </c>
      <c r="BR11" t="str">
        <f>JADWAL!BV18&amp;JADWAL!BV$15</f>
        <v>T</v>
      </c>
      <c r="BS11" t="str">
        <f>JADWAL!BW18&amp;JADWAL!BW$15</f>
        <v/>
      </c>
      <c r="BT11" t="str">
        <f>JADWAL!BX18&amp;JADWAL!BX$15</f>
        <v>PPAN</v>
      </c>
      <c r="BU11" t="str">
        <f>JADWAL!BY18&amp;JADWAL!BY$15</f>
        <v>SJRH</v>
      </c>
      <c r="BV11" t="str">
        <f>JADWAL!BZ18&amp;JADWAL!BZ$15</f>
        <v>PABP</v>
      </c>
      <c r="BW11" t="str">
        <f>JADWAL!CA18&amp;JADWAL!CA$15</f>
        <v>PABP</v>
      </c>
      <c r="BX11" t="str">
        <f>JADWAL!CB18&amp;JADWAL!CB$15</f>
        <v>BPBK</v>
      </c>
      <c r="BY11" t="str">
        <f>JADWAL!CC18&amp;JADWAL!CC$15</f>
        <v>RI</v>
      </c>
      <c r="BZ11" t="str">
        <f>JADWAL!CD18&amp;JADWAL!CD$15</f>
        <v>DPK</v>
      </c>
      <c r="CA11" t="str">
        <f>JADWAL!CE18&amp;JADWAL!CE$15</f>
        <v>DPK</v>
      </c>
      <c r="CB11" t="str">
        <f>JADWAL!CF18&amp;JADWAL!CF$15</f>
        <v>DPK</v>
      </c>
      <c r="CC11" t="str">
        <f>JADWAL!CG18&amp;JADWAL!CG$15</f>
        <v>DPK</v>
      </c>
      <c r="CD11" t="str">
        <f>JADWAL!CH18&amp;JADWAL!CH$15</f>
        <v>RI</v>
      </c>
      <c r="CE11" t="str">
        <f>JADWAL!CI18&amp;JADWAL!CI$15</f>
        <v/>
      </c>
      <c r="CF11" t="str">
        <f>JADWAL!CJ18&amp;JADWAL!CJ$15</f>
        <v/>
      </c>
      <c r="CG11" t="str">
        <f>JADWAL!CK18&amp;JADWAL!CK$15</f>
        <v/>
      </c>
      <c r="CH11" t="str">
        <f>JADWAL!CL18&amp;JADWAL!CL$15</f>
        <v/>
      </c>
      <c r="CI11" t="e">
        <f>JADWAL!#REF!&amp;JADWAL!#REF!</f>
        <v>#REF!</v>
      </c>
    </row>
    <row r="13" spans="1:87" x14ac:dyDescent="0.25">
      <c r="A13" t="s">
        <v>490</v>
      </c>
      <c r="B13" t="s">
        <v>485</v>
      </c>
      <c r="C13" t="str">
        <f>JADWAL!G22&amp;JADWAL!G$20</f>
        <v>YENIPJOK</v>
      </c>
      <c r="D13" t="str">
        <f>JADWAL!H22&amp;JADWAL!H$20</f>
        <v>YENIPJOK</v>
      </c>
      <c r="E13" t="str">
        <f>JADWAL!I22&amp;JADWAL!I$20</f>
        <v>HAZARBPBK</v>
      </c>
      <c r="F13" t="str">
        <f>JADWAL!J22&amp;JADWAL!J$20</f>
        <v/>
      </c>
      <c r="G13" t="str">
        <f>JADWAL!K22&amp;JADWAL!K$20</f>
        <v>RINABIND</v>
      </c>
      <c r="H13" t="str">
        <f>JADWAL!L22&amp;JADWAL!L$20</f>
        <v>RINABIND</v>
      </c>
      <c r="I13" t="str">
        <f>JADWAL!M22&amp;JADWAL!M$20</f>
        <v/>
      </c>
      <c r="J13" t="str">
        <f>JADWAL!N22&amp;JADWAL!N$20</f>
        <v>RINABIND</v>
      </c>
      <c r="K13" t="str">
        <f>JADWAL!O22&amp;JADWAL!O$20</f>
        <v>SAMSUPABP</v>
      </c>
      <c r="L13" t="str">
        <f>JADWAL!P22&amp;JADWAL!P$20</f>
        <v>SAMSUPABP</v>
      </c>
      <c r="M13" t="str">
        <f>JADWAL!Q22&amp;JADWAL!Q$20</f>
        <v/>
      </c>
      <c r="N13" t="str">
        <f>JADWAL!R22&amp;JADWAL!R$20</f>
        <v/>
      </c>
      <c r="O13" t="str">
        <f>JADWAL!S22&amp;JADWAL!S$20</f>
        <v/>
      </c>
      <c r="P13" t="str">
        <f>JADWAL!T22&amp;JADWAL!T$20</f>
        <v/>
      </c>
      <c r="Q13" t="str">
        <f>JADWAL!U22&amp;JADWAL!U$20</f>
        <v/>
      </c>
      <c r="R13" t="str">
        <f>JADWAL!V22&amp;JADWAL!V$20</f>
        <v>D</v>
      </c>
      <c r="S13" t="str">
        <f>JADWAL!W22&amp;JADWAL!W$20</f>
        <v>ULIDPK</v>
      </c>
      <c r="T13" t="str">
        <f>JADWAL!X22&amp;JADWAL!X$20</f>
        <v>ULIDPK</v>
      </c>
      <c r="U13" t="str">
        <f>JADWAL!Y22&amp;JADWAL!Y$20</f>
        <v>ULIDPK</v>
      </c>
      <c r="V13" t="str">
        <f>JADWAL!Z22&amp;JADWAL!Z$20</f>
        <v>ULIDPK</v>
      </c>
      <c r="W13" t="str">
        <f>JADWAL!AA22&amp;JADWAL!AA$20</f>
        <v/>
      </c>
      <c r="X13" t="str">
        <f>JADWAL!AB22&amp;JADWAL!AB$20</f>
        <v>OMANIPAS</v>
      </c>
      <c r="Y13" t="str">
        <f>JADWAL!AC22&amp;JADWAL!AC$20</f>
        <v>OMANIPAS</v>
      </c>
      <c r="Z13" t="str">
        <f>JADWAL!AD22&amp;JADWAL!AD$20</f>
        <v/>
      </c>
      <c r="AA13" t="str">
        <f>JADWAL!AE22&amp;JADWAL!AE$20</f>
        <v>OMANIPAS</v>
      </c>
      <c r="AB13" t="str">
        <f>JADWAL!AF22&amp;JADWAL!AF$20</f>
        <v>OMANIPAS</v>
      </c>
      <c r="AC13" t="str">
        <f>JADWAL!AG22&amp;JADWAL!AG$20</f>
        <v/>
      </c>
      <c r="AD13" t="str">
        <f>JADWAL!AH22&amp;JADWAL!AH$20</f>
        <v/>
      </c>
      <c r="AE13" t="str">
        <f>JADWAL!AI22&amp;JADWAL!AI$20</f>
        <v/>
      </c>
      <c r="AF13" t="str">
        <f>JADWAL!AJ22&amp;JADWAL!AJ$20</f>
        <v/>
      </c>
      <c r="AG13" t="str">
        <f>JADWAL!AK22&amp;JADWAL!AK$20</f>
        <v/>
      </c>
      <c r="AH13" t="str">
        <f>JADWAL!AL22&amp;JADWAL!AL$20</f>
        <v/>
      </c>
      <c r="AI13" t="str">
        <f>JADWAL!AM22&amp;JADWAL!AM$20</f>
        <v>D</v>
      </c>
      <c r="AJ13" t="str">
        <f>JADWAL!AN22&amp;JADWAL!AN$20</f>
        <v>U</v>
      </c>
      <c r="AK13" t="str">
        <f>JADWAL!AO22&amp;JADWAL!AO$20</f>
        <v>WINDADPK</v>
      </c>
      <c r="AL13" t="str">
        <f>JADWAL!AP22&amp;JADWAL!AP$20</f>
        <v>WINDADPK</v>
      </c>
      <c r="AM13" t="str">
        <f>JADWAL!AQ22&amp;JADWAL!AQ$20</f>
        <v>WINDADPK</v>
      </c>
      <c r="AN13" t="str">
        <f>JADWAL!AR22&amp;JADWAL!AR$20</f>
        <v/>
      </c>
      <c r="AO13" t="str">
        <f>JADWAL!AS22&amp;JADWAL!AS$20</f>
        <v>WINDADPK</v>
      </c>
      <c r="AP13" t="str">
        <f>JADWAL!AT22&amp;JADWAL!AT$20</f>
        <v>WINDADPK</v>
      </c>
      <c r="AQ13" t="str">
        <f>JADWAL!AV22&amp;JADWAL!AV$20</f>
        <v>WINDADPK</v>
      </c>
      <c r="AR13" t="e">
        <f>JADWAL!#REF!&amp;JADWAL!#REF!</f>
        <v>#REF!</v>
      </c>
      <c r="AS13" t="str">
        <f>JADWAL!AW22&amp;JADWAL!AW$20</f>
        <v>WINDADPK</v>
      </c>
      <c r="AT13" t="str">
        <f>JADWAL!AX22&amp;JADWAL!AX$20</f>
        <v>WINDADPK</v>
      </c>
      <c r="AU13" t="str">
        <f>JADWAL!AY22&amp;JADWAL!AY$20</f>
        <v/>
      </c>
      <c r="AV13" t="str">
        <f>JADWAL!AZ22&amp;JADWAL!AZ$20</f>
        <v/>
      </c>
      <c r="AW13" t="str">
        <f>JADWAL!BA22&amp;JADWAL!BA$20</f>
        <v/>
      </c>
      <c r="AX13" t="str">
        <f>JADWAL!BB22&amp;JADWAL!BB$20</f>
        <v/>
      </c>
      <c r="AY13" t="str">
        <f>JADWAL!BC22&amp;JADWAL!BC$20</f>
        <v/>
      </c>
      <c r="AZ13" t="str">
        <f>JADWAL!BD22&amp;JADWAL!BD$20</f>
        <v/>
      </c>
      <c r="BA13" t="str">
        <f>JADWAL!BE22&amp;JADWAL!BE$20</f>
        <v>D</v>
      </c>
      <c r="BB13" t="str">
        <f>JADWAL!BF22&amp;JADWAL!BF$20</f>
        <v>UJANGBING</v>
      </c>
      <c r="BC13" t="str">
        <f>JADWAL!BG22&amp;JADWAL!BG$20</f>
        <v>UJANGBING</v>
      </c>
      <c r="BD13" t="str">
        <f>JADWAL!BH22&amp;JADWAL!BH$20</f>
        <v>UJANGBING</v>
      </c>
      <c r="BE13" t="str">
        <f>JADWAL!BI22&amp;JADWAL!BI$20</f>
        <v>TITINKIM</v>
      </c>
      <c r="BF13" t="str">
        <f>JADWAL!BJ22&amp;JADWAL!BJ$20</f>
        <v/>
      </c>
      <c r="BG13" t="str">
        <f>JADWAL!BK22&amp;JADWAL!BK$20</f>
        <v>TITINKIM</v>
      </c>
      <c r="BH13" t="str">
        <f>JADWAL!BL22&amp;JADWAL!BL$20</f>
        <v>SABILAINFR</v>
      </c>
      <c r="BI13" t="str">
        <f>JADWAL!BM22&amp;JADWAL!BM$20</f>
        <v/>
      </c>
      <c r="BJ13" t="str">
        <f>JADWAL!BN22&amp;JADWAL!BN$20</f>
        <v>SABILAINFR</v>
      </c>
      <c r="BK13" t="str">
        <f>JADWAL!BO22&amp;JADWAL!BO$20</f>
        <v>SABILAINFR</v>
      </c>
      <c r="BL13" t="str">
        <f>JADWAL!BP22&amp;JADWAL!BP$20</f>
        <v>ELAPPAN</v>
      </c>
      <c r="BM13" t="str">
        <f>JADWAL!BQ22&amp;JADWAL!BQ$20</f>
        <v>ELASJRH</v>
      </c>
      <c r="BN13" t="str">
        <f>JADWAL!BR22&amp;JADWAL!BR$20</f>
        <v/>
      </c>
      <c r="BO13" t="str">
        <f>JADWAL!BS22&amp;JADWAL!BS$20</f>
        <v/>
      </c>
      <c r="BP13" t="str">
        <f>JADWAL!BT22&amp;JADWAL!BT$20</f>
        <v/>
      </c>
      <c r="BQ13" t="str">
        <f>JADWAL!BU22&amp;JADWAL!BU$20</f>
        <v/>
      </c>
      <c r="BR13" t="str">
        <f>JADWAL!BV22&amp;JADWAL!BV$20</f>
        <v>D</v>
      </c>
      <c r="BS13" t="str">
        <f>JADWAL!BW22&amp;JADWAL!BW$20</f>
        <v/>
      </c>
      <c r="BT13" t="str">
        <f>JADWAL!BX22&amp;JADWAL!BX$20</f>
        <v>NADIAMATH</v>
      </c>
      <c r="BU13" t="str">
        <f>JADWAL!BY22&amp;JADWAL!BY$20</f>
        <v>NADIAMATH</v>
      </c>
      <c r="BV13" t="str">
        <f>JADWAL!BZ22&amp;JADWAL!BZ$20</f>
        <v>NADIAMATH</v>
      </c>
      <c r="BW13" t="str">
        <f>JADWAL!CA22&amp;JADWAL!CA$20</f>
        <v>RANIBSUN</v>
      </c>
      <c r="BX13" t="str">
        <f>JADWAL!CB22&amp;JADWAL!CB$20</f>
        <v>RANIBSUN</v>
      </c>
      <c r="BY13" t="str">
        <f>JADWAL!CC22&amp;JADWAL!CC$20</f>
        <v/>
      </c>
      <c r="BZ13" t="str">
        <f>JADWAL!CD22&amp;JADWAL!CD$20</f>
        <v>ADIWSBDY</v>
      </c>
      <c r="CA13" t="str">
        <f>JADWAL!CE22&amp;JADWAL!CE$20</f>
        <v/>
      </c>
      <c r="CB13" t="str">
        <f>JADWAL!CF22&amp;JADWAL!CF$20</f>
        <v/>
      </c>
      <c r="CC13" t="str">
        <f>JADWAL!CG22&amp;JADWAL!CG$20</f>
        <v/>
      </c>
      <c r="CD13" t="str">
        <f>JADWAL!CH22&amp;JADWAL!CH$20</f>
        <v/>
      </c>
      <c r="CE13" t="str">
        <f>JADWAL!CI22&amp;JADWAL!CI$20</f>
        <v/>
      </c>
      <c r="CF13" t="str">
        <f>JADWAL!CJ22&amp;JADWAL!CJ$20</f>
        <v/>
      </c>
      <c r="CG13" t="str">
        <f>JADWAL!CK22&amp;JADWAL!CK$20</f>
        <v/>
      </c>
      <c r="CH13" t="str">
        <f>JADWAL!CL22&amp;JADWAL!CL$20</f>
        <v/>
      </c>
      <c r="CI13" t="e">
        <f>JADWAL!#REF!&amp;JADWAL!#REF!</f>
        <v>#REF!</v>
      </c>
    </row>
    <row r="14" spans="1:87" x14ac:dyDescent="0.25">
      <c r="B14" t="s">
        <v>486</v>
      </c>
      <c r="C14" t="str">
        <f>JADWAL!G23&amp;JADWAL!G$20</f>
        <v>PJOK</v>
      </c>
      <c r="D14" t="str">
        <f>JADWAL!H23&amp;JADWAL!H$20</f>
        <v>PJOK</v>
      </c>
      <c r="E14" t="str">
        <f>JADWAL!I23&amp;JADWAL!I$20</f>
        <v>BPBK</v>
      </c>
      <c r="F14" t="str">
        <f>JADWAL!J23&amp;JADWAL!J$20</f>
        <v/>
      </c>
      <c r="G14" t="str">
        <f>JADWAL!K23&amp;JADWAL!K$20</f>
        <v>BIND</v>
      </c>
      <c r="H14" t="str">
        <f>JADWAL!L23&amp;JADWAL!L$20</f>
        <v>BIND</v>
      </c>
      <c r="I14" t="str">
        <f>JADWAL!M23&amp;JADWAL!M$20</f>
        <v/>
      </c>
      <c r="J14" t="str">
        <f>JADWAL!N23&amp;JADWAL!N$20</f>
        <v>BIND</v>
      </c>
      <c r="K14" t="str">
        <f>JADWAL!O23&amp;JADWAL!O$20</f>
        <v>PABP</v>
      </c>
      <c r="L14" t="str">
        <f>JADWAL!P23&amp;JADWAL!P$20</f>
        <v>PABP</v>
      </c>
      <c r="M14" t="str">
        <f>JADWAL!Q23&amp;JADWAL!Q$20</f>
        <v/>
      </c>
      <c r="N14" t="str">
        <f>JADWAL!R23&amp;JADWAL!R$20</f>
        <v/>
      </c>
      <c r="O14" t="str">
        <f>JADWAL!S23&amp;JADWAL!S$20</f>
        <v/>
      </c>
      <c r="P14" t="str">
        <f>JADWAL!T23&amp;JADWAL!T$20</f>
        <v/>
      </c>
      <c r="Q14" t="str">
        <f>JADWAL!U23&amp;JADWAL!U$20</f>
        <v/>
      </c>
      <c r="R14" t="str">
        <f>JADWAL!V23&amp;JADWAL!V$20</f>
        <v/>
      </c>
      <c r="S14" t="str">
        <f>JADWAL!W23&amp;JADWAL!W$20</f>
        <v>DPK</v>
      </c>
      <c r="T14" t="str">
        <f>JADWAL!X23&amp;JADWAL!X$20</f>
        <v>DPK</v>
      </c>
      <c r="U14" t="str">
        <f>JADWAL!Y23&amp;JADWAL!Y$20</f>
        <v>DPK</v>
      </c>
      <c r="V14" t="str">
        <f>JADWAL!Z23&amp;JADWAL!Z$20</f>
        <v>DPK</v>
      </c>
      <c r="W14" t="str">
        <f>JADWAL!AA23&amp;JADWAL!AA$20</f>
        <v/>
      </c>
      <c r="X14" t="str">
        <f>JADWAL!AB23&amp;JADWAL!AB$20</f>
        <v>IPAS</v>
      </c>
      <c r="Y14" t="str">
        <f>JADWAL!AC23&amp;JADWAL!AC$20</f>
        <v>IPAS</v>
      </c>
      <c r="Z14" t="str">
        <f>JADWAL!AD23&amp;JADWAL!AD$20</f>
        <v/>
      </c>
      <c r="AA14" t="str">
        <f>JADWAL!AE23&amp;JADWAL!AE$20</f>
        <v>IPAS</v>
      </c>
      <c r="AB14" t="str">
        <f>JADWAL!AF23&amp;JADWAL!AF$20</f>
        <v>IPAS</v>
      </c>
      <c r="AC14" t="str">
        <f>JADWAL!AG23&amp;JADWAL!AG$20</f>
        <v/>
      </c>
      <c r="AD14" t="str">
        <f>JADWAL!AH23&amp;JADWAL!AH$20</f>
        <v/>
      </c>
      <c r="AE14" t="str">
        <f>JADWAL!AI23&amp;JADWAL!AI$20</f>
        <v/>
      </c>
      <c r="AF14" t="str">
        <f>JADWAL!AJ23&amp;JADWAL!AJ$20</f>
        <v/>
      </c>
      <c r="AG14" t="str">
        <f>JADWAL!AK23&amp;JADWAL!AK$20</f>
        <v/>
      </c>
      <c r="AH14" t="str">
        <f>JADWAL!AL23&amp;JADWAL!AL$20</f>
        <v/>
      </c>
      <c r="AI14" t="str">
        <f>JADWAL!AM23&amp;JADWAL!AM$20</f>
        <v/>
      </c>
      <c r="AJ14" t="str">
        <f>JADWAL!AN23&amp;JADWAL!AN$20</f>
        <v/>
      </c>
      <c r="AK14" t="str">
        <f>JADWAL!AO23&amp;JADWAL!AO$20</f>
        <v>DANTYDPK</v>
      </c>
      <c r="AL14" t="str">
        <f>JADWAL!AP23&amp;JADWAL!AP$20</f>
        <v>DANTYDPK</v>
      </c>
      <c r="AM14" t="str">
        <f>JADWAL!AQ23&amp;JADWAL!AQ$20</f>
        <v>DANTYDPK</v>
      </c>
      <c r="AN14" t="str">
        <f>JADWAL!AR23&amp;JADWAL!AR$20</f>
        <v/>
      </c>
      <c r="AO14" t="str">
        <f>JADWAL!AS23&amp;JADWAL!AS$20</f>
        <v>DANTYDPK</v>
      </c>
      <c r="AP14" t="str">
        <f>JADWAL!AT23&amp;JADWAL!AT$20</f>
        <v>DANTYDPK</v>
      </c>
      <c r="AQ14" t="str">
        <f>JADWAL!AV23&amp;JADWAL!AV$20</f>
        <v>DANTYDPK</v>
      </c>
      <c r="AR14" t="e">
        <f>JADWAL!#REF!&amp;JADWAL!#REF!</f>
        <v>#REF!</v>
      </c>
      <c r="AS14" t="str">
        <f>JADWAL!AW23&amp;JADWAL!AW$20</f>
        <v>DANTYDPK</v>
      </c>
      <c r="AT14" t="str">
        <f>JADWAL!AX23&amp;JADWAL!AX$20</f>
        <v>DANTYDPK</v>
      </c>
      <c r="AU14" t="str">
        <f>JADWAL!AY23&amp;JADWAL!AY$20</f>
        <v/>
      </c>
      <c r="AV14" t="str">
        <f>JADWAL!AZ23&amp;JADWAL!AZ$20</f>
        <v/>
      </c>
      <c r="AW14" t="str">
        <f>JADWAL!BA23&amp;JADWAL!BA$20</f>
        <v/>
      </c>
      <c r="AX14" t="str">
        <f>JADWAL!BB23&amp;JADWAL!BB$20</f>
        <v/>
      </c>
      <c r="AY14" t="str">
        <f>JADWAL!BC23&amp;JADWAL!BC$20</f>
        <v/>
      </c>
      <c r="AZ14" t="str">
        <f>JADWAL!BD23&amp;JADWAL!BD$20</f>
        <v/>
      </c>
      <c r="BA14" t="str">
        <f>JADWAL!BE23&amp;JADWAL!BE$20</f>
        <v/>
      </c>
      <c r="BB14" t="str">
        <f>JADWAL!BF23&amp;JADWAL!BF$20</f>
        <v>BING</v>
      </c>
      <c r="BC14" t="str">
        <f>JADWAL!BG23&amp;JADWAL!BG$20</f>
        <v>BING</v>
      </c>
      <c r="BD14" t="str">
        <f>JADWAL!BH23&amp;JADWAL!BH$20</f>
        <v>BING</v>
      </c>
      <c r="BE14" t="str">
        <f>JADWAL!BI23&amp;JADWAL!BI$20</f>
        <v>KIM</v>
      </c>
      <c r="BF14" t="str">
        <f>JADWAL!BJ23&amp;JADWAL!BJ$20</f>
        <v/>
      </c>
      <c r="BG14" t="str">
        <f>JADWAL!BK23&amp;JADWAL!BK$20</f>
        <v>KIM</v>
      </c>
      <c r="BH14" t="str">
        <f>JADWAL!BL23&amp;JADWAL!BL$20</f>
        <v>INFR</v>
      </c>
      <c r="BI14" t="str">
        <f>JADWAL!BM23&amp;JADWAL!BM$20</f>
        <v/>
      </c>
      <c r="BJ14" t="str">
        <f>JADWAL!BN23&amp;JADWAL!BN$20</f>
        <v>INFR</v>
      </c>
      <c r="BK14" t="str">
        <f>JADWAL!BO23&amp;JADWAL!BO$20</f>
        <v>INFR</v>
      </c>
      <c r="BL14" t="str">
        <f>JADWAL!BP23&amp;JADWAL!BP$20</f>
        <v>PPAN</v>
      </c>
      <c r="BM14" t="str">
        <f>JADWAL!BQ23&amp;JADWAL!BQ$20</f>
        <v>SJRH</v>
      </c>
      <c r="BN14" t="str">
        <f>JADWAL!BR23&amp;JADWAL!BR$20</f>
        <v/>
      </c>
      <c r="BO14" t="str">
        <f>JADWAL!BS23&amp;JADWAL!BS$20</f>
        <v/>
      </c>
      <c r="BP14" t="str">
        <f>JADWAL!BT23&amp;JADWAL!BT$20</f>
        <v/>
      </c>
      <c r="BQ14" t="str">
        <f>JADWAL!BU23&amp;JADWAL!BU$20</f>
        <v/>
      </c>
      <c r="BR14" t="str">
        <f>JADWAL!BV23&amp;JADWAL!BV$20</f>
        <v/>
      </c>
      <c r="BS14" t="str">
        <f>JADWAL!BW23&amp;JADWAL!BW$20</f>
        <v/>
      </c>
      <c r="BT14" t="str">
        <f>JADWAL!BX23&amp;JADWAL!BX$20</f>
        <v>MATH</v>
      </c>
      <c r="BU14" t="str">
        <f>JADWAL!BY23&amp;JADWAL!BY$20</f>
        <v>MATH</v>
      </c>
      <c r="BV14" t="str">
        <f>JADWAL!BZ23&amp;JADWAL!BZ$20</f>
        <v>MATH</v>
      </c>
      <c r="BW14" t="str">
        <f>JADWAL!CA23&amp;JADWAL!CA$20</f>
        <v>BSUN</v>
      </c>
      <c r="BX14" t="str">
        <f>JADWAL!CB23&amp;JADWAL!CB$20</f>
        <v>BSUN</v>
      </c>
      <c r="BY14" t="str">
        <f>JADWAL!CC23&amp;JADWAL!CC$20</f>
        <v/>
      </c>
      <c r="BZ14" t="str">
        <f>JADWAL!CD23&amp;JADWAL!CD$20</f>
        <v>SBDY</v>
      </c>
      <c r="CA14" t="str">
        <f>JADWAL!CE23&amp;JADWAL!CE$20</f>
        <v/>
      </c>
      <c r="CB14" t="str">
        <f>JADWAL!CF23&amp;JADWAL!CF$20</f>
        <v/>
      </c>
      <c r="CC14" t="str">
        <f>JADWAL!CG23&amp;JADWAL!CG$20</f>
        <v/>
      </c>
      <c r="CD14" t="str">
        <f>JADWAL!CH23&amp;JADWAL!CH$20</f>
        <v/>
      </c>
      <c r="CE14" t="str">
        <f>JADWAL!CI23&amp;JADWAL!CI$20</f>
        <v/>
      </c>
      <c r="CF14" t="str">
        <f>JADWAL!CJ23&amp;JADWAL!CJ$20</f>
        <v/>
      </c>
      <c r="CG14" t="str">
        <f>JADWAL!CK23&amp;JADWAL!CK$20</f>
        <v/>
      </c>
      <c r="CH14" t="str">
        <f>JADWAL!CL23&amp;JADWAL!CL$20</f>
        <v/>
      </c>
      <c r="CI14" t="e">
        <f>JADWAL!#REF!&amp;JADWAL!#REF!</f>
        <v>#REF!</v>
      </c>
    </row>
    <row r="16" spans="1:87" x14ac:dyDescent="0.25">
      <c r="A16" t="s">
        <v>491</v>
      </c>
      <c r="B16" t="s">
        <v>485</v>
      </c>
      <c r="C16" t="str">
        <f>JADWAL!G27&amp;JADWAL!G$25</f>
        <v>RANIBSUN</v>
      </c>
      <c r="D16" t="str">
        <f>JADWAL!H27&amp;JADWAL!H$25</f>
        <v>RANIBSUN</v>
      </c>
      <c r="E16" t="str">
        <f>JADWAL!I27&amp;JADWAL!I$25</f>
        <v>ULIDPK</v>
      </c>
      <c r="F16" t="str">
        <f>JADWAL!J27&amp;JADWAL!J$25</f>
        <v>A</v>
      </c>
      <c r="G16" t="str">
        <f>JADWAL!K27&amp;JADWAL!K$25</f>
        <v>ULIDPK</v>
      </c>
      <c r="H16" t="str">
        <f>JADWAL!L27&amp;JADWAL!L$25</f>
        <v>ULIDPK</v>
      </c>
      <c r="I16" t="str">
        <f>JADWAL!M27&amp;JADWAL!M$25</f>
        <v>A</v>
      </c>
      <c r="J16" t="str">
        <f>JADWAL!N27&amp;JADWAL!N$25</f>
        <v>ULIDPK</v>
      </c>
      <c r="K16" t="str">
        <f>JADWAL!O27&amp;JADWAL!O$25</f>
        <v>ELAPPAN</v>
      </c>
      <c r="L16" t="str">
        <f>JADWAL!P27&amp;JADWAL!P$25</f>
        <v>ELASJRH</v>
      </c>
      <c r="M16" t="str">
        <f>JADWAL!Q27&amp;JADWAL!Q$25</f>
        <v>ADIWSBDY</v>
      </c>
      <c r="N16" t="str">
        <f>JADWAL!R27&amp;JADWAL!R$25</f>
        <v>A</v>
      </c>
      <c r="O16" t="str">
        <f>JADWAL!S27&amp;JADWAL!S$25</f>
        <v/>
      </c>
      <c r="P16" t="str">
        <f>JADWAL!T27&amp;JADWAL!T$25</f>
        <v/>
      </c>
      <c r="Q16" t="str">
        <f>JADWAL!U27&amp;JADWAL!U$25</f>
        <v/>
      </c>
      <c r="R16" t="str">
        <f>JADWAL!V27&amp;JADWAL!V$25</f>
        <v/>
      </c>
      <c r="S16" t="str">
        <f>JADWAL!W27&amp;JADWAL!W$25</f>
        <v>WINDADPK</v>
      </c>
      <c r="T16" t="str">
        <f>JADWAL!X27&amp;JADWAL!X$25</f>
        <v>WINDADPK</v>
      </c>
      <c r="U16" t="str">
        <f>JADWAL!Y27&amp;JADWAL!Y$25</f>
        <v>WINDADPK</v>
      </c>
      <c r="V16" t="str">
        <f>JADWAL!Z27&amp;JADWAL!Z$25</f>
        <v>WINDADPK</v>
      </c>
      <c r="W16" t="str">
        <f>JADWAL!AA27&amp;JADWAL!AA$25</f>
        <v>A</v>
      </c>
      <c r="X16" t="str">
        <f>JADWAL!AB27&amp;JADWAL!AB$25</f>
        <v>WINDADPK</v>
      </c>
      <c r="Y16" t="str">
        <f>JADWAL!AC27&amp;JADWAL!AC$25</f>
        <v>WINDADPK</v>
      </c>
      <c r="Z16" t="str">
        <f>JADWAL!AD27&amp;JADWAL!AD$25</f>
        <v>A</v>
      </c>
      <c r="AA16" t="str">
        <f>JADWAL!AE27&amp;JADWAL!AE$25</f>
        <v>WINDADPK</v>
      </c>
      <c r="AB16" t="str">
        <f>JADWAL!AF27&amp;JADWAL!AF$25</f>
        <v>WINDADPK</v>
      </c>
      <c r="AC16" t="str">
        <f>JADWAL!AG27&amp;JADWAL!AG$25</f>
        <v/>
      </c>
      <c r="AD16" t="str">
        <f>JADWAL!AH27&amp;JADWAL!AH$25</f>
        <v/>
      </c>
      <c r="AE16" t="str">
        <f>JADWAL!AI27&amp;JADWAL!AI$25</f>
        <v>A</v>
      </c>
      <c r="AF16" t="str">
        <f>JADWAL!AJ27&amp;JADWAL!AJ$25</f>
        <v/>
      </c>
      <c r="AG16" t="str">
        <f>JADWAL!AK27&amp;JADWAL!AK$25</f>
        <v/>
      </c>
      <c r="AH16" t="str">
        <f>JADWAL!AL27&amp;JADWAL!AL$25</f>
        <v/>
      </c>
      <c r="AI16" t="str">
        <f>JADWAL!AM27&amp;JADWAL!AM$25</f>
        <v/>
      </c>
      <c r="AJ16" t="str">
        <f>JADWAL!AN27&amp;JADWAL!AN$25</f>
        <v/>
      </c>
      <c r="AK16" t="str">
        <f>JADWAL!AO27&amp;JADWAL!AO$25</f>
        <v>NADIAMATH</v>
      </c>
      <c r="AL16" t="str">
        <f>JADWAL!AP27&amp;JADWAL!AP$25</f>
        <v>NADIAMATH</v>
      </c>
      <c r="AM16" t="str">
        <f>JADWAL!AQ27&amp;JADWAL!AQ$25</f>
        <v>NADIAMATH</v>
      </c>
      <c r="AN16" t="str">
        <f>JADWAL!AR27&amp;JADWAL!AR$25</f>
        <v>A</v>
      </c>
      <c r="AO16" t="str">
        <f>JADWAL!AS27&amp;JADWAL!AS$25</f>
        <v>TITINKIM</v>
      </c>
      <c r="AP16" t="str">
        <f>JADWAL!AT27&amp;JADWAL!AT$25</f>
        <v>TITINKIM</v>
      </c>
      <c r="AQ16" t="str">
        <f>JADWAL!AV27&amp;JADWAL!AV$25</f>
        <v>OMANIPAS</v>
      </c>
      <c r="AR16" t="e">
        <f>JADWAL!#REF!&amp;JADWAL!#REF!</f>
        <v>#REF!</v>
      </c>
      <c r="AS16" t="str">
        <f>JADWAL!AW27&amp;JADWAL!AW$25</f>
        <v>OMANIPAS</v>
      </c>
      <c r="AT16" t="str">
        <f>JADWAL!AX27&amp;JADWAL!AX$25</f>
        <v>OMANIPAS</v>
      </c>
      <c r="AU16" t="str">
        <f>JADWAL!AY27&amp;JADWAL!AY$25</f>
        <v>OMANIPAS</v>
      </c>
      <c r="AV16" t="str">
        <f>JADWAL!AZ27&amp;JADWAL!AZ$25</f>
        <v>A</v>
      </c>
      <c r="AW16" t="str">
        <f>JADWAL!BA27&amp;JADWAL!BA$25</f>
        <v/>
      </c>
      <c r="AX16" t="str">
        <f>JADWAL!BB27&amp;JADWAL!BB$25</f>
        <v/>
      </c>
      <c r="AY16" t="str">
        <f>JADWAL!BC27&amp;JADWAL!BC$25</f>
        <v/>
      </c>
      <c r="AZ16" t="str">
        <f>JADWAL!BD27&amp;JADWAL!BD$25</f>
        <v/>
      </c>
      <c r="BA16" t="str">
        <f>JADWAL!BE27&amp;JADWAL!BE$25</f>
        <v/>
      </c>
      <c r="BB16" t="str">
        <f>JADWAL!BF27&amp;JADWAL!BF$25</f>
        <v>KANIAINFR</v>
      </c>
      <c r="BC16" t="str">
        <f>JADWAL!BG27&amp;JADWAL!BG$25</f>
        <v>KANIAINFR</v>
      </c>
      <c r="BD16" t="str">
        <f>JADWAL!BH27&amp;JADWAL!BH$25</f>
        <v>KANIAINFR</v>
      </c>
      <c r="BE16" t="str">
        <f>JADWAL!BI27&amp;JADWAL!BI$25</f>
        <v>UJANGBING</v>
      </c>
      <c r="BF16" t="str">
        <f>JADWAL!BJ27&amp;JADWAL!BJ$25</f>
        <v>A</v>
      </c>
      <c r="BG16" t="str">
        <f>JADWAL!BK27&amp;JADWAL!BK$25</f>
        <v>UJANGBING</v>
      </c>
      <c r="BH16" t="str">
        <f>JADWAL!BL27&amp;JADWAL!BL$25</f>
        <v>UJANGBING</v>
      </c>
      <c r="BI16" t="str">
        <f>JADWAL!BM27&amp;JADWAL!BM$25</f>
        <v>A</v>
      </c>
      <c r="BJ16" t="str">
        <f>JADWAL!BN27&amp;JADWAL!BN$25</f>
        <v>HAZARBPBK</v>
      </c>
      <c r="BK16" t="str">
        <f>JADWAL!BO27&amp;JADWAL!BO$25</f>
        <v/>
      </c>
      <c r="BL16" t="str">
        <f>JADWAL!BP27&amp;JADWAL!BP$25</f>
        <v/>
      </c>
      <c r="BM16" t="str">
        <f>JADWAL!BQ27&amp;JADWAL!BQ$25</f>
        <v/>
      </c>
      <c r="BN16" t="str">
        <f>JADWAL!BR27&amp;JADWAL!BR$25</f>
        <v>A</v>
      </c>
      <c r="BO16" t="str">
        <f>JADWAL!BS27&amp;JADWAL!BS$25</f>
        <v/>
      </c>
      <c r="BP16" t="str">
        <f>JADWAL!BT27&amp;JADWAL!BT$25</f>
        <v/>
      </c>
      <c r="BQ16" t="str">
        <f>JADWAL!BU27&amp;JADWAL!BU$25</f>
        <v/>
      </c>
      <c r="BR16" t="str">
        <f>JADWAL!BV27&amp;JADWAL!BV$25</f>
        <v/>
      </c>
      <c r="BS16" t="str">
        <f>JADWAL!BW27&amp;JADWAL!BW$25</f>
        <v/>
      </c>
      <c r="BT16" t="str">
        <f>JADWAL!BX27&amp;JADWAL!BX$25</f>
        <v>SAMSUPABP</v>
      </c>
      <c r="BU16" t="str">
        <f>JADWAL!BY27&amp;JADWAL!BY$25</f>
        <v>SAMSUPABP</v>
      </c>
      <c r="BV16" t="str">
        <f>JADWAL!BZ27&amp;JADWAL!BZ$25</f>
        <v>YENIPJOK</v>
      </c>
      <c r="BW16" t="str">
        <f>JADWAL!CA27&amp;JADWAL!CA$25</f>
        <v>YENIPJOK</v>
      </c>
      <c r="BX16" t="str">
        <f>JADWAL!CB27&amp;JADWAL!CB$25</f>
        <v/>
      </c>
      <c r="BY16" t="str">
        <f>JADWAL!CC27&amp;JADWAL!CC$25</f>
        <v>A</v>
      </c>
      <c r="BZ16" t="str">
        <f>JADWAL!CD27&amp;JADWAL!CD$25</f>
        <v>RINABIND</v>
      </c>
      <c r="CA16" t="str">
        <f>JADWAL!CE27&amp;JADWAL!CE$25</f>
        <v>RINABIND</v>
      </c>
      <c r="CB16" t="str">
        <f>JADWAL!CF27&amp;JADWAL!CF$25</f>
        <v>RINABIND</v>
      </c>
      <c r="CC16" t="str">
        <f>JADWAL!CG27&amp;JADWAL!CG$25</f>
        <v/>
      </c>
      <c r="CD16" t="str">
        <f>JADWAL!CH27&amp;JADWAL!CH$25</f>
        <v>A</v>
      </c>
      <c r="CE16" t="str">
        <f>JADWAL!CI27&amp;JADWAL!CI$25</f>
        <v/>
      </c>
      <c r="CF16" t="str">
        <f>JADWAL!CJ27&amp;JADWAL!CJ$25</f>
        <v/>
      </c>
      <c r="CG16" t="str">
        <f>JADWAL!CK27&amp;JADWAL!CK$25</f>
        <v/>
      </c>
      <c r="CH16" t="str">
        <f>JADWAL!CL27&amp;JADWAL!CL$25</f>
        <v/>
      </c>
      <c r="CI16" t="e">
        <f>JADWAL!#REF!&amp;JADWAL!#REF!</f>
        <v>#REF!</v>
      </c>
    </row>
    <row r="17" spans="1:87" x14ac:dyDescent="0.25">
      <c r="B17" t="s">
        <v>486</v>
      </c>
      <c r="C17" t="str">
        <f>JADWAL!G28&amp;JADWAL!G$25</f>
        <v>BSUN</v>
      </c>
      <c r="D17" t="str">
        <f>JADWAL!H28&amp;JADWAL!H$25</f>
        <v>BSUN</v>
      </c>
      <c r="E17" t="str">
        <f>JADWAL!I28&amp;JADWAL!I$25</f>
        <v>DPK</v>
      </c>
      <c r="F17" t="str">
        <f>JADWAL!J28&amp;JADWAL!J$25</f>
        <v/>
      </c>
      <c r="G17" t="str">
        <f>JADWAL!K28&amp;JADWAL!K$25</f>
        <v>DPK</v>
      </c>
      <c r="H17" t="str">
        <f>JADWAL!L28&amp;JADWAL!L$25</f>
        <v>DPK</v>
      </c>
      <c r="I17" t="str">
        <f>JADWAL!M28&amp;JADWAL!M$25</f>
        <v/>
      </c>
      <c r="J17" t="str">
        <f>JADWAL!N28&amp;JADWAL!N$25</f>
        <v>DPK</v>
      </c>
      <c r="K17" t="str">
        <f>JADWAL!O28&amp;JADWAL!O$25</f>
        <v>PPAN</v>
      </c>
      <c r="L17" t="str">
        <f>JADWAL!P28&amp;JADWAL!P$25</f>
        <v>SJRH</v>
      </c>
      <c r="M17" t="str">
        <f>JADWAL!Q28&amp;JADWAL!Q$25</f>
        <v>SBDY</v>
      </c>
      <c r="N17" t="str">
        <f>JADWAL!R28&amp;JADWAL!R$25</f>
        <v/>
      </c>
      <c r="O17" t="str">
        <f>JADWAL!S28&amp;JADWAL!S$25</f>
        <v/>
      </c>
      <c r="P17" t="str">
        <f>JADWAL!T28&amp;JADWAL!T$25</f>
        <v/>
      </c>
      <c r="Q17" t="str">
        <f>JADWAL!U28&amp;JADWAL!U$25</f>
        <v/>
      </c>
      <c r="R17" t="str">
        <f>JADWAL!V28&amp;JADWAL!V$25</f>
        <v>H</v>
      </c>
      <c r="S17" t="str">
        <f>JADWAL!W28&amp;JADWAL!W$25</f>
        <v>TINIDPK</v>
      </c>
      <c r="T17" t="str">
        <f>JADWAL!X28&amp;JADWAL!X$25</f>
        <v>TINIDPK</v>
      </c>
      <c r="U17" t="str">
        <f>JADWAL!Y28&amp;JADWAL!Y$25</f>
        <v>TINIDPK</v>
      </c>
      <c r="V17" t="str">
        <f>JADWAL!Z28&amp;JADWAL!Z$25</f>
        <v>TINIDPK</v>
      </c>
      <c r="W17" t="str">
        <f>JADWAL!AA28&amp;JADWAL!AA$25</f>
        <v/>
      </c>
      <c r="X17" t="str">
        <f>JADWAL!AB28&amp;JADWAL!AB$25</f>
        <v>TINIDPK</v>
      </c>
      <c r="Y17" t="str">
        <f>JADWAL!AC28&amp;JADWAL!AC$25</f>
        <v>TINIDPK</v>
      </c>
      <c r="Z17" t="str">
        <f>JADWAL!AD28&amp;JADWAL!AD$25</f>
        <v/>
      </c>
      <c r="AA17" t="str">
        <f>JADWAL!AE28&amp;JADWAL!AE$25</f>
        <v>TINIDPK</v>
      </c>
      <c r="AB17" t="str">
        <f>JADWAL!AF28&amp;JADWAL!AF$25</f>
        <v>TINIDPK</v>
      </c>
      <c r="AC17" t="str">
        <f>JADWAL!AG28&amp;JADWAL!AG$25</f>
        <v/>
      </c>
      <c r="AD17" t="str">
        <f>JADWAL!AH28&amp;JADWAL!AH$25</f>
        <v/>
      </c>
      <c r="AE17" t="str">
        <f>JADWAL!AI28&amp;JADWAL!AI$25</f>
        <v/>
      </c>
      <c r="AF17" t="str">
        <f>JADWAL!AJ28&amp;JADWAL!AJ$25</f>
        <v/>
      </c>
      <c r="AG17" t="str">
        <f>JADWAL!AK28&amp;JADWAL!AK$25</f>
        <v/>
      </c>
      <c r="AH17" t="str">
        <f>JADWAL!AL28&amp;JADWAL!AL$25</f>
        <v/>
      </c>
      <c r="AI17" t="str">
        <f>JADWAL!AM28&amp;JADWAL!AM$25</f>
        <v>H</v>
      </c>
      <c r="AJ17" t="str">
        <f>JADWAL!AN28&amp;JADWAL!AN$25</f>
        <v/>
      </c>
      <c r="AK17" t="str">
        <f>JADWAL!AO28&amp;JADWAL!AO$25</f>
        <v>MATH</v>
      </c>
      <c r="AL17" t="str">
        <f>JADWAL!AP28&amp;JADWAL!AP$25</f>
        <v>MATH</v>
      </c>
      <c r="AM17" t="str">
        <f>JADWAL!AQ28&amp;JADWAL!AQ$25</f>
        <v>MATH</v>
      </c>
      <c r="AN17" t="str">
        <f>JADWAL!AR28&amp;JADWAL!AR$25</f>
        <v/>
      </c>
      <c r="AO17" t="str">
        <f>JADWAL!AS28&amp;JADWAL!AS$25</f>
        <v>KIM</v>
      </c>
      <c r="AP17" t="str">
        <f>JADWAL!AT28&amp;JADWAL!AT$25</f>
        <v>KIM</v>
      </c>
      <c r="AQ17" t="str">
        <f>JADWAL!AV28&amp;JADWAL!AV$25</f>
        <v>IPAS</v>
      </c>
      <c r="AR17" t="e">
        <f>JADWAL!#REF!&amp;JADWAL!#REF!</f>
        <v>#REF!</v>
      </c>
      <c r="AS17" t="str">
        <f>JADWAL!AW28&amp;JADWAL!AW$25</f>
        <v>IPAS</v>
      </c>
      <c r="AT17" t="str">
        <f>JADWAL!AX28&amp;JADWAL!AX$25</f>
        <v>IPAS</v>
      </c>
      <c r="AU17" t="str">
        <f>JADWAL!AY28&amp;JADWAL!AY$25</f>
        <v>IPAS</v>
      </c>
      <c r="AV17" t="str">
        <f>JADWAL!AZ28&amp;JADWAL!AZ$25</f>
        <v/>
      </c>
      <c r="AW17" t="str">
        <f>JADWAL!BA28&amp;JADWAL!BA$25</f>
        <v/>
      </c>
      <c r="AX17" t="str">
        <f>JADWAL!BB28&amp;JADWAL!BB$25</f>
        <v/>
      </c>
      <c r="AY17" t="str">
        <f>JADWAL!BC28&amp;JADWAL!BC$25</f>
        <v/>
      </c>
      <c r="AZ17" t="str">
        <f>JADWAL!BD28&amp;JADWAL!BD$25</f>
        <v/>
      </c>
      <c r="BA17" t="str">
        <f>JADWAL!BE28&amp;JADWAL!BE$25</f>
        <v>H</v>
      </c>
      <c r="BB17" t="str">
        <f>JADWAL!BF28&amp;JADWAL!BF$25</f>
        <v>INFR</v>
      </c>
      <c r="BC17" t="str">
        <f>JADWAL!BG28&amp;JADWAL!BG$25</f>
        <v>INFR</v>
      </c>
      <c r="BD17" t="str">
        <f>JADWAL!BH28&amp;JADWAL!BH$25</f>
        <v>INFR</v>
      </c>
      <c r="BE17" t="str">
        <f>JADWAL!BI28&amp;JADWAL!BI$25</f>
        <v>BING</v>
      </c>
      <c r="BF17" t="str">
        <f>JADWAL!BJ28&amp;JADWAL!BJ$25</f>
        <v/>
      </c>
      <c r="BG17" t="str">
        <f>JADWAL!BK28&amp;JADWAL!BK$25</f>
        <v>BING</v>
      </c>
      <c r="BH17" t="str">
        <f>JADWAL!BL28&amp;JADWAL!BL$25</f>
        <v>BING</v>
      </c>
      <c r="BI17" t="str">
        <f>JADWAL!BM28&amp;JADWAL!BM$25</f>
        <v/>
      </c>
      <c r="BJ17" t="str">
        <f>JADWAL!BN28&amp;JADWAL!BN$25</f>
        <v>BPBK</v>
      </c>
      <c r="BK17" t="str">
        <f>JADWAL!BO28&amp;JADWAL!BO$25</f>
        <v/>
      </c>
      <c r="BL17" t="str">
        <f>JADWAL!BP28&amp;JADWAL!BP$25</f>
        <v/>
      </c>
      <c r="BM17" t="str">
        <f>JADWAL!BQ28&amp;JADWAL!BQ$25</f>
        <v/>
      </c>
      <c r="BN17" t="str">
        <f>JADWAL!BR28&amp;JADWAL!BR$25</f>
        <v/>
      </c>
      <c r="BO17" t="str">
        <f>JADWAL!BS28&amp;JADWAL!BS$25</f>
        <v/>
      </c>
      <c r="BP17" t="str">
        <f>JADWAL!BT28&amp;JADWAL!BT$25</f>
        <v/>
      </c>
      <c r="BQ17" t="str">
        <f>JADWAL!BU28&amp;JADWAL!BU$25</f>
        <v/>
      </c>
      <c r="BR17" t="str">
        <f>JADWAL!BV28&amp;JADWAL!BV$25</f>
        <v>H</v>
      </c>
      <c r="BS17" t="str">
        <f>JADWAL!BW28&amp;JADWAL!BW$25</f>
        <v/>
      </c>
      <c r="BT17" t="str">
        <f>JADWAL!BX28&amp;JADWAL!BX$25</f>
        <v>PABP</v>
      </c>
      <c r="BU17" t="str">
        <f>JADWAL!BY28&amp;JADWAL!BY$25</f>
        <v>PABP</v>
      </c>
      <c r="BV17" t="str">
        <f>JADWAL!BZ28&amp;JADWAL!BZ$25</f>
        <v>PJOK</v>
      </c>
      <c r="BW17" t="str">
        <f>JADWAL!CA28&amp;JADWAL!CA$25</f>
        <v>PJOK</v>
      </c>
      <c r="BX17" t="str">
        <f>JADWAL!CB28&amp;JADWAL!CB$25</f>
        <v/>
      </c>
      <c r="BY17" t="str">
        <f>JADWAL!CC28&amp;JADWAL!CC$25</f>
        <v/>
      </c>
      <c r="BZ17" t="str">
        <f>JADWAL!CD28&amp;JADWAL!CD$25</f>
        <v>BIND</v>
      </c>
      <c r="CA17" t="str">
        <f>JADWAL!CE28&amp;JADWAL!CE$25</f>
        <v>BIND</v>
      </c>
      <c r="CB17" t="str">
        <f>JADWAL!CF28&amp;JADWAL!CF$25</f>
        <v>BIND</v>
      </c>
      <c r="CC17" t="str">
        <f>JADWAL!CG28&amp;JADWAL!CG$25</f>
        <v/>
      </c>
      <c r="CD17" t="str">
        <f>JADWAL!CH28&amp;JADWAL!CH$25</f>
        <v/>
      </c>
      <c r="CE17" t="str">
        <f>JADWAL!CI28&amp;JADWAL!CI$25</f>
        <v/>
      </c>
      <c r="CF17" t="str">
        <f>JADWAL!CJ28&amp;JADWAL!CJ$25</f>
        <v/>
      </c>
      <c r="CG17" t="str">
        <f>JADWAL!CK28&amp;JADWAL!CK$25</f>
        <v/>
      </c>
      <c r="CH17" t="str">
        <f>JADWAL!CL28&amp;JADWAL!CL$25</f>
        <v/>
      </c>
      <c r="CI17" t="e">
        <f>JADWAL!#REF!&amp;JADWAL!#REF!</f>
        <v>#REF!</v>
      </c>
    </row>
    <row r="19" spans="1:87" x14ac:dyDescent="0.25">
      <c r="A19" t="s">
        <v>492</v>
      </c>
      <c r="B19" t="s">
        <v>485</v>
      </c>
      <c r="C19" t="str">
        <f>JADWAL!G32&amp;JADWAL!G$30</f>
        <v>KIKIDPK</v>
      </c>
      <c r="D19" t="str">
        <f>JADWAL!H32&amp;JADWAL!H$30</f>
        <v>KIKIDPK</v>
      </c>
      <c r="E19" t="str">
        <f>JADWAL!I32&amp;JADWAL!I$30</f>
        <v>KIKIDPK</v>
      </c>
      <c r="F19" t="str">
        <f>JADWAL!J32&amp;JADWAL!J$30</f>
        <v>T</v>
      </c>
      <c r="G19" t="str">
        <f>JADWAL!K32&amp;JADWAL!K$30</f>
        <v>KIKIDPK</v>
      </c>
      <c r="H19" t="str">
        <f>JADWAL!L32&amp;JADWAL!L$30</f>
        <v>KIKIDPK</v>
      </c>
      <c r="I19" t="str">
        <f>JADWAL!M32&amp;JADWAL!M$30</f>
        <v>T</v>
      </c>
      <c r="J19" t="str">
        <f>JADWAL!N32&amp;JADWAL!N$30</f>
        <v>KIKIDPK</v>
      </c>
      <c r="K19" t="str">
        <f>JADWAL!O32&amp;JADWAL!O$30</f>
        <v>KIKIDPK</v>
      </c>
      <c r="L19" t="str">
        <f>JADWAL!P32&amp;JADWAL!P$30</f>
        <v>KIKIDPK</v>
      </c>
      <c r="M19" t="str">
        <f>JADWAL!Q32&amp;JADWAL!Q$30</f>
        <v/>
      </c>
      <c r="N19" t="str">
        <f>JADWAL!R32&amp;JADWAL!R$30</f>
        <v>T</v>
      </c>
      <c r="O19" t="str">
        <f>JADWAL!S32&amp;JADWAL!S$30</f>
        <v/>
      </c>
      <c r="P19" t="str">
        <f>JADWAL!T32&amp;JADWAL!T$30</f>
        <v/>
      </c>
      <c r="Q19" t="str">
        <f>JADWAL!U32&amp;JADWAL!U$30</f>
        <v/>
      </c>
      <c r="R19" t="str">
        <f>JADWAL!V32&amp;JADWAL!V$30</f>
        <v>A</v>
      </c>
      <c r="S19" t="str">
        <f>JADWAL!W32&amp;JADWAL!W$30</f>
        <v>MIMYKIM</v>
      </c>
      <c r="T19" t="str">
        <f>JADWAL!X32&amp;JADWAL!X$30</f>
        <v>MIMYKIM</v>
      </c>
      <c r="U19" t="e">
        <f>JADWAL!#REF!&amp;JADWAL!#REF!</f>
        <v>#REF!</v>
      </c>
      <c r="V19" t="str">
        <f>JADWAL!Z32&amp;JADWAL!Z$30</f>
        <v>IMANINFR</v>
      </c>
      <c r="W19" t="str">
        <f>JADWAL!AA32&amp;JADWAL!AA$30</f>
        <v>T</v>
      </c>
      <c r="X19" t="str">
        <f>JADWAL!AB32&amp;JADWAL!AB$30</f>
        <v>IMANINFR</v>
      </c>
      <c r="Y19" t="str">
        <f>JADWAL!Y32&amp;JADWAL!Y$30</f>
        <v>ADIWSBDY</v>
      </c>
      <c r="Z19" t="str">
        <f>JADWAL!AD32&amp;JADWAL!AD$30</f>
        <v>T</v>
      </c>
      <c r="AA19" t="str">
        <f>JADWAL!AE32&amp;JADWAL!AE$30</f>
        <v/>
      </c>
      <c r="AB19" t="str">
        <f>JADWAL!AF32&amp;JADWAL!AF$30</f>
        <v>HAZARBPBK</v>
      </c>
      <c r="AC19" t="str">
        <f>JADWAL!AG32&amp;JADWAL!AG$30</f>
        <v/>
      </c>
      <c r="AD19" t="str">
        <f>JADWAL!AH32&amp;JADWAL!AH$30</f>
        <v/>
      </c>
      <c r="AE19" t="str">
        <f>JADWAL!AI32&amp;JADWAL!AI$30</f>
        <v>T</v>
      </c>
      <c r="AF19" t="str">
        <f>JADWAL!AJ32&amp;JADWAL!AJ$30</f>
        <v/>
      </c>
      <c r="AG19" t="str">
        <f>JADWAL!AK32&amp;JADWAL!AK$30</f>
        <v/>
      </c>
      <c r="AH19" t="str">
        <f>JADWAL!AL32&amp;JADWAL!AL$30</f>
        <v/>
      </c>
      <c r="AI19" t="str">
        <f>JADWAL!AM32&amp;JADWAL!AM$30</f>
        <v>A</v>
      </c>
      <c r="AJ19" t="str">
        <f>JADWAL!AN32&amp;JADWAL!AN$30</f>
        <v>A</v>
      </c>
      <c r="AK19" t="str">
        <f>JADWAL!AO32&amp;JADWAL!AO$30</f>
        <v>ULIDPK</v>
      </c>
      <c r="AL19" t="str">
        <f>JADWAL!AP32&amp;JADWAL!AP$30</f>
        <v>ULIDPK</v>
      </c>
      <c r="AM19" t="str">
        <f>JADWAL!AQ32&amp;JADWAL!AQ$30</f>
        <v>ULIDPK</v>
      </c>
      <c r="AN19" t="str">
        <f>JADWAL!AR32&amp;JADWAL!AR$30</f>
        <v>T</v>
      </c>
      <c r="AO19" t="str">
        <f>JADWAL!AS32&amp;JADWAL!AS$30</f>
        <v>ULIDPK</v>
      </c>
      <c r="AP19" t="str">
        <f>JADWAL!AT32&amp;JADWAL!AT$30</f>
        <v>UJANGBING</v>
      </c>
      <c r="AQ19" t="str">
        <f>JADWAL!AV32&amp;JADWAL!AV$30</f>
        <v>UJANGBING</v>
      </c>
      <c r="AR19" t="e">
        <f>JADWAL!#REF!&amp;JADWAL!#REF!</f>
        <v>#REF!</v>
      </c>
      <c r="AS19" t="str">
        <f>JADWAL!AW32&amp;JADWAL!AW$30</f>
        <v>UJANGBING</v>
      </c>
      <c r="AT19" t="str">
        <f>JADWAL!AX32&amp;JADWAL!AX$30</f>
        <v>RANIBSUN</v>
      </c>
      <c r="AU19" t="str">
        <f>JADWAL!AY32&amp;JADWAL!AY$30</f>
        <v>RANIBSUN</v>
      </c>
      <c r="AV19" t="str">
        <f>JADWAL!AZ32&amp;JADWAL!AZ$30</f>
        <v>T</v>
      </c>
      <c r="AW19" t="str">
        <f>JADWAL!BA32&amp;JADWAL!BA$30</f>
        <v/>
      </c>
      <c r="AX19" t="str">
        <f>JADWAL!BB32&amp;JADWAL!BB$30</f>
        <v/>
      </c>
      <c r="AY19" t="str">
        <f>JADWAL!BC32&amp;JADWAL!BC$30</f>
        <v/>
      </c>
      <c r="AZ19" t="str">
        <f>JADWAL!BD32&amp;JADWAL!BD$30</f>
        <v/>
      </c>
      <c r="BA19" t="str">
        <f>JADWAL!BE32&amp;JADWAL!BE$30</f>
        <v>A</v>
      </c>
      <c r="BB19" t="str">
        <f>JADWAL!BF32&amp;JADWAL!BF$30</f>
        <v>ELAPPAN</v>
      </c>
      <c r="BC19" t="str">
        <f>JADWAL!BG32&amp;JADWAL!BG$30</f>
        <v>ELASJRH</v>
      </c>
      <c r="BD19" t="str">
        <f>JADWAL!BH32&amp;JADWAL!BH$30</f>
        <v>SAMSUPABP</v>
      </c>
      <c r="BE19" t="str">
        <f>JADWAL!BI32&amp;JADWAL!BI$30</f>
        <v>SAMSUPABP</v>
      </c>
      <c r="BF19" t="str">
        <f>JADWAL!BJ32&amp;JADWAL!BJ$30</f>
        <v>T</v>
      </c>
      <c r="BG19" t="str">
        <f>JADWAL!BK32&amp;JADWAL!BK$30</f>
        <v>OMANIPAS</v>
      </c>
      <c r="BH19" t="str">
        <f>JADWAL!BL32&amp;JADWAL!BL$30</f>
        <v>OMANIPAS</v>
      </c>
      <c r="BI19" t="str">
        <f>JADWAL!BM32&amp;JADWAL!BM$30</f>
        <v>T</v>
      </c>
      <c r="BJ19" t="str">
        <f>JADWAL!BN32&amp;JADWAL!BN$30</f>
        <v>OMANIPAS</v>
      </c>
      <c r="BK19" t="str">
        <f>JADWAL!BO32&amp;JADWAL!BO$30</f>
        <v>OMANIPAS</v>
      </c>
      <c r="BL19" t="str">
        <f>JADWAL!BP32&amp;JADWAL!BP$30</f>
        <v/>
      </c>
      <c r="BM19" t="str">
        <f>JADWAL!BQ32&amp;JADWAL!BQ$30</f>
        <v/>
      </c>
      <c r="BN19" t="str">
        <f>JADWAL!BR32&amp;JADWAL!BR$30</f>
        <v>T</v>
      </c>
      <c r="BO19" t="str">
        <f>JADWAL!BS32&amp;JADWAL!BS$30</f>
        <v/>
      </c>
      <c r="BP19" t="str">
        <f>JADWAL!BT32&amp;JADWAL!BT$30</f>
        <v/>
      </c>
      <c r="BQ19" t="str">
        <f>JADWAL!BU32&amp;JADWAL!BU$30</f>
        <v/>
      </c>
      <c r="BR19" t="str">
        <f>JADWAL!BV32&amp;JADWAL!BV$30</f>
        <v>A</v>
      </c>
      <c r="BS19" t="str">
        <f>JADWAL!BW32&amp;JADWAL!BW$30</f>
        <v/>
      </c>
      <c r="BT19" t="str">
        <f>JADWAL!BX32&amp;JADWAL!BX$30</f>
        <v>YENIPJOK</v>
      </c>
      <c r="BU19" t="str">
        <f>JADWAL!BY32&amp;JADWAL!BY$30</f>
        <v>YENIPJOK</v>
      </c>
      <c r="BV19" t="str">
        <f>JADWAL!BZ32&amp;JADWAL!BZ$30</f>
        <v>RINABIND</v>
      </c>
      <c r="BW19" t="str">
        <f>JADWAL!CA32&amp;JADWAL!CA$30</f>
        <v>RINABIND</v>
      </c>
      <c r="BX19" t="str">
        <f>JADWAL!CB32&amp;JADWAL!CB$30</f>
        <v>RINABIND</v>
      </c>
      <c r="BY19" t="str">
        <f>JADWAL!CC32&amp;JADWAL!CC$30</f>
        <v>T</v>
      </c>
      <c r="BZ19" t="str">
        <f>JADWAL!CD32&amp;JADWAL!CD$30</f>
        <v>NADIAMATH</v>
      </c>
      <c r="CA19" t="str">
        <f>JADWAL!CE32&amp;JADWAL!CE$30</f>
        <v>NADIAMATH</v>
      </c>
      <c r="CB19" t="str">
        <f>JADWAL!CF32&amp;JADWAL!CF$30</f>
        <v>NADIAMATH</v>
      </c>
      <c r="CC19" t="str">
        <f>JADWAL!CG32&amp;JADWAL!CG$30</f>
        <v/>
      </c>
      <c r="CD19" t="str">
        <f>JADWAL!CH32&amp;JADWAL!CH$30</f>
        <v>T</v>
      </c>
      <c r="CE19" t="str">
        <f>JADWAL!CI32&amp;JADWAL!CI$30</f>
        <v/>
      </c>
      <c r="CF19" t="str">
        <f>JADWAL!CJ32&amp;JADWAL!CJ$30</f>
        <v/>
      </c>
      <c r="CG19" t="str">
        <f>JADWAL!CK32&amp;JADWAL!CK$30</f>
        <v/>
      </c>
      <c r="CH19" t="str">
        <f>JADWAL!CL32&amp;JADWAL!CL$30</f>
        <v/>
      </c>
      <c r="CI19" t="e">
        <f>JADWAL!#REF!&amp;JADWAL!#REF!</f>
        <v>#REF!</v>
      </c>
    </row>
    <row r="20" spans="1:87" x14ac:dyDescent="0.25">
      <c r="B20" t="s">
        <v>486</v>
      </c>
      <c r="C20" t="str">
        <f>JADWAL!G33&amp;JADWAL!G$30</f>
        <v>DANTYDPK</v>
      </c>
      <c r="D20" t="str">
        <f>JADWAL!H33&amp;JADWAL!H$30</f>
        <v>DANTYDPK</v>
      </c>
      <c r="E20" t="str">
        <f>JADWAL!I33&amp;JADWAL!I$30</f>
        <v>DANTYDPK</v>
      </c>
      <c r="F20" t="str">
        <f>JADWAL!J33&amp;JADWAL!J$30</f>
        <v>T</v>
      </c>
      <c r="G20" t="str">
        <f>JADWAL!K33&amp;JADWAL!K$30</f>
        <v>DANTYDPK</v>
      </c>
      <c r="H20" t="str">
        <f>JADWAL!L33&amp;JADWAL!L$30</f>
        <v>DANTYDPK</v>
      </c>
      <c r="I20" t="str">
        <f>JADWAL!M33&amp;JADWAL!M$30</f>
        <v>T</v>
      </c>
      <c r="J20" t="str">
        <f>JADWAL!N33&amp;JADWAL!N$30</f>
        <v>DANTYDPK</v>
      </c>
      <c r="K20" t="str">
        <f>JADWAL!O33&amp;JADWAL!O$30</f>
        <v>DANTYDPK</v>
      </c>
      <c r="L20" t="str">
        <f>JADWAL!P33&amp;JADWAL!P$30</f>
        <v>DANTYDPK</v>
      </c>
      <c r="M20" t="str">
        <f>JADWAL!Q33&amp;JADWAL!Q$30</f>
        <v/>
      </c>
      <c r="N20" t="str">
        <f>JADWAL!R33&amp;JADWAL!R$30</f>
        <v>T</v>
      </c>
      <c r="O20" t="str">
        <f>JADWAL!S33&amp;JADWAL!S$30</f>
        <v/>
      </c>
      <c r="P20" t="str">
        <f>JADWAL!T33&amp;JADWAL!T$30</f>
        <v/>
      </c>
      <c r="Q20" t="str">
        <f>JADWAL!U33&amp;JADWAL!U$30</f>
        <v/>
      </c>
      <c r="R20" t="str">
        <f>JADWAL!V33&amp;JADWAL!V$30</f>
        <v>A</v>
      </c>
      <c r="S20" t="str">
        <f>JADWAL!W33&amp;JADWAL!W$30</f>
        <v>KIM</v>
      </c>
      <c r="T20" t="str">
        <f>JADWAL!X33&amp;JADWAL!X$30</f>
        <v>KIM</v>
      </c>
      <c r="U20" t="e">
        <f>JADWAL!#REF!&amp;JADWAL!#REF!</f>
        <v>#REF!</v>
      </c>
      <c r="V20" t="str">
        <f>JADWAL!Z33&amp;JADWAL!Z$30</f>
        <v>INFR</v>
      </c>
      <c r="W20" t="str">
        <f>JADWAL!AA33&amp;JADWAL!AA$30</f>
        <v>T</v>
      </c>
      <c r="X20" t="str">
        <f>JADWAL!AB33&amp;JADWAL!AB$30</f>
        <v>INFR</v>
      </c>
      <c r="Y20" t="str">
        <f>JADWAL!Y33&amp;JADWAL!Y$30</f>
        <v>SBDY</v>
      </c>
      <c r="Z20" t="str">
        <f>JADWAL!AD33&amp;JADWAL!AD$30</f>
        <v>T</v>
      </c>
      <c r="AA20" t="str">
        <f>JADWAL!AE33&amp;JADWAL!AE$30</f>
        <v/>
      </c>
      <c r="AB20" t="str">
        <f>JADWAL!AF33&amp;JADWAL!AF$30</f>
        <v>BPBK</v>
      </c>
      <c r="AC20" t="str">
        <f>JADWAL!AG33&amp;JADWAL!AG$30</f>
        <v/>
      </c>
      <c r="AD20" t="str">
        <f>JADWAL!AH33&amp;JADWAL!AH$30</f>
        <v/>
      </c>
      <c r="AE20" t="str">
        <f>JADWAL!AI33&amp;JADWAL!AI$30</f>
        <v>T</v>
      </c>
      <c r="AF20" t="str">
        <f>JADWAL!AJ33&amp;JADWAL!AJ$30</f>
        <v/>
      </c>
      <c r="AG20" t="str">
        <f>JADWAL!AK33&amp;JADWAL!AK$30</f>
        <v/>
      </c>
      <c r="AH20" t="str">
        <f>JADWAL!AL33&amp;JADWAL!AL$30</f>
        <v/>
      </c>
      <c r="AI20" t="str">
        <f>JADWAL!AM33&amp;JADWAL!AM$30</f>
        <v>A</v>
      </c>
      <c r="AJ20" t="str">
        <f>JADWAL!AN33&amp;JADWAL!AN$30</f>
        <v>A</v>
      </c>
      <c r="AK20" t="str">
        <f>JADWAL!AO33&amp;JADWAL!AO$30</f>
        <v>DPK</v>
      </c>
      <c r="AL20" t="str">
        <f>JADWAL!AP33&amp;JADWAL!AP$30</f>
        <v>DPK</v>
      </c>
      <c r="AM20" t="str">
        <f>JADWAL!AQ33&amp;JADWAL!AQ$30</f>
        <v>DPK</v>
      </c>
      <c r="AN20" t="str">
        <f>JADWAL!AR33&amp;JADWAL!AR$30</f>
        <v>T</v>
      </c>
      <c r="AO20" t="str">
        <f>JADWAL!AS33&amp;JADWAL!AS$30</f>
        <v>DPK</v>
      </c>
      <c r="AP20" t="str">
        <f>JADWAL!AT33&amp;JADWAL!AT$30</f>
        <v>BING</v>
      </c>
      <c r="AQ20" t="str">
        <f>JADWAL!AV33&amp;JADWAL!AV$30</f>
        <v>BING</v>
      </c>
      <c r="AR20" t="e">
        <f>JADWAL!#REF!&amp;JADWAL!#REF!</f>
        <v>#REF!</v>
      </c>
      <c r="AS20" t="str">
        <f>JADWAL!AW33&amp;JADWAL!AW$30</f>
        <v>BING</v>
      </c>
      <c r="AT20" t="str">
        <f>JADWAL!AX33&amp;JADWAL!AX$30</f>
        <v>BSUN</v>
      </c>
      <c r="AU20" t="str">
        <f>JADWAL!AY33&amp;JADWAL!AY$30</f>
        <v>BSUN</v>
      </c>
      <c r="AV20" t="str">
        <f>JADWAL!AZ33&amp;JADWAL!AZ$30</f>
        <v>T</v>
      </c>
      <c r="AW20" t="str">
        <f>JADWAL!BA33&amp;JADWAL!BA$30</f>
        <v/>
      </c>
      <c r="AX20" t="str">
        <f>JADWAL!BB33&amp;JADWAL!BB$30</f>
        <v/>
      </c>
      <c r="AY20" t="str">
        <f>JADWAL!BC33&amp;JADWAL!BC$30</f>
        <v/>
      </c>
      <c r="AZ20" t="str">
        <f>JADWAL!BD33&amp;JADWAL!BD$30</f>
        <v/>
      </c>
      <c r="BA20" t="str">
        <f>JADWAL!BE33&amp;JADWAL!BE$30</f>
        <v>A</v>
      </c>
      <c r="BB20" t="str">
        <f>JADWAL!BF33&amp;JADWAL!BF$30</f>
        <v>PPAN</v>
      </c>
      <c r="BC20" t="str">
        <f>JADWAL!BG33&amp;JADWAL!BG$30</f>
        <v>SJRH</v>
      </c>
      <c r="BD20" t="str">
        <f>JADWAL!BH33&amp;JADWAL!BH$30</f>
        <v>PABP</v>
      </c>
      <c r="BE20" t="str">
        <f>JADWAL!BI33&amp;JADWAL!BI$30</f>
        <v>PABP</v>
      </c>
      <c r="BF20" t="str">
        <f>JADWAL!BJ33&amp;JADWAL!BJ$30</f>
        <v>T</v>
      </c>
      <c r="BG20" t="str">
        <f>JADWAL!BK33&amp;JADWAL!BK$30</f>
        <v>IPAS</v>
      </c>
      <c r="BH20" t="str">
        <f>JADWAL!BL33&amp;JADWAL!BL$30</f>
        <v>IPAS</v>
      </c>
      <c r="BI20" t="str">
        <f>JADWAL!BM33&amp;JADWAL!BM$30</f>
        <v>T</v>
      </c>
      <c r="BJ20" t="str">
        <f>JADWAL!BN33&amp;JADWAL!BN$30</f>
        <v>IPAS</v>
      </c>
      <c r="BK20" t="str">
        <f>JADWAL!BO33&amp;JADWAL!BO$30</f>
        <v>IPAS</v>
      </c>
      <c r="BL20" t="str">
        <f>JADWAL!BP33&amp;JADWAL!BP$30</f>
        <v/>
      </c>
      <c r="BM20" t="str">
        <f>JADWAL!BQ33&amp;JADWAL!BQ$30</f>
        <v/>
      </c>
      <c r="BN20" t="str">
        <f>JADWAL!BR33&amp;JADWAL!BR$30</f>
        <v>T</v>
      </c>
      <c r="BO20" t="str">
        <f>JADWAL!BS33&amp;JADWAL!BS$30</f>
        <v/>
      </c>
      <c r="BP20" t="str">
        <f>JADWAL!BT33&amp;JADWAL!BT$30</f>
        <v/>
      </c>
      <c r="BQ20" t="str">
        <f>JADWAL!BU33&amp;JADWAL!BU$30</f>
        <v/>
      </c>
      <c r="BR20" t="str">
        <f>JADWAL!BV33&amp;JADWAL!BV$30</f>
        <v>A</v>
      </c>
      <c r="BS20" t="str">
        <f>JADWAL!BW33&amp;JADWAL!BW$30</f>
        <v/>
      </c>
      <c r="BT20" t="str">
        <f>JADWAL!BX33&amp;JADWAL!BX$30</f>
        <v>PJOK</v>
      </c>
      <c r="BU20" t="str">
        <f>JADWAL!BY33&amp;JADWAL!BY$30</f>
        <v>PJOK</v>
      </c>
      <c r="BV20" t="str">
        <f>JADWAL!BZ33&amp;JADWAL!BZ$30</f>
        <v>BIND</v>
      </c>
      <c r="BW20" t="str">
        <f>JADWAL!CA33&amp;JADWAL!CA$30</f>
        <v>BIND</v>
      </c>
      <c r="BX20" t="str">
        <f>JADWAL!CB33&amp;JADWAL!CB$30</f>
        <v>BIND</v>
      </c>
      <c r="BY20" t="str">
        <f>JADWAL!CC33&amp;JADWAL!CC$30</f>
        <v>T</v>
      </c>
      <c r="BZ20" t="str">
        <f>JADWAL!CD33&amp;JADWAL!CD$30</f>
        <v>MATH</v>
      </c>
      <c r="CA20" t="str">
        <f>JADWAL!CE33&amp;JADWAL!CE$30</f>
        <v>MATH</v>
      </c>
      <c r="CB20" t="str">
        <f>JADWAL!CF33&amp;JADWAL!CF$30</f>
        <v>MATH</v>
      </c>
      <c r="CC20" t="str">
        <f>JADWAL!CG33&amp;JADWAL!CG$30</f>
        <v/>
      </c>
      <c r="CD20" t="str">
        <f>JADWAL!CH33&amp;JADWAL!CH$30</f>
        <v>T</v>
      </c>
      <c r="CE20" t="str">
        <f>JADWAL!CI33&amp;JADWAL!CI$30</f>
        <v/>
      </c>
      <c r="CF20" t="str">
        <f>JADWAL!CJ33&amp;JADWAL!CJ$30</f>
        <v/>
      </c>
      <c r="CG20" t="str">
        <f>JADWAL!CK33&amp;JADWAL!CK$30</f>
        <v/>
      </c>
      <c r="CH20" t="str">
        <f>JADWAL!CL33&amp;JADWAL!CL$30</f>
        <v/>
      </c>
      <c r="CI20" t="e">
        <f>JADWAL!#REF!&amp;JADWAL!#REF!</f>
        <v>#REF!</v>
      </c>
    </row>
    <row r="22" spans="1:87" s="193" customFormat="1" x14ac:dyDescent="0.25"/>
    <row r="24" spans="1:87" x14ac:dyDescent="0.25">
      <c r="A24" t="s">
        <v>493</v>
      </c>
      <c r="B24" t="s">
        <v>485</v>
      </c>
      <c r="C24" t="str">
        <f>JADWAL!G38&amp;JADWAL!G$36</f>
        <v>TITINATG</v>
      </c>
      <c r="D24" t="str">
        <f>JADWAL!H38&amp;JADWAL!H$36</f>
        <v>TITINATG</v>
      </c>
      <c r="E24" t="str">
        <f>JADWAL!I38&amp;JADWAL!I$36</f>
        <v>TITINATG</v>
      </c>
      <c r="F24" t="str">
        <f>JADWAL!J38&amp;JADWAL!J$36</f>
        <v/>
      </c>
      <c r="G24" t="str">
        <f>JADWAL!K38&amp;JADWAL!K$36</f>
        <v>TITINATG</v>
      </c>
      <c r="H24" t="str">
        <f>JADWAL!L38&amp;JADWAL!L$36</f>
        <v>TITINATG</v>
      </c>
      <c r="I24" t="str">
        <f>JADWAL!M38&amp;JADWAL!M$36</f>
        <v/>
      </c>
      <c r="J24" t="str">
        <f>JADWAL!N38&amp;JADWAL!N$36</f>
        <v>TITINATG</v>
      </c>
      <c r="K24" t="str">
        <f>JADWAL!O38&amp;JADWAL!O$36</f>
        <v>TITINATG</v>
      </c>
      <c r="L24" t="str">
        <f>JADWAL!P38&amp;JADWAL!P$36</f>
        <v>RAHMIPKK</v>
      </c>
      <c r="M24" t="str">
        <f>JADWAL!Q38&amp;JADWAL!Q$36</f>
        <v>RAHMIPKK</v>
      </c>
      <c r="N24" t="str">
        <f>JADWAL!R38&amp;JADWAL!R$36</f>
        <v/>
      </c>
      <c r="O24" t="str">
        <f>JADWAL!S38&amp;JADWAL!S$36</f>
        <v>RAHMIPKK</v>
      </c>
      <c r="P24" t="str">
        <f>JADWAL!T38&amp;JADWAL!T$36</f>
        <v/>
      </c>
      <c r="Q24" t="str">
        <f>JADWAL!U38&amp;JADWAL!U$36</f>
        <v/>
      </c>
      <c r="R24" t="str">
        <f>JADWAL!V38&amp;JADWAL!V$36</f>
        <v/>
      </c>
      <c r="S24" t="str">
        <f>JADWAL!W38&amp;JADWAL!W$36</f>
        <v>SARIMATH</v>
      </c>
      <c r="T24" t="str">
        <f>JADWAL!X38&amp;JADWAL!X$36</f>
        <v>SARIMATH</v>
      </c>
      <c r="U24" t="str">
        <f>JADWAL!Y38&amp;JADWAL!Y$36</f>
        <v>SARIMATH</v>
      </c>
      <c r="V24" t="str">
        <f>JADWAL!Z38&amp;JADWAL!Z$36</f>
        <v>EVABPBK</v>
      </c>
      <c r="W24" t="str">
        <f>JADWAL!AA38&amp;JADWAL!AA$36</f>
        <v/>
      </c>
      <c r="X24" t="str">
        <f>JADWAL!AB38&amp;JADWAL!AB$36</f>
        <v>NINAABO</v>
      </c>
      <c r="Y24" t="str">
        <f>JADWAL!AC38&amp;JADWAL!AC$36</f>
        <v>NINAABO</v>
      </c>
      <c r="Z24" t="str">
        <f>JADWAL!AD38&amp;JADWAL!AD$36</f>
        <v/>
      </c>
      <c r="AA24" t="str">
        <f>JADWAL!AF38&amp;JADWAL!AF$36</f>
        <v>GANAATG</v>
      </c>
      <c r="AB24" t="str">
        <f>JADWAL!AG38&amp;JADWAL!AG$36</f>
        <v>GANAATG</v>
      </c>
      <c r="AC24" t="str">
        <f>JADWAL!AJ38&amp;JADWAL!AJ$36</f>
        <v>ERWINPJOK</v>
      </c>
      <c r="AD24" t="str">
        <f>JADWAL!AH38&amp;JADWAL!AH$36</f>
        <v>ERWINPJOK</v>
      </c>
      <c r="AE24" t="str">
        <f>JADWAL!AI38&amp;JADWAL!AI$36</f>
        <v/>
      </c>
      <c r="AF24" t="e">
        <f>JADWAL!#REF!&amp;JADWAL!#REF!</f>
        <v>#REF!</v>
      </c>
      <c r="AG24" t="str">
        <f>JADWAL!AK38&amp;JADWAL!AK$36</f>
        <v/>
      </c>
      <c r="AH24" t="str">
        <f>JADWAL!AL38&amp;JADWAL!AL$36</f>
        <v/>
      </c>
      <c r="AI24" t="str">
        <f>JADWAL!AM38&amp;JADWAL!AM$36</f>
        <v/>
      </c>
      <c r="AJ24" t="str">
        <f>JADWAL!AN38&amp;JADWAL!AN$36</f>
        <v/>
      </c>
      <c r="AK24" t="str">
        <f>JADWAL!AO38&amp;JADWAL!AO$36</f>
        <v>INAPKK</v>
      </c>
      <c r="AL24" t="str">
        <f>JADWAL!AP38&amp;JADWAL!AP$36</f>
        <v>INAPKK</v>
      </c>
      <c r="AM24" t="str">
        <f>JADWAL!AQ38&amp;JADWAL!AQ$36</f>
        <v>INAAKI</v>
      </c>
      <c r="AN24" t="str">
        <f>JADWAL!AR38&amp;JADWAL!AR$36</f>
        <v/>
      </c>
      <c r="AO24" t="str">
        <f>JADWAL!AS38&amp;JADWAL!AS$36</f>
        <v>INAAKI</v>
      </c>
      <c r="AP24" t="str">
        <f>JADWAL!AT38&amp;JADWAL!AT$36</f>
        <v>INAAKI</v>
      </c>
      <c r="AQ24" t="str">
        <f>JADWAL!AV38&amp;JADWAL!AV$36</f>
        <v>DARMISJRH</v>
      </c>
      <c r="AR24" t="e">
        <f>JADWAL!#REF!&amp;JADWAL!#REF!</f>
        <v>#REF!</v>
      </c>
      <c r="AS24" t="str">
        <f>JADWAL!AW38&amp;JADWAL!AW$36</f>
        <v>DARMISJRH</v>
      </c>
      <c r="AT24" t="str">
        <f>JADWAL!AX38&amp;JADWAL!AX$36</f>
        <v>LIABING</v>
      </c>
      <c r="AU24" t="str">
        <f>JADWAL!AY38&amp;JADWAL!AY$36</f>
        <v>LIABING</v>
      </c>
      <c r="AV24" t="str">
        <f>JADWAL!AZ38&amp;JADWAL!AZ$36</f>
        <v/>
      </c>
      <c r="AW24" t="str">
        <f>JADWAL!BA38&amp;JADWAL!BA$36</f>
        <v>LIABING</v>
      </c>
      <c r="AX24" t="str">
        <f>JADWAL!BB38&amp;JADWAL!BB$36</f>
        <v/>
      </c>
      <c r="AY24" t="str">
        <f>JADWAL!BC38&amp;JADWAL!BC$36</f>
        <v/>
      </c>
      <c r="AZ24" t="str">
        <f>JADWAL!BD38&amp;JADWAL!BD$36</f>
        <v/>
      </c>
      <c r="BA24" t="str">
        <f>JADWAL!BE38&amp;JADWAL!BE$36</f>
        <v/>
      </c>
      <c r="BB24" t="str">
        <f>JADWAL!BF38&amp;JADWAL!BF$36</f>
        <v>NURULBIND</v>
      </c>
      <c r="BC24" t="str">
        <f>JADWAL!BG38&amp;JADWAL!BG$36</f>
        <v>NURULBIND</v>
      </c>
      <c r="BD24" t="str">
        <f>JADWAL!BH38&amp;JADWAL!BH$36</f>
        <v>POPONGAKI</v>
      </c>
      <c r="BE24" t="str">
        <f>JADWAL!BI38&amp;JADWAL!BI$36</f>
        <v>POPONGAKI</v>
      </c>
      <c r="BF24" t="str">
        <f>JADWAL!BJ38&amp;JADWAL!BJ$36</f>
        <v/>
      </c>
      <c r="BG24" t="str">
        <f>JADWAL!BK38&amp;JADWAL!BK$36</f>
        <v>RUHYAPABP</v>
      </c>
      <c r="BH24" t="str">
        <f>JADWAL!BL38&amp;JADWAL!BL$36</f>
        <v>RUHYAPABP</v>
      </c>
      <c r="BI24" t="str">
        <f>JADWAL!BM38&amp;JADWAL!BM$36</f>
        <v/>
      </c>
      <c r="BJ24" t="str">
        <f>JADWAL!BN38&amp;JADWAL!BN$36</f>
        <v>RUHYAPABP</v>
      </c>
      <c r="BK24" t="str">
        <f>JADWAL!BO38&amp;JADWAL!BO$36</f>
        <v/>
      </c>
      <c r="BL24" t="str">
        <f>JADWAL!BP38&amp;JADWAL!BP$36</f>
        <v/>
      </c>
      <c r="BM24" t="str">
        <f>JADWAL!BQ38&amp;JADWAL!BQ$36</f>
        <v/>
      </c>
      <c r="BN24" t="str">
        <f>JADWAL!BR38&amp;JADWAL!BR$36</f>
        <v/>
      </c>
      <c r="BO24" t="str">
        <f>JADWAL!BS38&amp;JADWAL!BS$36</f>
        <v/>
      </c>
      <c r="BP24" t="str">
        <f>JADWAL!BT38&amp;JADWAL!BT$36</f>
        <v/>
      </c>
      <c r="BQ24" t="str">
        <f>JADWAL!BU38&amp;JADWAL!BU$36</f>
        <v/>
      </c>
      <c r="BR24" t="str">
        <f>JADWAL!BV38&amp;JADWAL!BV$36</f>
        <v/>
      </c>
      <c r="BS24" t="str">
        <f>JADWAL!BW38&amp;JADWAL!BW$36</f>
        <v/>
      </c>
      <c r="BT24" t="str">
        <f>JADWAL!BX38&amp;JADWAL!BX$36</f>
        <v>RANIBSUN</v>
      </c>
      <c r="BU24" t="str">
        <f>JADWAL!BY38&amp;JADWAL!BY$36</f>
        <v>RANIBSUN</v>
      </c>
      <c r="BV24" t="str">
        <f>JADWAL!BZ38&amp;JADWAL!BZ$36</f>
        <v>DENASTA</v>
      </c>
      <c r="BW24" t="str">
        <f>JADWAL!CA38&amp;JADWAL!CA$36</f>
        <v>DENASTA</v>
      </c>
      <c r="BX24" t="str">
        <f>JADWAL!CB38&amp;JADWAL!CB$36</f>
        <v/>
      </c>
      <c r="BY24" t="str">
        <f>JADWAL!CC38&amp;JADWAL!CC$36</f>
        <v/>
      </c>
      <c r="BZ24" t="str">
        <f>JADWAL!CD38&amp;JADWAL!CD$36</f>
        <v>DINIABA</v>
      </c>
      <c r="CA24" t="str">
        <f>JADWAL!CE38&amp;JADWAL!CE$36</f>
        <v>DINIABA</v>
      </c>
      <c r="CB24" t="str">
        <f>JADWAL!CF38&amp;JADWAL!CF$36</f>
        <v>TUBAGUSPPAN</v>
      </c>
      <c r="CC24" t="str">
        <f>JADWAL!CG38&amp;JADWAL!CG$36</f>
        <v>TUBAGUSPPAN</v>
      </c>
      <c r="CD24" t="str">
        <f>JADWAL!CH38&amp;JADWAL!CH$36</f>
        <v/>
      </c>
      <c r="CE24" t="str">
        <f>JADWAL!CI38&amp;JADWAL!CI$36</f>
        <v/>
      </c>
      <c r="CF24" t="str">
        <f>JADWAL!CJ38&amp;JADWAL!CJ$36</f>
        <v/>
      </c>
      <c r="CG24" t="str">
        <f>JADWAL!CK38&amp;JADWAL!CK$36</f>
        <v/>
      </c>
      <c r="CH24" t="str">
        <f>JADWAL!CL38&amp;JADWAL!CL$36</f>
        <v/>
      </c>
      <c r="CI24" t="e">
        <f>JADWAL!#REF!&amp;JADWAL!#REF!</f>
        <v>#REF!</v>
      </c>
    </row>
    <row r="25" spans="1:87" x14ac:dyDescent="0.25">
      <c r="B25" t="s">
        <v>486</v>
      </c>
      <c r="C25" t="str">
        <f>JADWAL!G39&amp;JADWAL!G$36</f>
        <v>OCTAATG</v>
      </c>
      <c r="D25" t="str">
        <f>JADWAL!H39&amp;JADWAL!H$36</f>
        <v>OCTAATG</v>
      </c>
      <c r="E25" t="str">
        <f>JADWAL!I39&amp;JADWAL!I$36</f>
        <v>OCTAATG</v>
      </c>
      <c r="F25" t="str">
        <f>JADWAL!J39&amp;JADWAL!J$36</f>
        <v/>
      </c>
      <c r="G25" t="str">
        <f>JADWAL!K39&amp;JADWAL!K$36</f>
        <v>OCTAATG</v>
      </c>
      <c r="H25" t="str">
        <f>JADWAL!L39&amp;JADWAL!L$36</f>
        <v>OCTAATG</v>
      </c>
      <c r="I25" t="str">
        <f>JADWAL!M39&amp;JADWAL!M$36</f>
        <v/>
      </c>
      <c r="J25" t="str">
        <f>JADWAL!N39&amp;JADWAL!N$36</f>
        <v>OCTAATG</v>
      </c>
      <c r="K25" t="str">
        <f>JADWAL!O39&amp;JADWAL!O$36</f>
        <v>OCTAATG</v>
      </c>
      <c r="L25" t="str">
        <f>JADWAL!P39&amp;JADWAL!P$36</f>
        <v>PKK</v>
      </c>
      <c r="M25" t="str">
        <f>JADWAL!Q39&amp;JADWAL!Q$36</f>
        <v>PKK</v>
      </c>
      <c r="N25" t="str">
        <f>JADWAL!R39&amp;JADWAL!R$36</f>
        <v/>
      </c>
      <c r="O25" t="str">
        <f>JADWAL!S39&amp;JADWAL!S$36</f>
        <v>PKK</v>
      </c>
      <c r="P25" t="str">
        <f>JADWAL!T39&amp;JADWAL!T$36</f>
        <v/>
      </c>
      <c r="Q25" t="str">
        <f>JADWAL!U39&amp;JADWAL!U$36</f>
        <v/>
      </c>
      <c r="R25" t="str">
        <f>JADWAL!V39&amp;JADWAL!V$36</f>
        <v>S</v>
      </c>
      <c r="S25" t="str">
        <f>JADWAL!W39&amp;JADWAL!W$36</f>
        <v>MATH</v>
      </c>
      <c r="T25" t="str">
        <f>JADWAL!X39&amp;JADWAL!X$36</f>
        <v>MATH</v>
      </c>
      <c r="U25" t="str">
        <f>JADWAL!Y39&amp;JADWAL!Y$36</f>
        <v>MATH</v>
      </c>
      <c r="V25" t="str">
        <f>JADWAL!Z39&amp;JADWAL!Z$36</f>
        <v>BPBK</v>
      </c>
      <c r="W25" t="str">
        <f>JADWAL!AA39&amp;JADWAL!AA$36</f>
        <v/>
      </c>
      <c r="X25" t="str">
        <f>JADWAL!AB39&amp;JADWAL!AB$36</f>
        <v>ABO</v>
      </c>
      <c r="Y25" t="str">
        <f>JADWAL!AC39&amp;JADWAL!AC$36</f>
        <v>ABO</v>
      </c>
      <c r="Z25" t="str">
        <f>JADWAL!AD39&amp;JADWAL!AD$36</f>
        <v/>
      </c>
      <c r="AA25" t="str">
        <f>JADWAL!AF39&amp;JADWAL!AF$36</f>
        <v>ATG</v>
      </c>
      <c r="AB25" t="str">
        <f>JADWAL!AG39&amp;JADWAL!AG$36</f>
        <v>ATG</v>
      </c>
      <c r="AC25" t="str">
        <f>JADWAL!AJ39&amp;JADWAL!AJ$36</f>
        <v>PJOK</v>
      </c>
      <c r="AD25" t="str">
        <f>JADWAL!AH39&amp;JADWAL!AH$36</f>
        <v>PJOK</v>
      </c>
      <c r="AE25" t="str">
        <f>JADWAL!AI39&amp;JADWAL!AI$36</f>
        <v/>
      </c>
      <c r="AF25" t="e">
        <f>JADWAL!#REF!&amp;JADWAL!#REF!</f>
        <v>#REF!</v>
      </c>
      <c r="AG25" t="str">
        <f>JADWAL!AK39&amp;JADWAL!AK$36</f>
        <v/>
      </c>
      <c r="AH25" t="str">
        <f>JADWAL!AL39&amp;JADWAL!AL$36</f>
        <v/>
      </c>
      <c r="AI25" t="str">
        <f>JADWAL!AM39&amp;JADWAL!AM$36</f>
        <v>S</v>
      </c>
      <c r="AJ25" t="str">
        <f>JADWAL!AN39&amp;JADWAL!AN$36</f>
        <v/>
      </c>
      <c r="AK25" t="str">
        <f>JADWAL!AO39&amp;JADWAL!AO$36</f>
        <v>DINIPKK</v>
      </c>
      <c r="AL25" t="str">
        <f>JADWAL!AP39&amp;JADWAL!AP$36</f>
        <v>DINIPKK</v>
      </c>
      <c r="AM25" t="str">
        <f>JADWAL!AQ39&amp;JADWAL!AQ$36</f>
        <v>DINIAKI</v>
      </c>
      <c r="AN25" t="str">
        <f>JADWAL!AR39&amp;JADWAL!AR$36</f>
        <v/>
      </c>
      <c r="AO25" t="str">
        <f>JADWAL!AS39&amp;JADWAL!AS$36</f>
        <v>DINIAKI</v>
      </c>
      <c r="AP25" t="str">
        <f>JADWAL!AT39&amp;JADWAL!AT$36</f>
        <v>DINIAKI</v>
      </c>
      <c r="AQ25" t="str">
        <f>JADWAL!AV39&amp;JADWAL!AV$36</f>
        <v>SJRH</v>
      </c>
      <c r="AR25" t="e">
        <f>JADWAL!#REF!&amp;JADWAL!#REF!</f>
        <v>#REF!</v>
      </c>
      <c r="AS25" t="str">
        <f>JADWAL!AW39&amp;JADWAL!AW$36</f>
        <v>SJRH</v>
      </c>
      <c r="AT25" t="str">
        <f>JADWAL!AX39&amp;JADWAL!AX$36</f>
        <v>BING</v>
      </c>
      <c r="AU25" t="str">
        <f>JADWAL!AY39&amp;JADWAL!AY$36</f>
        <v>BING</v>
      </c>
      <c r="AV25" t="str">
        <f>JADWAL!AZ39&amp;JADWAL!AZ$36</f>
        <v/>
      </c>
      <c r="AW25" t="str">
        <f>JADWAL!BA39&amp;JADWAL!BA$36</f>
        <v>BING</v>
      </c>
      <c r="AX25" t="str">
        <f>JADWAL!BB39&amp;JADWAL!BB$36</f>
        <v/>
      </c>
      <c r="AY25" t="str">
        <f>JADWAL!BC39&amp;JADWAL!BC$36</f>
        <v/>
      </c>
      <c r="AZ25" t="str">
        <f>JADWAL!BD39&amp;JADWAL!BD$36</f>
        <v/>
      </c>
      <c r="BA25" t="str">
        <f>JADWAL!BE39&amp;JADWAL!BE$36</f>
        <v>S</v>
      </c>
      <c r="BB25" t="str">
        <f>JADWAL!BF39&amp;JADWAL!BF$36</f>
        <v>BIND</v>
      </c>
      <c r="BC25" t="str">
        <f>JADWAL!BG39&amp;JADWAL!BG$36</f>
        <v>BIND</v>
      </c>
      <c r="BD25" t="str">
        <f>JADWAL!BH39&amp;JADWAL!BH$36</f>
        <v>AKI</v>
      </c>
      <c r="BE25" t="str">
        <f>JADWAL!BI39&amp;JADWAL!BI$36</f>
        <v>AKI</v>
      </c>
      <c r="BF25" t="str">
        <f>JADWAL!BJ39&amp;JADWAL!BJ$36</f>
        <v/>
      </c>
      <c r="BG25" t="str">
        <f>JADWAL!BK39&amp;JADWAL!BK$36</f>
        <v>PABP</v>
      </c>
      <c r="BH25" t="str">
        <f>JADWAL!BL39&amp;JADWAL!BL$36</f>
        <v>PABP</v>
      </c>
      <c r="BI25" t="str">
        <f>JADWAL!BM39&amp;JADWAL!BM$36</f>
        <v/>
      </c>
      <c r="BJ25" t="str">
        <f>JADWAL!BN39&amp;JADWAL!BN$36</f>
        <v>PABP</v>
      </c>
      <c r="BK25" t="str">
        <f>JADWAL!BO39&amp;JADWAL!BO$36</f>
        <v/>
      </c>
      <c r="BL25" t="str">
        <f>JADWAL!BP39&amp;JADWAL!BP$36</f>
        <v/>
      </c>
      <c r="BM25" t="str">
        <f>JADWAL!BQ39&amp;JADWAL!BQ$36</f>
        <v/>
      </c>
      <c r="BN25" t="str">
        <f>JADWAL!BR39&amp;JADWAL!BR$36</f>
        <v/>
      </c>
      <c r="BO25" t="str">
        <f>JADWAL!BS39&amp;JADWAL!BS$36</f>
        <v/>
      </c>
      <c r="BP25" t="str">
        <f>JADWAL!BT39&amp;JADWAL!BT$36</f>
        <v/>
      </c>
      <c r="BQ25" t="str">
        <f>JADWAL!BU39&amp;JADWAL!BU$36</f>
        <v/>
      </c>
      <c r="BR25" t="str">
        <f>JADWAL!BV39&amp;JADWAL!BV$36</f>
        <v>S</v>
      </c>
      <c r="BS25" t="str">
        <f>JADWAL!BW39&amp;JADWAL!BW$36</f>
        <v/>
      </c>
      <c r="BT25" t="str">
        <f>JADWAL!BX39&amp;JADWAL!BX$36</f>
        <v>BSUN</v>
      </c>
      <c r="BU25" t="str">
        <f>JADWAL!BY39&amp;JADWAL!BY$36</f>
        <v>BSUN</v>
      </c>
      <c r="BV25" t="str">
        <f>JADWAL!BZ39&amp;JADWAL!BZ$36</f>
        <v>STA</v>
      </c>
      <c r="BW25" t="str">
        <f>JADWAL!CA39&amp;JADWAL!CA$36</f>
        <v>STA</v>
      </c>
      <c r="BX25" t="str">
        <f>JADWAL!CB39&amp;JADWAL!CB$36</f>
        <v/>
      </c>
      <c r="BY25" t="str">
        <f>JADWAL!CC39&amp;JADWAL!CC$36</f>
        <v/>
      </c>
      <c r="BZ25" t="str">
        <f>JADWAL!CD39&amp;JADWAL!CD$36</f>
        <v>ABA</v>
      </c>
      <c r="CA25" t="str">
        <f>JADWAL!CE39&amp;JADWAL!CE$36</f>
        <v>ABA</v>
      </c>
      <c r="CB25" t="str">
        <f>JADWAL!CF39&amp;JADWAL!CF$36</f>
        <v>PPAN</v>
      </c>
      <c r="CC25" t="str">
        <f>JADWAL!CG39&amp;JADWAL!CG$36</f>
        <v>PPAN</v>
      </c>
      <c r="CD25" t="str">
        <f>JADWAL!CH39&amp;JADWAL!CH$36</f>
        <v/>
      </c>
      <c r="CE25" t="str">
        <f>JADWAL!CI39&amp;JADWAL!CI$36</f>
        <v/>
      </c>
      <c r="CF25" t="str">
        <f>JADWAL!CJ39&amp;JADWAL!CJ$36</f>
        <v/>
      </c>
      <c r="CG25" t="str">
        <f>JADWAL!CK39&amp;JADWAL!CK$36</f>
        <v/>
      </c>
      <c r="CH25" t="str">
        <f>JADWAL!CL39&amp;JADWAL!CL$36</f>
        <v/>
      </c>
      <c r="CI25" t="e">
        <f>JADWAL!#REF!&amp;JADWAL!#REF!</f>
        <v>#REF!</v>
      </c>
    </row>
    <row r="27" spans="1:87" x14ac:dyDescent="0.25">
      <c r="A27" t="s">
        <v>494</v>
      </c>
      <c r="B27" t="s">
        <v>485</v>
      </c>
      <c r="C27" t="str">
        <f>JADWAL!G43&amp;JADWAL!G$41</f>
        <v>SARIMATH</v>
      </c>
      <c r="D27" t="str">
        <f>JADWAL!H43&amp;JADWAL!H$41</f>
        <v>SARIMATH</v>
      </c>
      <c r="E27" t="str">
        <f>JADWAL!I43&amp;JADWAL!I$41</f>
        <v>SARIMATH</v>
      </c>
      <c r="F27" t="str">
        <f>JADWAL!J43&amp;JADWAL!J$41</f>
        <v>T</v>
      </c>
      <c r="G27" t="str">
        <f>JADWAL!K43&amp;JADWAL!K$41</f>
        <v>ADEATG</v>
      </c>
      <c r="H27" t="str">
        <f>JADWAL!L43&amp;JADWAL!L$41</f>
        <v>ADEATG</v>
      </c>
      <c r="I27" t="str">
        <f>JADWAL!M43&amp;JADWAL!M$41</f>
        <v>T</v>
      </c>
      <c r="J27" t="str">
        <f>JADWAL!N43&amp;JADWAL!N$41</f>
        <v>RUHYAPABP</v>
      </c>
      <c r="K27" t="str">
        <f>JADWAL!O43&amp;JADWAL!O$41</f>
        <v>RUHYAPABP</v>
      </c>
      <c r="L27" t="str">
        <f>JADWAL!P43&amp;JADWAL!P$41</f>
        <v>RUHYAPABP</v>
      </c>
      <c r="M27" t="str">
        <f>JADWAL!Q43&amp;JADWAL!Q$41</f>
        <v/>
      </c>
      <c r="N27" t="str">
        <f>JADWAL!R43&amp;JADWAL!R$41</f>
        <v>T</v>
      </c>
      <c r="O27" t="str">
        <f>JADWAL!S43&amp;JADWAL!S$41</f>
        <v/>
      </c>
      <c r="P27" t="str">
        <f>JADWAL!T43&amp;JADWAL!T$41</f>
        <v/>
      </c>
      <c r="Q27" t="str">
        <f>JADWAL!U43&amp;JADWAL!U$41</f>
        <v/>
      </c>
      <c r="R27" t="str">
        <f>JADWAL!V43&amp;JADWAL!V$41</f>
        <v>OH</v>
      </c>
      <c r="S27" t="str">
        <f>JADWAL!W43&amp;JADWAL!W$41</f>
        <v/>
      </c>
      <c r="T27" t="str">
        <f>JADWAL!X43&amp;JADWAL!X$41</f>
        <v/>
      </c>
      <c r="U27" t="str">
        <f>JADWAL!Y43&amp;JADWAL!Y$41</f>
        <v/>
      </c>
      <c r="V27" t="e">
        <f>JADWAL!#REF!&amp;JADWAL!#REF!</f>
        <v>#REF!</v>
      </c>
      <c r="W27" t="str">
        <f>JADWAL!AA43&amp;JADWAL!AA$41</f>
        <v>T</v>
      </c>
      <c r="X27" t="str">
        <f>JADWAL!AB43&amp;JADWAL!AB$41</f>
        <v>RANIBSUN</v>
      </c>
      <c r="Y27" t="str">
        <f>JADWAL!Z43&amp;JADWAL!Z$41</f>
        <v>RANIBSUN</v>
      </c>
      <c r="Z27" t="e">
        <f>JADWAL!#REF!&amp;JADWAL!#REF!</f>
        <v>#REF!</v>
      </c>
      <c r="AA27" t="str">
        <f>JADWAL!AE43&amp;JADWAL!AE$41</f>
        <v>OCTAATG</v>
      </c>
      <c r="AB27" t="str">
        <f>JADWAL!AF43&amp;JADWAL!AF$41</f>
        <v>OCTAATG</v>
      </c>
      <c r="AC27" t="str">
        <f>JADWAL!AG43&amp;JADWAL!AG$41</f>
        <v>OCTAATG</v>
      </c>
      <c r="AD27" t="str">
        <f>JADWAL!AH43&amp;JADWAL!AH$41</f>
        <v>OCTAATG</v>
      </c>
      <c r="AE27" t="str">
        <f>JADWAL!AI43&amp;JADWAL!AI$41</f>
        <v>T</v>
      </c>
      <c r="AF27" t="str">
        <f>JADWAL!AJ43&amp;JADWAL!AJ$41</f>
        <v>OCTAATG</v>
      </c>
      <c r="AG27" t="str">
        <f>JADWAL!AK43&amp;JADWAL!AK$41</f>
        <v>OCTAATG</v>
      </c>
      <c r="AH27" t="str">
        <f>JADWAL!AL43&amp;JADWAL!AL$41</f>
        <v/>
      </c>
      <c r="AI27" t="str">
        <f>JADWAL!AM43&amp;JADWAL!AM$41</f>
        <v>OH</v>
      </c>
      <c r="AJ27" t="str">
        <f>JADWAL!AN43&amp;JADWAL!AN$41</f>
        <v>R</v>
      </c>
      <c r="AK27" t="str">
        <f>JADWAL!AO43&amp;JADWAL!AO$41</f>
        <v>NINAABO</v>
      </c>
      <c r="AL27" t="str">
        <f>JADWAL!AP43&amp;JADWAL!AP$41</f>
        <v>NINAABO</v>
      </c>
      <c r="AM27" t="str">
        <f>JADWAL!AQ43&amp;JADWAL!AQ$41</f>
        <v>LIABING</v>
      </c>
      <c r="AN27" t="str">
        <f>JADWAL!AR43&amp;JADWAL!AR$41</f>
        <v>T</v>
      </c>
      <c r="AO27" t="str">
        <f>JADWAL!AS43&amp;JADWAL!AS$41</f>
        <v>LIABING</v>
      </c>
      <c r="AP27" t="str">
        <f>JADWAL!AT43&amp;JADWAL!AT$41</f>
        <v>LIABING</v>
      </c>
      <c r="AQ27" t="str">
        <f>JADWAL!AV43&amp;JADWAL!AV$41</f>
        <v>OTONGAKI</v>
      </c>
      <c r="AR27" t="e">
        <f>JADWAL!#REF!&amp;JADWAL!#REF!</f>
        <v>#REF!</v>
      </c>
      <c r="AS27" t="str">
        <f>JADWAL!AW43&amp;JADWAL!AW$41</f>
        <v>OTONGAKI</v>
      </c>
      <c r="AT27" t="str">
        <f>JADWAL!AX43&amp;JADWAL!AX$41</f>
        <v>ERWINPJOK</v>
      </c>
      <c r="AU27" t="str">
        <f>JADWAL!AY43&amp;JADWAL!AY$41</f>
        <v>ERWINPJOK</v>
      </c>
      <c r="AV27" t="str">
        <f>JADWAL!AZ43&amp;JADWAL!AZ$41</f>
        <v>T</v>
      </c>
      <c r="AW27" t="str">
        <f>JADWAL!BA43&amp;JADWAL!BA$41</f>
        <v/>
      </c>
      <c r="AX27" t="str">
        <f>JADWAL!BB43&amp;JADWAL!BB$41</f>
        <v/>
      </c>
      <c r="AY27" t="str">
        <f>JADWAL!BC43&amp;JADWAL!BC$41</f>
        <v/>
      </c>
      <c r="AZ27" t="str">
        <f>JADWAL!BD43&amp;JADWAL!BD$41</f>
        <v/>
      </c>
      <c r="BA27" t="str">
        <f>JADWAL!BE43&amp;JADWAL!BE$41</f>
        <v>OH</v>
      </c>
      <c r="BB27" t="str">
        <f>JADWAL!BF43&amp;JADWAL!BF$41</f>
        <v>OTONGPKK</v>
      </c>
      <c r="BC27" t="str">
        <f>JADWAL!BG43&amp;JADWAL!BG$41</f>
        <v>OTONGPKK</v>
      </c>
      <c r="BD27" t="str">
        <f>JADWAL!BH43&amp;JADWAL!BH$41</f>
        <v>OTONGAKI</v>
      </c>
      <c r="BE27" t="str">
        <f>JADWAL!BI43&amp;JADWAL!BI$41</f>
        <v>OTONGAKI</v>
      </c>
      <c r="BF27" t="str">
        <f>JADWAL!BJ43&amp;JADWAL!BJ$41</f>
        <v>T</v>
      </c>
      <c r="BG27" t="str">
        <f>JADWAL!BK43&amp;JADWAL!BK$41</f>
        <v>OTONGAKI</v>
      </c>
      <c r="BH27" t="str">
        <f>JADWAL!BL43&amp;JADWAL!BL$41</f>
        <v>NURULBIND</v>
      </c>
      <c r="BI27" t="str">
        <f>JADWAL!BM43&amp;JADWAL!BM$41</f>
        <v>T</v>
      </c>
      <c r="BJ27" t="str">
        <f>JADWAL!BN43&amp;JADWAL!BN$41</f>
        <v>NURULBIND</v>
      </c>
      <c r="BK27" t="str">
        <f>JADWAL!BO43&amp;JADWAL!BO$41</f>
        <v>EVABPBK</v>
      </c>
      <c r="BL27" t="str">
        <f>JADWAL!BP43&amp;JADWAL!BP$41</f>
        <v>DARMISJRH</v>
      </c>
      <c r="BM27" t="str">
        <f>JADWAL!BQ43&amp;JADWAL!BQ$41</f>
        <v>DARMISJRH</v>
      </c>
      <c r="BN27" t="str">
        <f>JADWAL!BR43&amp;JADWAL!BR$41</f>
        <v>T</v>
      </c>
      <c r="BO27" t="str">
        <f>JADWAL!BS43&amp;JADWAL!BS$41</f>
        <v/>
      </c>
      <c r="BP27" t="str">
        <f>JADWAL!BT43&amp;JADWAL!BT$41</f>
        <v/>
      </c>
      <c r="BQ27" t="str">
        <f>JADWAL!BU43&amp;JADWAL!BU$41</f>
        <v/>
      </c>
      <c r="BR27" t="str">
        <f>JADWAL!BV43&amp;JADWAL!BV$41</f>
        <v>OH</v>
      </c>
      <c r="BS27" t="str">
        <f>JADWAL!BW43&amp;JADWAL!BW$41</f>
        <v/>
      </c>
      <c r="BT27" t="str">
        <f>JADWAL!BX43&amp;JADWAL!BX$41</f>
        <v>TUBAGUSPPAN</v>
      </c>
      <c r="BU27" t="str">
        <f>JADWAL!BY43&amp;JADWAL!BY$41</f>
        <v>TUBAGUSPPAN</v>
      </c>
      <c r="BV27" t="str">
        <f>JADWAL!BZ43&amp;JADWAL!BZ$41</f>
        <v>DINIABA</v>
      </c>
      <c r="BW27" t="str">
        <f>JADWAL!CA43&amp;JADWAL!CA$41</f>
        <v>DINIABA</v>
      </c>
      <c r="BX27" t="str">
        <f>JADWAL!CB43&amp;JADWAL!CB$41</f>
        <v/>
      </c>
      <c r="BY27" t="str">
        <f>JADWAL!CC43&amp;JADWAL!CC$41</f>
        <v>T</v>
      </c>
      <c r="BZ27" t="str">
        <f>JADWAL!CD43&amp;JADWAL!CD$41</f>
        <v>DENASTA</v>
      </c>
      <c r="CA27" t="str">
        <f>JADWAL!CE43&amp;JADWAL!CE$41</f>
        <v>DENASTA</v>
      </c>
      <c r="CB27" t="str">
        <f>JADWAL!CF43&amp;JADWAL!CF$41</f>
        <v>ANGGITAPKK</v>
      </c>
      <c r="CC27" t="str">
        <f>JADWAL!CG43&amp;JADWAL!CG$41</f>
        <v>ANGGITAPKK</v>
      </c>
      <c r="CD27" t="str">
        <f>JADWAL!CH43&amp;JADWAL!CH$41</f>
        <v>T</v>
      </c>
      <c r="CE27" t="str">
        <f>JADWAL!CI43&amp;JADWAL!CI$41</f>
        <v>ANGGITAPKK</v>
      </c>
      <c r="CF27" t="str">
        <f>JADWAL!CJ43&amp;JADWAL!CJ$41</f>
        <v/>
      </c>
      <c r="CG27" t="str">
        <f>JADWAL!CK43&amp;JADWAL!CK$41</f>
        <v/>
      </c>
      <c r="CH27" t="str">
        <f>JADWAL!CL43&amp;JADWAL!CL$41</f>
        <v/>
      </c>
      <c r="CI27" t="e">
        <f>JADWAL!#REF!&amp;JADWAL!#REF!</f>
        <v>#REF!</v>
      </c>
    </row>
    <row r="28" spans="1:87" x14ac:dyDescent="0.25">
      <c r="B28" t="s">
        <v>486</v>
      </c>
      <c r="C28" t="str">
        <f>JADWAL!G44&amp;JADWAL!G$41</f>
        <v>MATH</v>
      </c>
      <c r="D28" t="str">
        <f>JADWAL!H44&amp;JADWAL!H$41</f>
        <v>MATH</v>
      </c>
      <c r="E28" t="str">
        <f>JADWAL!I44&amp;JADWAL!I$41</f>
        <v>MATH</v>
      </c>
      <c r="F28" t="str">
        <f>JADWAL!J44&amp;JADWAL!J$41</f>
        <v/>
      </c>
      <c r="G28" t="str">
        <f>JADWAL!K44&amp;JADWAL!K$41</f>
        <v>ATG</v>
      </c>
      <c r="H28" t="str">
        <f>JADWAL!L44&amp;JADWAL!L$41</f>
        <v>ATG</v>
      </c>
      <c r="I28" t="str">
        <f>JADWAL!M44&amp;JADWAL!M$41</f>
        <v/>
      </c>
      <c r="J28" t="str">
        <f>JADWAL!N44&amp;JADWAL!N$41</f>
        <v>PABP</v>
      </c>
      <c r="K28" t="str">
        <f>JADWAL!O44&amp;JADWAL!O$41</f>
        <v>PABP</v>
      </c>
      <c r="L28" t="str">
        <f>JADWAL!P44&amp;JADWAL!P$41</f>
        <v>PABP</v>
      </c>
      <c r="M28" t="str">
        <f>JADWAL!Q44&amp;JADWAL!Q$41</f>
        <v/>
      </c>
      <c r="N28" t="str">
        <f>JADWAL!R44&amp;JADWAL!R$41</f>
        <v/>
      </c>
      <c r="O28" t="str">
        <f>JADWAL!S44&amp;JADWAL!S$41</f>
        <v/>
      </c>
      <c r="P28" t="str">
        <f>JADWAL!T44&amp;JADWAL!T$41</f>
        <v/>
      </c>
      <c r="Q28" t="str">
        <f>JADWAL!U44&amp;JADWAL!U$41</f>
        <v/>
      </c>
      <c r="R28" t="str">
        <f>JADWAL!V44&amp;JADWAL!V$41</f>
        <v>H</v>
      </c>
      <c r="S28" t="str">
        <f>JADWAL!W44&amp;JADWAL!W$41</f>
        <v/>
      </c>
      <c r="T28" t="str">
        <f>JADWAL!X44&amp;JADWAL!X$41</f>
        <v/>
      </c>
      <c r="U28" t="str">
        <f>JADWAL!Y44&amp;JADWAL!Y$41</f>
        <v/>
      </c>
      <c r="V28" t="e">
        <f>JADWAL!#REF!&amp;JADWAL!#REF!</f>
        <v>#REF!</v>
      </c>
      <c r="W28" t="str">
        <f>JADWAL!AA44&amp;JADWAL!AA$41</f>
        <v/>
      </c>
      <c r="X28" t="str">
        <f>JADWAL!AB44&amp;JADWAL!AB$41</f>
        <v>BSUN</v>
      </c>
      <c r="Y28" t="str">
        <f>JADWAL!Z44&amp;JADWAL!Z$41</f>
        <v>BSUN</v>
      </c>
      <c r="Z28" t="e">
        <f>JADWAL!#REF!&amp;JADWAL!#REF!</f>
        <v>#REF!</v>
      </c>
      <c r="AA28" t="str">
        <f>JADWAL!AE44&amp;JADWAL!AE$41</f>
        <v>ADEATG</v>
      </c>
      <c r="AB28" t="str">
        <f>JADWAL!AF44&amp;JADWAL!AF$41</f>
        <v>ADEATG</v>
      </c>
      <c r="AC28" t="str">
        <f>JADWAL!AG44&amp;JADWAL!AG$41</f>
        <v>ADEATG</v>
      </c>
      <c r="AD28" t="str">
        <f>JADWAL!AH44&amp;JADWAL!AH$41</f>
        <v>ADEATG</v>
      </c>
      <c r="AE28" t="str">
        <f>JADWAL!AI44&amp;JADWAL!AI$41</f>
        <v/>
      </c>
      <c r="AF28" t="str">
        <f>JADWAL!AJ44&amp;JADWAL!AJ$41</f>
        <v>ADEATG</v>
      </c>
      <c r="AG28" t="str">
        <f>JADWAL!AK44&amp;JADWAL!AK$41</f>
        <v>ADEATG</v>
      </c>
      <c r="AH28" t="str">
        <f>JADWAL!AL44&amp;JADWAL!AL$41</f>
        <v/>
      </c>
      <c r="AI28" t="str">
        <f>JADWAL!AM44&amp;JADWAL!AM$41</f>
        <v>H</v>
      </c>
      <c r="AJ28" t="str">
        <f>JADWAL!AN44&amp;JADWAL!AN$41</f>
        <v>R</v>
      </c>
      <c r="AK28" t="str">
        <f>JADWAL!AO44&amp;JADWAL!AO$41</f>
        <v>ABO</v>
      </c>
      <c r="AL28" t="str">
        <f>JADWAL!AP44&amp;JADWAL!AP$41</f>
        <v>ABO</v>
      </c>
      <c r="AM28" t="str">
        <f>JADWAL!AQ44&amp;JADWAL!AQ$41</f>
        <v>BING</v>
      </c>
      <c r="AN28" t="str">
        <f>JADWAL!AR44&amp;JADWAL!AR$41</f>
        <v/>
      </c>
      <c r="AO28" t="str">
        <f>JADWAL!AS44&amp;JADWAL!AS$41</f>
        <v>BING</v>
      </c>
      <c r="AP28" t="str">
        <f>JADWAL!AT44&amp;JADWAL!AT$41</f>
        <v>BING</v>
      </c>
      <c r="AQ28" t="str">
        <f>JADWAL!AV44&amp;JADWAL!AV$41</f>
        <v>AKI</v>
      </c>
      <c r="AR28" t="e">
        <f>JADWAL!#REF!&amp;JADWAL!#REF!</f>
        <v>#REF!</v>
      </c>
      <c r="AS28" t="str">
        <f>JADWAL!AW44&amp;JADWAL!AW$41</f>
        <v>AKI</v>
      </c>
      <c r="AT28" t="str">
        <f>JADWAL!AX44&amp;JADWAL!AX$41</f>
        <v>PJOK</v>
      </c>
      <c r="AU28" t="str">
        <f>JADWAL!AY44&amp;JADWAL!AY$41</f>
        <v>PJOK</v>
      </c>
      <c r="AV28" t="str">
        <f>JADWAL!AZ44&amp;JADWAL!AZ$41</f>
        <v/>
      </c>
      <c r="AW28" t="str">
        <f>JADWAL!BA44&amp;JADWAL!BA$41</f>
        <v/>
      </c>
      <c r="AX28" t="str">
        <f>JADWAL!BB44&amp;JADWAL!BB$41</f>
        <v/>
      </c>
      <c r="AY28" t="str">
        <f>JADWAL!BC44&amp;JADWAL!BC$41</f>
        <v/>
      </c>
      <c r="AZ28" t="str">
        <f>JADWAL!BD44&amp;JADWAL!BD$41</f>
        <v/>
      </c>
      <c r="BA28" t="str">
        <f>JADWAL!BE44&amp;JADWAL!BE$41</f>
        <v>H</v>
      </c>
      <c r="BB28" t="str">
        <f>JADWAL!BF44&amp;JADWAL!BF$41</f>
        <v>WINDYPKK</v>
      </c>
      <c r="BC28" t="str">
        <f>JADWAL!BG44&amp;JADWAL!BG$41</f>
        <v>WINDYPKK</v>
      </c>
      <c r="BD28" t="str">
        <f>JADWAL!BH44&amp;JADWAL!BH$41</f>
        <v>WINDYAKI</v>
      </c>
      <c r="BE28" t="str">
        <f>JADWAL!BI44&amp;JADWAL!BI$41</f>
        <v>WINDYAKI</v>
      </c>
      <c r="BF28" t="str">
        <f>JADWAL!BJ44&amp;JADWAL!BJ$41</f>
        <v/>
      </c>
      <c r="BG28" t="str">
        <f>JADWAL!BK44&amp;JADWAL!BK$41</f>
        <v>WINDYAKI</v>
      </c>
      <c r="BH28" t="str">
        <f>JADWAL!BL44&amp;JADWAL!BL$41</f>
        <v>BIND</v>
      </c>
      <c r="BI28" t="str">
        <f>JADWAL!BM44&amp;JADWAL!BM$41</f>
        <v/>
      </c>
      <c r="BJ28" t="str">
        <f>JADWAL!BN44&amp;JADWAL!BN$41</f>
        <v>BIND</v>
      </c>
      <c r="BK28" t="str">
        <f>JADWAL!BO44&amp;JADWAL!BO$41</f>
        <v>BPBK</v>
      </c>
      <c r="BL28" t="str">
        <f>JADWAL!BP44&amp;JADWAL!BP$41</f>
        <v>SJRH</v>
      </c>
      <c r="BM28" t="str">
        <f>JADWAL!BQ44&amp;JADWAL!BQ$41</f>
        <v>SJRH</v>
      </c>
      <c r="BN28" t="str">
        <f>JADWAL!BR44&amp;JADWAL!BR$41</f>
        <v/>
      </c>
      <c r="BO28" t="str">
        <f>JADWAL!BS44&amp;JADWAL!BS$41</f>
        <v/>
      </c>
      <c r="BP28" t="str">
        <f>JADWAL!BT44&amp;JADWAL!BT$41</f>
        <v/>
      </c>
      <c r="BQ28" t="str">
        <f>JADWAL!BU44&amp;JADWAL!BU$41</f>
        <v/>
      </c>
      <c r="BR28" t="str">
        <f>JADWAL!BV44&amp;JADWAL!BV$41</f>
        <v>H</v>
      </c>
      <c r="BS28" t="str">
        <f>JADWAL!BW44&amp;JADWAL!BW$41</f>
        <v/>
      </c>
      <c r="BT28" t="str">
        <f>JADWAL!BX44&amp;JADWAL!BX$41</f>
        <v>PPAN</v>
      </c>
      <c r="BU28" t="str">
        <f>JADWAL!BY44&amp;JADWAL!BY$41</f>
        <v>PPAN</v>
      </c>
      <c r="BV28" t="str">
        <f>JADWAL!BZ44&amp;JADWAL!BZ$41</f>
        <v>ABA</v>
      </c>
      <c r="BW28" t="str">
        <f>JADWAL!CA44&amp;JADWAL!CA$41</f>
        <v>ABA</v>
      </c>
      <c r="BX28" t="str">
        <f>JADWAL!CB44&amp;JADWAL!CB$41</f>
        <v/>
      </c>
      <c r="BY28" t="str">
        <f>JADWAL!CC44&amp;JADWAL!CC$41</f>
        <v/>
      </c>
      <c r="BZ28" t="str">
        <f>JADWAL!CD44&amp;JADWAL!CD$41</f>
        <v>STA</v>
      </c>
      <c r="CA28" t="str">
        <f>JADWAL!CE44&amp;JADWAL!CE$41</f>
        <v>STA</v>
      </c>
      <c r="CB28" t="str">
        <f>JADWAL!CF44&amp;JADWAL!CF$41</f>
        <v>PKK</v>
      </c>
      <c r="CC28" t="str">
        <f>JADWAL!CG44&amp;JADWAL!CG$41</f>
        <v>PKK</v>
      </c>
      <c r="CD28" t="str">
        <f>JADWAL!CH44&amp;JADWAL!CH$41</f>
        <v/>
      </c>
      <c r="CE28" t="str">
        <f>JADWAL!CI44&amp;JADWAL!CI$41</f>
        <v>PKK</v>
      </c>
      <c r="CF28" t="str">
        <f>JADWAL!CJ44&amp;JADWAL!CJ$41</f>
        <v/>
      </c>
      <c r="CG28" t="str">
        <f>JADWAL!CK44&amp;JADWAL!CK$41</f>
        <v/>
      </c>
      <c r="CH28" t="str">
        <f>JADWAL!CL44&amp;JADWAL!CL$41</f>
        <v/>
      </c>
      <c r="CI28" t="e">
        <f>JADWAL!#REF!&amp;JADWAL!#REF!</f>
        <v>#REF!</v>
      </c>
    </row>
    <row r="30" spans="1:87" x14ac:dyDescent="0.25">
      <c r="A30" t="s">
        <v>495</v>
      </c>
      <c r="B30" t="s">
        <v>485</v>
      </c>
      <c r="C30" t="str">
        <f>JADWAL!G48&amp;JADWAL!G$46</f>
        <v>DINIPKK</v>
      </c>
      <c r="D30" t="str">
        <f>JADWAL!H48&amp;JADWAL!H$46</f>
        <v>DINIPKK</v>
      </c>
      <c r="E30" t="str">
        <f>JADWAL!I48&amp;JADWAL!I$46</f>
        <v>DINIAKI</v>
      </c>
      <c r="F30" t="str">
        <f>JADWAL!J48&amp;JADWAL!J$46</f>
        <v>I</v>
      </c>
      <c r="G30" t="str">
        <f>JADWAL!K48&amp;JADWAL!K$46</f>
        <v>DINIAKI</v>
      </c>
      <c r="H30" t="str">
        <f>JADWAL!L48&amp;JADWAL!L$46</f>
        <v>DINIAKI</v>
      </c>
      <c r="I30" t="str">
        <f>JADWAL!M48&amp;JADWAL!M$46</f>
        <v>I</v>
      </c>
      <c r="J30" t="str">
        <f>JADWAL!N48&amp;JADWAL!N$46</f>
        <v>SARIMATH</v>
      </c>
      <c r="K30" t="str">
        <f>JADWAL!O48&amp;JADWAL!O$46</f>
        <v>SARIMATH</v>
      </c>
      <c r="L30" t="str">
        <f>JADWAL!P48&amp;JADWAL!P$46</f>
        <v>SARIMATH</v>
      </c>
      <c r="M30" t="str">
        <f>JADWAL!Q48&amp;JADWAL!Q$46</f>
        <v>RANIBSUN</v>
      </c>
      <c r="N30" t="str">
        <f>JADWAL!R48&amp;JADWAL!R$46</f>
        <v>I</v>
      </c>
      <c r="O30" t="str">
        <f>JADWAL!S48&amp;JADWAL!S$46</f>
        <v>RANIBSUN</v>
      </c>
      <c r="P30" t="str">
        <f>JADWAL!T48&amp;JADWAL!T$46</f>
        <v/>
      </c>
      <c r="Q30" t="str">
        <f>JADWAL!U48&amp;JADWAL!U$46</f>
        <v/>
      </c>
      <c r="R30" t="str">
        <f>JADWAL!V48&amp;JADWAL!V$46</f>
        <v/>
      </c>
      <c r="S30" t="str">
        <f>JADWAL!W48&amp;JADWAL!W$46</f>
        <v>LIABING</v>
      </c>
      <c r="T30" t="str">
        <f>JADWAL!X48&amp;JADWAL!X$46</f>
        <v>LIABING</v>
      </c>
      <c r="U30" t="str">
        <f>JADWAL!Y48&amp;JADWAL!Y$46</f>
        <v>LIABING</v>
      </c>
      <c r="V30" t="e">
        <f>JADWAL!#REF!&amp;JADWAL!#REF!</f>
        <v>#REF!</v>
      </c>
      <c r="W30" t="str">
        <f>JADWAL!AA48&amp;JADWAL!AA$46</f>
        <v>I</v>
      </c>
      <c r="X30" t="str">
        <f>JADWAL!AB48&amp;JADWAL!AB$46</f>
        <v>ADEATG</v>
      </c>
      <c r="Y30" t="str">
        <f>JADWAL!Z48&amp;JADWAL!Z$46</f>
        <v>ADEATG</v>
      </c>
      <c r="Z30" t="str">
        <f>JADWAL!AD48&amp;JADWAL!AD$46</f>
        <v>I</v>
      </c>
      <c r="AA30" t="str">
        <f>JADWAL!AE48&amp;JADWAL!AE$46</f>
        <v>ERWINPJOK</v>
      </c>
      <c r="AB30" t="str">
        <f>JADWAL!AF48&amp;JADWAL!AF$46</f>
        <v>ERWINPJOK</v>
      </c>
      <c r="AC30" t="str">
        <f>JADWAL!AG48&amp;JADWAL!AG$46</f>
        <v>TITAABO</v>
      </c>
      <c r="AD30" t="str">
        <f>JADWAL!AH48&amp;JADWAL!AH$46</f>
        <v>TITAABO</v>
      </c>
      <c r="AE30" t="str">
        <f>JADWAL!AI48&amp;JADWAL!AI$46</f>
        <v>I</v>
      </c>
      <c r="AF30" t="str">
        <f>JADWAL!AJ48&amp;JADWAL!AJ$46</f>
        <v/>
      </c>
      <c r="AG30" t="str">
        <f>JADWAL!AK48&amp;JADWAL!AK$46</f>
        <v/>
      </c>
      <c r="AH30" t="str">
        <f>JADWAL!AL48&amp;JADWAL!AL$46</f>
        <v/>
      </c>
      <c r="AI30" t="str">
        <f>JADWAL!AM48&amp;JADWAL!AM$46</f>
        <v/>
      </c>
      <c r="AJ30" t="str">
        <f>JADWAL!AN48&amp;JADWAL!AN$46</f>
        <v/>
      </c>
      <c r="AK30" t="str">
        <f>JADWAL!AO48&amp;JADWAL!AO$46</f>
        <v>OCTAATG</v>
      </c>
      <c r="AL30" t="str">
        <f>JADWAL!AP48&amp;JADWAL!AP$46</f>
        <v>OCTAATG</v>
      </c>
      <c r="AM30" t="str">
        <f>JADWAL!AQ48&amp;JADWAL!AQ$46</f>
        <v>OCTAATG</v>
      </c>
      <c r="AN30" t="str">
        <f>JADWAL!AR48&amp;JADWAL!AR$46</f>
        <v>I</v>
      </c>
      <c r="AO30" t="str">
        <f>JADWAL!AS48&amp;JADWAL!AS$46</f>
        <v>OCTAATG</v>
      </c>
      <c r="AP30" t="str">
        <f>JADWAL!AT48&amp;JADWAL!AT$46</f>
        <v>OCTAATG</v>
      </c>
      <c r="AQ30" t="str">
        <f>JADWAL!AV48&amp;JADWAL!AV$46</f>
        <v>OCTAATG</v>
      </c>
      <c r="AR30" t="e">
        <f>JADWAL!#REF!&amp;JADWAL!#REF!</f>
        <v>#REF!</v>
      </c>
      <c r="AS30" t="str">
        <f>JADWAL!AW48&amp;JADWAL!AW$46</f>
        <v>OCTAATG</v>
      </c>
      <c r="AT30" t="str">
        <f>JADWAL!AX48&amp;JADWAL!AX$46</f>
        <v>ANGGITAPKK</v>
      </c>
      <c r="AU30" t="str">
        <f>JADWAL!AY48&amp;JADWAL!AY$46</f>
        <v>ANGGITAPKK</v>
      </c>
      <c r="AV30" t="str">
        <f>JADWAL!AZ48&amp;JADWAL!AZ$46</f>
        <v>I</v>
      </c>
      <c r="AW30" t="str">
        <f>JADWAL!BA48&amp;JADWAL!BA$46</f>
        <v>ANGGITAPKK</v>
      </c>
      <c r="AX30" t="str">
        <f>JADWAL!BB48&amp;JADWAL!BB$46</f>
        <v/>
      </c>
      <c r="AY30" t="str">
        <f>JADWAL!BC48&amp;JADWAL!BC$46</f>
        <v/>
      </c>
      <c r="AZ30" t="str">
        <f>JADWAL!BD48&amp;JADWAL!BD$46</f>
        <v/>
      </c>
      <c r="BA30" t="str">
        <f>JADWAL!BE48&amp;JADWAL!BE$46</f>
        <v/>
      </c>
      <c r="BB30" t="str">
        <f>JADWAL!BF48&amp;JADWAL!BF$46</f>
        <v>RUHYAPABP</v>
      </c>
      <c r="BC30" t="str">
        <f>JADWAL!BG48&amp;JADWAL!BG$46</f>
        <v>RUHYAPABP</v>
      </c>
      <c r="BD30" t="str">
        <f>JADWAL!BH48&amp;JADWAL!BH$46</f>
        <v>RUHYAPABP</v>
      </c>
      <c r="BE30" t="str">
        <f>JADWAL!BI48&amp;JADWAL!BI$46</f>
        <v>NURULBIND</v>
      </c>
      <c r="BF30" t="str">
        <f>JADWAL!BJ48&amp;JADWAL!BJ$46</f>
        <v>I</v>
      </c>
      <c r="BG30" t="str">
        <f>JADWAL!BK48&amp;JADWAL!BK$46</f>
        <v>NURULBIND</v>
      </c>
      <c r="BH30" t="str">
        <f>JADWAL!BL48&amp;JADWAL!BL$46</f>
        <v>EVABPBK</v>
      </c>
      <c r="BI30" t="str">
        <f>JADWAL!BM48&amp;JADWAL!BM$46</f>
        <v>I</v>
      </c>
      <c r="BJ30" t="str">
        <f>JADWAL!BN48&amp;JADWAL!BN$46</f>
        <v>DARMISJRH</v>
      </c>
      <c r="BK30" t="str">
        <f>JADWAL!BO48&amp;JADWAL!BO$46</f>
        <v>DARMISJRH</v>
      </c>
      <c r="BL30" t="str">
        <f>JADWAL!BP48&amp;JADWAL!BP$46</f>
        <v/>
      </c>
      <c r="BM30" t="str">
        <f>JADWAL!BQ48&amp;JADWAL!BQ$46</f>
        <v/>
      </c>
      <c r="BN30" t="str">
        <f>JADWAL!BR48&amp;JADWAL!BR$46</f>
        <v>I</v>
      </c>
      <c r="BO30" t="str">
        <f>JADWAL!BS48&amp;JADWAL!BS$46</f>
        <v/>
      </c>
      <c r="BP30" t="str">
        <f>JADWAL!BT48&amp;JADWAL!BT$46</f>
        <v/>
      </c>
      <c r="BQ30" t="str">
        <f>JADWAL!BU48&amp;JADWAL!BU$46</f>
        <v/>
      </c>
      <c r="BR30" t="str">
        <f>JADWAL!BV48&amp;JADWAL!BV$46</f>
        <v/>
      </c>
      <c r="BS30" t="str">
        <f>JADWAL!BW48&amp;JADWAL!BW$46</f>
        <v/>
      </c>
      <c r="BT30" t="str">
        <f>JADWAL!BX48&amp;JADWAL!BX$46</f>
        <v>DINIABA</v>
      </c>
      <c r="BU30" t="str">
        <f>JADWAL!BY48&amp;JADWAL!BY$46</f>
        <v>DINIABA</v>
      </c>
      <c r="BV30" t="str">
        <f>JADWAL!BZ48&amp;JADWAL!BZ$46</f>
        <v>TUBAGUSPPAN</v>
      </c>
      <c r="BW30" t="str">
        <f>JADWAL!CA48&amp;JADWAL!CA$46</f>
        <v>TUBAGUSPPAN</v>
      </c>
      <c r="BX30" t="str">
        <f>JADWAL!CB48&amp;JADWAL!CB$46</f>
        <v/>
      </c>
      <c r="BY30" t="str">
        <f>JADWAL!CC48&amp;JADWAL!CC$46</f>
        <v>I</v>
      </c>
      <c r="BZ30" t="str">
        <f>JADWAL!CD48&amp;JADWAL!CD$46</f>
        <v>OTONGAKI</v>
      </c>
      <c r="CA30" t="str">
        <f>JADWAL!CE48&amp;JADWAL!CE$46</f>
        <v>OTONGAKI</v>
      </c>
      <c r="CB30" t="str">
        <f>JADWAL!CF48&amp;JADWAL!CF$46</f>
        <v>DENASTA</v>
      </c>
      <c r="CC30" t="str">
        <f>JADWAL!CG48&amp;JADWAL!CG$46</f>
        <v>DENASTA</v>
      </c>
      <c r="CD30" t="str">
        <f>JADWAL!CH48&amp;JADWAL!CH$46</f>
        <v>I</v>
      </c>
      <c r="CE30" t="str">
        <f>JADWAL!CI48&amp;JADWAL!CI$46</f>
        <v/>
      </c>
      <c r="CF30" t="str">
        <f>JADWAL!CJ48&amp;JADWAL!CJ$46</f>
        <v/>
      </c>
      <c r="CG30" t="str">
        <f>JADWAL!CK48&amp;JADWAL!CK$46</f>
        <v/>
      </c>
      <c r="CH30" t="str">
        <f>JADWAL!CL48&amp;JADWAL!CL$46</f>
        <v/>
      </c>
      <c r="CI30" t="e">
        <f>JADWAL!#REF!&amp;JADWAL!#REF!</f>
        <v>#REF!</v>
      </c>
    </row>
    <row r="31" spans="1:87" x14ac:dyDescent="0.25">
      <c r="B31" t="s">
        <v>486</v>
      </c>
      <c r="C31" t="str">
        <f>JADWAL!G49&amp;JADWAL!G$46</f>
        <v>IAHPKK</v>
      </c>
      <c r="D31" t="str">
        <f>JADWAL!H49&amp;JADWAL!H$46</f>
        <v>IAHPKK</v>
      </c>
      <c r="E31" t="str">
        <f>JADWAL!I49&amp;JADWAL!I$46</f>
        <v>IAHAKI</v>
      </c>
      <c r="F31" t="str">
        <f>JADWAL!J49&amp;JADWAL!J$46</f>
        <v>RI</v>
      </c>
      <c r="G31" t="str">
        <f>JADWAL!K49&amp;JADWAL!K$46</f>
        <v>IAHAKI</v>
      </c>
      <c r="H31" t="str">
        <f>JADWAL!L49&amp;JADWAL!L$46</f>
        <v>IAHAKI</v>
      </c>
      <c r="I31" t="str">
        <f>JADWAL!M49&amp;JADWAL!M$46</f>
        <v>RI</v>
      </c>
      <c r="J31" t="str">
        <f>JADWAL!N49&amp;JADWAL!N$46</f>
        <v>MATH</v>
      </c>
      <c r="K31" t="str">
        <f>JADWAL!O49&amp;JADWAL!O$46</f>
        <v>MATH</v>
      </c>
      <c r="L31" t="str">
        <f>JADWAL!P49&amp;JADWAL!P$46</f>
        <v>MATH</v>
      </c>
      <c r="M31" t="str">
        <f>JADWAL!Q49&amp;JADWAL!Q$46</f>
        <v>BSUN</v>
      </c>
      <c r="N31" t="str">
        <f>JADWAL!R49&amp;JADWAL!R$46</f>
        <v>RI</v>
      </c>
      <c r="O31" t="str">
        <f>JADWAL!S49&amp;JADWAL!S$46</f>
        <v>BSUN</v>
      </c>
      <c r="P31" t="str">
        <f>JADWAL!T49&amp;JADWAL!T$46</f>
        <v/>
      </c>
      <c r="Q31" t="str">
        <f>JADWAL!U49&amp;JADWAL!U$46</f>
        <v/>
      </c>
      <c r="R31" t="str">
        <f>JADWAL!V49&amp;JADWAL!V$46</f>
        <v>T</v>
      </c>
      <c r="S31" t="str">
        <f>JADWAL!W49&amp;JADWAL!W$46</f>
        <v>BING</v>
      </c>
      <c r="T31" t="str">
        <f>JADWAL!X49&amp;JADWAL!X$46</f>
        <v>BING</v>
      </c>
      <c r="U31" t="str">
        <f>JADWAL!Y49&amp;JADWAL!Y$46</f>
        <v>BING</v>
      </c>
      <c r="V31" t="e">
        <f>JADWAL!#REF!&amp;JADWAL!#REF!</f>
        <v>#REF!</v>
      </c>
      <c r="W31" t="str">
        <f>JADWAL!AA49&amp;JADWAL!AA$46</f>
        <v>RI</v>
      </c>
      <c r="X31" t="str">
        <f>JADWAL!AB49&amp;JADWAL!AB$46</f>
        <v>ATG</v>
      </c>
      <c r="Y31" t="str">
        <f>JADWAL!Z49&amp;JADWAL!Z$46</f>
        <v>ATG</v>
      </c>
      <c r="Z31" t="str">
        <f>JADWAL!AD49&amp;JADWAL!AD$46</f>
        <v>RI</v>
      </c>
      <c r="AA31" t="str">
        <f>JADWAL!AE49&amp;JADWAL!AE$46</f>
        <v>PJOK</v>
      </c>
      <c r="AB31" t="str">
        <f>JADWAL!AF49&amp;JADWAL!AF$46</f>
        <v>PJOK</v>
      </c>
      <c r="AC31" t="str">
        <f>JADWAL!AG49&amp;JADWAL!AG$46</f>
        <v>ABO</v>
      </c>
      <c r="AD31" t="str">
        <f>JADWAL!AH49&amp;JADWAL!AH$46</f>
        <v>ABO</v>
      </c>
      <c r="AE31" t="str">
        <f>JADWAL!AI49&amp;JADWAL!AI$46</f>
        <v>RI</v>
      </c>
      <c r="AF31" t="str">
        <f>JADWAL!AJ49&amp;JADWAL!AJ$46</f>
        <v/>
      </c>
      <c r="AG31" t="str">
        <f>JADWAL!AK49&amp;JADWAL!AK$46</f>
        <v/>
      </c>
      <c r="AH31" t="str">
        <f>JADWAL!AL49&amp;JADWAL!AL$46</f>
        <v/>
      </c>
      <c r="AI31" t="str">
        <f>JADWAL!AM49&amp;JADWAL!AM$46</f>
        <v>T</v>
      </c>
      <c r="AJ31" t="str">
        <f>JADWAL!AN49&amp;JADWAL!AN$46</f>
        <v>M</v>
      </c>
      <c r="AK31" t="str">
        <f>JADWAL!AO49&amp;JADWAL!AO$46</f>
        <v>ADEATG</v>
      </c>
      <c r="AL31" t="str">
        <f>JADWAL!AP49&amp;JADWAL!AP$46</f>
        <v>ADEATG</v>
      </c>
      <c r="AM31" t="str">
        <f>JADWAL!AQ49&amp;JADWAL!AQ$46</f>
        <v>ADEATG</v>
      </c>
      <c r="AN31" t="str">
        <f>JADWAL!AR49&amp;JADWAL!AR$46</f>
        <v>RI</v>
      </c>
      <c r="AO31" t="str">
        <f>JADWAL!AS49&amp;JADWAL!AS$46</f>
        <v>ADEATG</v>
      </c>
      <c r="AP31" t="str">
        <f>JADWAL!AT49&amp;JADWAL!AT$46</f>
        <v>ADEATG</v>
      </c>
      <c r="AQ31" t="str">
        <f>JADWAL!AV49&amp;JADWAL!AV$46</f>
        <v>ADEATG</v>
      </c>
      <c r="AR31" t="e">
        <f>JADWAL!#REF!&amp;JADWAL!#REF!</f>
        <v>#REF!</v>
      </c>
      <c r="AS31" t="str">
        <f>JADWAL!AW49&amp;JADWAL!AW$46</f>
        <v>ADEATG</v>
      </c>
      <c r="AT31" t="str">
        <f>JADWAL!AX49&amp;JADWAL!AX$46</f>
        <v>PKK</v>
      </c>
      <c r="AU31" t="str">
        <f>JADWAL!AY49&amp;JADWAL!AY$46</f>
        <v>PKK</v>
      </c>
      <c r="AV31" t="str">
        <f>JADWAL!AZ49&amp;JADWAL!AZ$46</f>
        <v>RI</v>
      </c>
      <c r="AW31" t="str">
        <f>JADWAL!BA49&amp;JADWAL!BA$46</f>
        <v>PKK</v>
      </c>
      <c r="AX31" t="str">
        <f>JADWAL!BB49&amp;JADWAL!BB$46</f>
        <v/>
      </c>
      <c r="AY31" t="str">
        <f>JADWAL!BC49&amp;JADWAL!BC$46</f>
        <v/>
      </c>
      <c r="AZ31" t="str">
        <f>JADWAL!BD49&amp;JADWAL!BD$46</f>
        <v/>
      </c>
      <c r="BA31" t="str">
        <f>JADWAL!BE49&amp;JADWAL!BE$46</f>
        <v>T</v>
      </c>
      <c r="BB31" t="str">
        <f>JADWAL!BF49&amp;JADWAL!BF$46</f>
        <v>PABP</v>
      </c>
      <c r="BC31" t="str">
        <f>JADWAL!BG49&amp;JADWAL!BG$46</f>
        <v>PABP</v>
      </c>
      <c r="BD31" t="str">
        <f>JADWAL!BH49&amp;JADWAL!BH$46</f>
        <v>PABP</v>
      </c>
      <c r="BE31" t="str">
        <f>JADWAL!BI49&amp;JADWAL!BI$46</f>
        <v>BIND</v>
      </c>
      <c r="BF31" t="str">
        <f>JADWAL!BJ49&amp;JADWAL!BJ$46</f>
        <v>RI</v>
      </c>
      <c r="BG31" t="str">
        <f>JADWAL!BK49&amp;JADWAL!BK$46</f>
        <v>BIND</v>
      </c>
      <c r="BH31" t="str">
        <f>JADWAL!BL49&amp;JADWAL!BL$46</f>
        <v>BPBK</v>
      </c>
      <c r="BI31" t="str">
        <f>JADWAL!BM49&amp;JADWAL!BM$46</f>
        <v>RI</v>
      </c>
      <c r="BJ31" t="str">
        <f>JADWAL!BN49&amp;JADWAL!BN$46</f>
        <v>SJRH</v>
      </c>
      <c r="BK31" t="str">
        <f>JADWAL!BO49&amp;JADWAL!BO$46</f>
        <v>SJRH</v>
      </c>
      <c r="BL31" t="str">
        <f>JADWAL!BP49&amp;JADWAL!BP$46</f>
        <v/>
      </c>
      <c r="BM31" t="str">
        <f>JADWAL!BQ49&amp;JADWAL!BQ$46</f>
        <v/>
      </c>
      <c r="BN31" t="str">
        <f>JADWAL!BR49&amp;JADWAL!BR$46</f>
        <v>RI</v>
      </c>
      <c r="BO31" t="str">
        <f>JADWAL!BS49&amp;JADWAL!BS$46</f>
        <v/>
      </c>
      <c r="BP31" t="str">
        <f>JADWAL!BT49&amp;JADWAL!BT$46</f>
        <v/>
      </c>
      <c r="BQ31" t="str">
        <f>JADWAL!BU49&amp;JADWAL!BU$46</f>
        <v/>
      </c>
      <c r="BR31" t="str">
        <f>JADWAL!BV49&amp;JADWAL!BV$46</f>
        <v>T</v>
      </c>
      <c r="BS31" t="str">
        <f>JADWAL!BW49&amp;JADWAL!BW$46</f>
        <v/>
      </c>
      <c r="BT31" t="str">
        <f>JADWAL!BX49&amp;JADWAL!BX$46</f>
        <v>ABA</v>
      </c>
      <c r="BU31" t="str">
        <f>JADWAL!BY49&amp;JADWAL!BY$46</f>
        <v>ABA</v>
      </c>
      <c r="BV31" t="str">
        <f>JADWAL!BZ49&amp;JADWAL!BZ$46</f>
        <v>PPAN</v>
      </c>
      <c r="BW31" t="str">
        <f>JADWAL!CA49&amp;JADWAL!CA$46</f>
        <v>PPAN</v>
      </c>
      <c r="BX31" t="str">
        <f>JADWAL!CB49&amp;JADWAL!CB$46</f>
        <v/>
      </c>
      <c r="BY31" t="str">
        <f>JADWAL!CC49&amp;JADWAL!CC$46</f>
        <v>RI</v>
      </c>
      <c r="BZ31" t="str">
        <f>JADWAL!CD49&amp;JADWAL!CD$46</f>
        <v>AKI</v>
      </c>
      <c r="CA31" t="str">
        <f>JADWAL!CE49&amp;JADWAL!CE$46</f>
        <v>AKI</v>
      </c>
      <c r="CB31" t="str">
        <f>JADWAL!CF49&amp;JADWAL!CF$46</f>
        <v>STA</v>
      </c>
      <c r="CC31" t="str">
        <f>JADWAL!CG49&amp;JADWAL!CG$46</f>
        <v>STA</v>
      </c>
      <c r="CD31" t="str">
        <f>JADWAL!CH49&amp;JADWAL!CH$46</f>
        <v>RI</v>
      </c>
      <c r="CE31" t="str">
        <f>JADWAL!CI49&amp;JADWAL!CI$46</f>
        <v/>
      </c>
      <c r="CF31" t="str">
        <f>JADWAL!CJ49&amp;JADWAL!CJ$46</f>
        <v/>
      </c>
      <c r="CG31" t="str">
        <f>JADWAL!CK49&amp;JADWAL!CK$46</f>
        <v/>
      </c>
      <c r="CH31" t="str">
        <f>JADWAL!CL49&amp;JADWAL!CL$46</f>
        <v/>
      </c>
      <c r="CI31" t="e">
        <f>JADWAL!#REF!&amp;JADWAL!#REF!</f>
        <v>#REF!</v>
      </c>
    </row>
    <row r="33" spans="1:87" x14ac:dyDescent="0.25">
      <c r="A33" t="s">
        <v>496</v>
      </c>
      <c r="B33" t="s">
        <v>485</v>
      </c>
      <c r="C33" t="str">
        <f>JADWAL!G53&amp;JADWAL!G$51</f>
        <v>LIABING</v>
      </c>
      <c r="D33" t="str">
        <f>JADWAL!H53&amp;JADWAL!H$51</f>
        <v>LIABING</v>
      </c>
      <c r="E33" t="str">
        <f>JADWAL!I53&amp;JADWAL!I$51</f>
        <v>LIABING</v>
      </c>
      <c r="F33" t="str">
        <f>JADWAL!J53&amp;JADWAL!J$51</f>
        <v/>
      </c>
      <c r="G33" t="str">
        <f>JADWAL!K53&amp;JADWAL!K$51</f>
        <v>NURULBIND</v>
      </c>
      <c r="H33" t="str">
        <f>JADWAL!L53&amp;JADWAL!L$51</f>
        <v>NURULBIND</v>
      </c>
      <c r="I33" t="str">
        <f>JADWAL!M53&amp;JADWAL!M$51</f>
        <v/>
      </c>
      <c r="J33" t="str">
        <f>JADWAL!N53&amp;JADWAL!N$51</f>
        <v>DINIABA</v>
      </c>
      <c r="K33" t="str">
        <f>JADWAL!O53&amp;JADWAL!O$51</f>
        <v>DINIABA</v>
      </c>
      <c r="L33" t="str">
        <f>JADWAL!P53&amp;JADWAL!P$51</f>
        <v/>
      </c>
      <c r="M33" t="str">
        <f>JADWAL!Q53&amp;JADWAL!Q$51</f>
        <v/>
      </c>
      <c r="N33" t="str">
        <f>JADWAL!R53&amp;JADWAL!R$51</f>
        <v/>
      </c>
      <c r="O33" t="str">
        <f>JADWAL!S53&amp;JADWAL!S$51</f>
        <v/>
      </c>
      <c r="P33" t="str">
        <f>JADWAL!T53&amp;JADWAL!T$51</f>
        <v/>
      </c>
      <c r="Q33" t="str">
        <f>JADWAL!U53&amp;JADWAL!U$51</f>
        <v/>
      </c>
      <c r="R33" t="e">
        <f>JADWAL!#REF!&amp;JADWAL!#REF!</f>
        <v>#REF!</v>
      </c>
      <c r="S33" t="str">
        <f>JADWAL!W53&amp;JADWAL!W$51</f>
        <v>GANAATG</v>
      </c>
      <c r="T33" t="str">
        <f>JADWAL!X53&amp;JADWAL!X$51</f>
        <v>GANAATG</v>
      </c>
      <c r="U33" t="str">
        <f>JADWAL!Y53&amp;JADWAL!Y$51</f>
        <v>GANAATG</v>
      </c>
      <c r="V33" t="str">
        <f>JADWAL!Z53&amp;JADWAL!Z$51</f>
        <v>GANAATG</v>
      </c>
      <c r="W33" t="e">
        <f>JADWAL!#REF!&amp;JADWAL!#REF!</f>
        <v>#REF!</v>
      </c>
      <c r="X33" t="str">
        <f>JADWAL!AB53&amp;JADWAL!AB$51</f>
        <v>GANAATG</v>
      </c>
      <c r="Y33" t="str">
        <f>JADWAL!AC53&amp;JADWAL!AC$51</f>
        <v>GANAATG</v>
      </c>
      <c r="Z33" t="str">
        <f>JADWAL!AD53&amp;JADWAL!AD$51</f>
        <v/>
      </c>
      <c r="AA33" t="str">
        <f>JADWAL!V53&amp;JADWAL!V$51</f>
        <v>GANAATG</v>
      </c>
      <c r="AB33" t="str">
        <f>JADWAL!AF53&amp;JADWAL!AF$51</f>
        <v>RAHMIPKK</v>
      </c>
      <c r="AC33" t="str">
        <f>JADWAL!AG53&amp;JADWAL!AG$51</f>
        <v>RAHMIPKK</v>
      </c>
      <c r="AD33" t="str">
        <f>JADWAL!AH53&amp;JADWAL!AH$51</f>
        <v>RAHMIPKK</v>
      </c>
      <c r="AE33" t="str">
        <f>JADWAL!AI53&amp;JADWAL!AI$51</f>
        <v/>
      </c>
      <c r="AF33" t="str">
        <f>JADWAL!AJ53&amp;JADWAL!AJ$51</f>
        <v/>
      </c>
      <c r="AG33" t="str">
        <f>JADWAL!AK53&amp;JADWAL!AK$51</f>
        <v/>
      </c>
      <c r="AH33" t="str">
        <f>JADWAL!AL53&amp;JADWAL!AL$51</f>
        <v/>
      </c>
      <c r="AI33" t="str">
        <f>JADWAL!AM53&amp;JADWAL!AM$51</f>
        <v>D</v>
      </c>
      <c r="AJ33" t="str">
        <f>JADWAL!AN53&amp;JADWAL!AN$51</f>
        <v>U</v>
      </c>
      <c r="AK33" t="str">
        <f>JADWAL!AO53&amp;JADWAL!AO$51</f>
        <v>ERWINPJOK</v>
      </c>
      <c r="AL33" t="str">
        <f>JADWAL!AP53&amp;JADWAL!AP$51</f>
        <v>ERWINPJOK</v>
      </c>
      <c r="AM33" t="str">
        <f>JADWAL!AQ53&amp;JADWAL!AQ$51</f>
        <v>NINAABO</v>
      </c>
      <c r="AN33" t="str">
        <f>JADWAL!AR53&amp;JADWAL!AR$51</f>
        <v/>
      </c>
      <c r="AO33" t="str">
        <f>JADWAL!AS53&amp;JADWAL!AS$51</f>
        <v>NINAABO</v>
      </c>
      <c r="AP33" t="str">
        <f>JADWAL!AT53&amp;JADWAL!AT$51</f>
        <v>ELAPPAN</v>
      </c>
      <c r="AQ33" t="str">
        <f>JADWAL!AV53&amp;JADWAL!AV$51</f>
        <v>ELAPPAN</v>
      </c>
      <c r="AR33" t="e">
        <f>JADWAL!#REF!&amp;JADWAL!#REF!</f>
        <v>#REF!</v>
      </c>
      <c r="AS33" t="str">
        <f>JADWAL!AW53&amp;JADWAL!AW$51</f>
        <v>EVABPBK</v>
      </c>
      <c r="AT33" t="str">
        <f>JADWAL!AX53&amp;JADWAL!AX$51</f>
        <v>OTONGAKI</v>
      </c>
      <c r="AU33" t="str">
        <f>JADWAL!AY53&amp;JADWAL!AY$51</f>
        <v>OTONGAKI</v>
      </c>
      <c r="AV33" t="str">
        <f>JADWAL!AZ53&amp;JADWAL!AZ$51</f>
        <v/>
      </c>
      <c r="AW33" t="str">
        <f>JADWAL!BA53&amp;JADWAL!BA$51</f>
        <v/>
      </c>
      <c r="AX33" t="str">
        <f>JADWAL!BB53&amp;JADWAL!BB$51</f>
        <v/>
      </c>
      <c r="AY33" t="str">
        <f>JADWAL!BC53&amp;JADWAL!BC$51</f>
        <v/>
      </c>
      <c r="AZ33" t="str">
        <f>JADWAL!BD53&amp;JADWAL!BD$51</f>
        <v/>
      </c>
      <c r="BA33" t="str">
        <f>JADWAL!BE53&amp;JADWAL!BE$51</f>
        <v>D</v>
      </c>
      <c r="BB33" t="str">
        <f>JADWAL!BF53&amp;JADWAL!BF$51</f>
        <v>GANAATG</v>
      </c>
      <c r="BC33" t="str">
        <f>JADWAL!BG53&amp;JADWAL!BG$51</f>
        <v>GANAATG</v>
      </c>
      <c r="BD33" t="str">
        <f>JADWAL!BH53&amp;JADWAL!BH$51</f>
        <v>DENASTA</v>
      </c>
      <c r="BE33" t="str">
        <f>JADWAL!BI53&amp;JADWAL!BI$51</f>
        <v>DENASTA</v>
      </c>
      <c r="BF33" t="str">
        <f>JADWAL!BJ53&amp;JADWAL!BJ$51</f>
        <v/>
      </c>
      <c r="BG33" t="str">
        <f>JADWAL!BK53&amp;JADWAL!BK$51</f>
        <v>DARMISJRH</v>
      </c>
      <c r="BH33" t="str">
        <f>JADWAL!BL53&amp;JADWAL!BL$51</f>
        <v>DARMISJRH</v>
      </c>
      <c r="BI33" t="str">
        <f>JADWAL!BM53&amp;JADWAL!BM$51</f>
        <v/>
      </c>
      <c r="BJ33" t="str">
        <f>JADWAL!BN53&amp;JADWAL!BN$51</f>
        <v/>
      </c>
      <c r="BK33" t="str">
        <f>JADWAL!BO53&amp;JADWAL!BO$51</f>
        <v>SARIMATH</v>
      </c>
      <c r="BL33" t="str">
        <f>JADWAL!BP53&amp;JADWAL!BP$51</f>
        <v>SARIMATH</v>
      </c>
      <c r="BM33" t="str">
        <f>JADWAL!BQ53&amp;JADWAL!BQ$51</f>
        <v>SARIMATH</v>
      </c>
      <c r="BN33" t="str">
        <f>JADWAL!BR53&amp;JADWAL!BR$51</f>
        <v/>
      </c>
      <c r="BO33" t="str">
        <f>JADWAL!BS53&amp;JADWAL!BS$51</f>
        <v/>
      </c>
      <c r="BP33" t="str">
        <f>JADWAL!BT53&amp;JADWAL!BT$51</f>
        <v/>
      </c>
      <c r="BQ33" t="str">
        <f>JADWAL!BU53&amp;JADWAL!BU$51</f>
        <v/>
      </c>
      <c r="BR33" t="str">
        <f>JADWAL!BV53&amp;JADWAL!BV$51</f>
        <v>D</v>
      </c>
      <c r="BS33" t="str">
        <f>JADWAL!BW53&amp;JADWAL!BW$51</f>
        <v/>
      </c>
      <c r="BT33" t="str">
        <f>JADWAL!BX53&amp;JADWAL!BX$51</f>
        <v>IAHPKK</v>
      </c>
      <c r="BU33" t="str">
        <f>JADWAL!BY53&amp;JADWAL!BY$51</f>
        <v>IAHPKK</v>
      </c>
      <c r="BV33" t="str">
        <f>JADWAL!BZ53&amp;JADWAL!BZ$51</f>
        <v>IAHAKI</v>
      </c>
      <c r="BW33" t="str">
        <f>JADWAL!CA53&amp;JADWAL!CA$51</f>
        <v>IAHAKI</v>
      </c>
      <c r="BX33" t="str">
        <f>JADWAL!CB53&amp;JADWAL!CB$51</f>
        <v>IAHAKI</v>
      </c>
      <c r="BY33" t="str">
        <f>JADWAL!CC53&amp;JADWAL!CC$51</f>
        <v/>
      </c>
      <c r="BZ33" t="str">
        <f>JADWAL!CD53&amp;JADWAL!CD$51</f>
        <v>RANIBSUN</v>
      </c>
      <c r="CA33" t="str">
        <f>JADWAL!CE53&amp;JADWAL!CE$51</f>
        <v>RANIBSUN</v>
      </c>
      <c r="CB33" t="str">
        <f>JADWAL!CF53&amp;JADWAL!CF$51</f>
        <v>RUHYAPABP</v>
      </c>
      <c r="CC33" t="str">
        <f>JADWAL!CG53&amp;JADWAL!CG$51</f>
        <v>RUHYAPABP</v>
      </c>
      <c r="CD33" t="str">
        <f>JADWAL!CH53&amp;JADWAL!CH$51</f>
        <v/>
      </c>
      <c r="CE33" t="str">
        <f>JADWAL!CI53&amp;JADWAL!CI$51</f>
        <v>RUHYAPABP</v>
      </c>
      <c r="CF33" t="str">
        <f>JADWAL!CJ53&amp;JADWAL!CJ$51</f>
        <v/>
      </c>
      <c r="CG33" t="str">
        <f>JADWAL!CK53&amp;JADWAL!CK$51</f>
        <v/>
      </c>
      <c r="CH33" t="str">
        <f>JADWAL!CL53&amp;JADWAL!CL$51</f>
        <v/>
      </c>
      <c r="CI33" t="e">
        <f>JADWAL!#REF!&amp;JADWAL!#REF!</f>
        <v>#REF!</v>
      </c>
    </row>
    <row r="34" spans="1:87" x14ac:dyDescent="0.25">
      <c r="B34" t="s">
        <v>486</v>
      </c>
      <c r="C34" t="str">
        <f>JADWAL!G54&amp;JADWAL!G$51</f>
        <v>BING</v>
      </c>
      <c r="D34" t="str">
        <f>JADWAL!H54&amp;JADWAL!H$51</f>
        <v>BING</v>
      </c>
      <c r="E34" t="str">
        <f>JADWAL!I54&amp;JADWAL!I$51</f>
        <v>BING</v>
      </c>
      <c r="F34" t="str">
        <f>JADWAL!J54&amp;JADWAL!J$51</f>
        <v/>
      </c>
      <c r="G34" t="str">
        <f>JADWAL!K54&amp;JADWAL!K$51</f>
        <v>BIND</v>
      </c>
      <c r="H34" t="str">
        <f>JADWAL!L54&amp;JADWAL!L$51</f>
        <v>BIND</v>
      </c>
      <c r="I34" t="str">
        <f>JADWAL!M54&amp;JADWAL!M$51</f>
        <v/>
      </c>
      <c r="J34" t="str">
        <f>JADWAL!N54&amp;JADWAL!N$51</f>
        <v>ABA</v>
      </c>
      <c r="K34" t="str">
        <f>JADWAL!O54&amp;JADWAL!O$51</f>
        <v>ABA</v>
      </c>
      <c r="L34" t="str">
        <f>JADWAL!P54&amp;JADWAL!P$51</f>
        <v/>
      </c>
      <c r="M34" t="str">
        <f>JADWAL!Q54&amp;JADWAL!Q$51</f>
        <v/>
      </c>
      <c r="N34" t="str">
        <f>JADWAL!R54&amp;JADWAL!R$51</f>
        <v/>
      </c>
      <c r="O34" t="str">
        <f>JADWAL!S54&amp;JADWAL!S$51</f>
        <v/>
      </c>
      <c r="P34" t="str">
        <f>JADWAL!T54&amp;JADWAL!T$51</f>
        <v/>
      </c>
      <c r="Q34" t="str">
        <f>JADWAL!U54&amp;JADWAL!U$51</f>
        <v/>
      </c>
      <c r="R34" t="e">
        <f>JADWAL!#REF!&amp;JADWAL!#REF!</f>
        <v>#REF!</v>
      </c>
      <c r="S34" t="str">
        <f>JADWAL!W54&amp;JADWAL!W$51</f>
        <v>TITINATG</v>
      </c>
      <c r="T34" t="str">
        <f>JADWAL!X54&amp;JADWAL!X$51</f>
        <v>TITINATG</v>
      </c>
      <c r="U34" t="str">
        <f>JADWAL!Y54&amp;JADWAL!Y$51</f>
        <v>TITINATG</v>
      </c>
      <c r="V34" t="str">
        <f>JADWAL!Z54&amp;JADWAL!Z$51</f>
        <v>TITINATG</v>
      </c>
      <c r="W34" t="e">
        <f>JADWAL!#REF!&amp;JADWAL!#REF!</f>
        <v>#REF!</v>
      </c>
      <c r="X34" t="str">
        <f>JADWAL!AB54&amp;JADWAL!AB$51</f>
        <v>TITINATG</v>
      </c>
      <c r="Y34" t="str">
        <f>JADWAL!AC54&amp;JADWAL!AC$51</f>
        <v>TITINATG</v>
      </c>
      <c r="Z34" t="str">
        <f>JADWAL!AD54&amp;JADWAL!AD$51</f>
        <v/>
      </c>
      <c r="AA34" t="str">
        <f>JADWAL!V54&amp;JADWAL!V$51</f>
        <v>TITINATG</v>
      </c>
      <c r="AB34" t="str">
        <f>JADWAL!AF54&amp;JADWAL!AF$51</f>
        <v>PKK</v>
      </c>
      <c r="AC34" t="str">
        <f>JADWAL!AG54&amp;JADWAL!AG$51</f>
        <v>PKK</v>
      </c>
      <c r="AD34" t="str">
        <f>JADWAL!AH54&amp;JADWAL!AH$51</f>
        <v>PKK</v>
      </c>
      <c r="AE34" t="str">
        <f>JADWAL!AI54&amp;JADWAL!AI$51</f>
        <v/>
      </c>
      <c r="AF34" t="str">
        <f>JADWAL!AJ54&amp;JADWAL!AJ$51</f>
        <v/>
      </c>
      <c r="AG34" t="str">
        <f>JADWAL!AK54&amp;JADWAL!AK$51</f>
        <v/>
      </c>
      <c r="AH34" t="str">
        <f>JADWAL!AL54&amp;JADWAL!AL$51</f>
        <v/>
      </c>
      <c r="AI34" t="str">
        <f>JADWAL!AM54&amp;JADWAL!AM$51</f>
        <v/>
      </c>
      <c r="AJ34" t="str">
        <f>JADWAL!AN54&amp;JADWAL!AN$51</f>
        <v/>
      </c>
      <c r="AK34" t="str">
        <f>JADWAL!AO54&amp;JADWAL!AO$51</f>
        <v>PJOK</v>
      </c>
      <c r="AL34" t="str">
        <f>JADWAL!AP54&amp;JADWAL!AP$51</f>
        <v>PJOK</v>
      </c>
      <c r="AM34" t="str">
        <f>JADWAL!AQ54&amp;JADWAL!AQ$51</f>
        <v>ABO</v>
      </c>
      <c r="AN34" t="str">
        <f>JADWAL!AR54&amp;JADWAL!AR$51</f>
        <v/>
      </c>
      <c r="AO34" t="str">
        <f>JADWAL!AS54&amp;JADWAL!AS$51</f>
        <v>ABO</v>
      </c>
      <c r="AP34" t="str">
        <f>JADWAL!AT54&amp;JADWAL!AT$51</f>
        <v>PPAN</v>
      </c>
      <c r="AQ34" t="str">
        <f>JADWAL!AV54&amp;JADWAL!AV$51</f>
        <v>PPAN</v>
      </c>
      <c r="AR34" t="e">
        <f>JADWAL!#REF!&amp;JADWAL!#REF!</f>
        <v>#REF!</v>
      </c>
      <c r="AS34" t="str">
        <f>JADWAL!AW54&amp;JADWAL!AW$51</f>
        <v>BPBK</v>
      </c>
      <c r="AT34" t="str">
        <f>JADWAL!AX54&amp;JADWAL!AX$51</f>
        <v>AKI</v>
      </c>
      <c r="AU34" t="str">
        <f>JADWAL!AY54&amp;JADWAL!AY$51</f>
        <v>AKI</v>
      </c>
      <c r="AV34" t="str">
        <f>JADWAL!AZ54&amp;JADWAL!AZ$51</f>
        <v/>
      </c>
      <c r="AW34" t="str">
        <f>JADWAL!BA54&amp;JADWAL!BA$51</f>
        <v/>
      </c>
      <c r="AX34" t="str">
        <f>JADWAL!BB54&amp;JADWAL!BB$51</f>
        <v/>
      </c>
      <c r="AY34" t="str">
        <f>JADWAL!BC54&amp;JADWAL!BC$51</f>
        <v/>
      </c>
      <c r="AZ34" t="str">
        <f>JADWAL!BD54&amp;JADWAL!BD$51</f>
        <v/>
      </c>
      <c r="BA34" t="str">
        <f>JADWAL!BE54&amp;JADWAL!BE$51</f>
        <v/>
      </c>
      <c r="BB34" t="str">
        <f>JADWAL!BF54&amp;JADWAL!BF$51</f>
        <v>ATG</v>
      </c>
      <c r="BC34" t="str">
        <f>JADWAL!BG54&amp;JADWAL!BG$51</f>
        <v>ATG</v>
      </c>
      <c r="BD34" t="str">
        <f>JADWAL!BH54&amp;JADWAL!BH$51</f>
        <v>STA</v>
      </c>
      <c r="BE34" t="str">
        <f>JADWAL!BI54&amp;JADWAL!BI$51</f>
        <v>STA</v>
      </c>
      <c r="BF34" t="str">
        <f>JADWAL!BJ54&amp;JADWAL!BJ$51</f>
        <v/>
      </c>
      <c r="BG34" t="str">
        <f>JADWAL!BK54&amp;JADWAL!BK$51</f>
        <v>SJRH</v>
      </c>
      <c r="BH34" t="str">
        <f>JADWAL!BL54&amp;JADWAL!BL$51</f>
        <v>SJRH</v>
      </c>
      <c r="BI34" t="str">
        <f>JADWAL!BM54&amp;JADWAL!BM$51</f>
        <v/>
      </c>
      <c r="BJ34" t="str">
        <f>JADWAL!BN54&amp;JADWAL!BN$51</f>
        <v/>
      </c>
      <c r="BK34" t="str">
        <f>JADWAL!BO54&amp;JADWAL!BO$51</f>
        <v>MATH</v>
      </c>
      <c r="BL34" t="str">
        <f>JADWAL!BP54&amp;JADWAL!BP$51</f>
        <v>MATH</v>
      </c>
      <c r="BM34" t="str">
        <f>JADWAL!BQ54&amp;JADWAL!BQ$51</f>
        <v>MATH</v>
      </c>
      <c r="BN34" t="str">
        <f>JADWAL!BR54&amp;JADWAL!BR$51</f>
        <v/>
      </c>
      <c r="BO34" t="str">
        <f>JADWAL!BS54&amp;JADWAL!BS$51</f>
        <v/>
      </c>
      <c r="BP34" t="str">
        <f>JADWAL!BT54&amp;JADWAL!BT$51</f>
        <v/>
      </c>
      <c r="BQ34" t="str">
        <f>JADWAL!BU54&amp;JADWAL!BU$51</f>
        <v/>
      </c>
      <c r="BR34" t="str">
        <f>JADWAL!BV54&amp;JADWAL!BV$51</f>
        <v/>
      </c>
      <c r="BS34" t="str">
        <f>JADWAL!BW54&amp;JADWAL!BW$51</f>
        <v/>
      </c>
      <c r="BT34" t="str">
        <f>JADWAL!BX54&amp;JADWAL!BX$51</f>
        <v>POPONGPKK</v>
      </c>
      <c r="BU34" t="str">
        <f>JADWAL!BY54&amp;JADWAL!BY$51</f>
        <v>POPONGPKK</v>
      </c>
      <c r="BV34" t="str">
        <f>JADWAL!BZ54&amp;JADWAL!BZ$51</f>
        <v>POPONGAKI</v>
      </c>
      <c r="BW34" t="str">
        <f>JADWAL!CA54&amp;JADWAL!CA$51</f>
        <v>POPONGAKI</v>
      </c>
      <c r="BX34" t="str">
        <f>JADWAL!CB54&amp;JADWAL!CB$51</f>
        <v>POPONGAKI</v>
      </c>
      <c r="BY34" t="str">
        <f>JADWAL!CC54&amp;JADWAL!CC$51</f>
        <v/>
      </c>
      <c r="BZ34" t="str">
        <f>JADWAL!CD54&amp;JADWAL!CD$51</f>
        <v>BSUN</v>
      </c>
      <c r="CA34" t="str">
        <f>JADWAL!CE54&amp;JADWAL!CE$51</f>
        <v>BSUN</v>
      </c>
      <c r="CB34" t="str">
        <f>JADWAL!CF54&amp;JADWAL!CF$51</f>
        <v>PABP</v>
      </c>
      <c r="CC34" t="str">
        <f>JADWAL!CG54&amp;JADWAL!CG$51</f>
        <v>PABP</v>
      </c>
      <c r="CD34" t="str">
        <f>JADWAL!CH54&amp;JADWAL!CH$51</f>
        <v/>
      </c>
      <c r="CE34" t="str">
        <f>JADWAL!CI54&amp;JADWAL!CI$51</f>
        <v>PABP</v>
      </c>
      <c r="CF34" t="str">
        <f>JADWAL!CJ54&amp;JADWAL!CJ$51</f>
        <v/>
      </c>
      <c r="CG34" t="str">
        <f>JADWAL!CK54&amp;JADWAL!CK$51</f>
        <v/>
      </c>
      <c r="CH34" t="str">
        <f>JADWAL!CL54&amp;JADWAL!CL$51</f>
        <v/>
      </c>
      <c r="CI34" t="e">
        <f>JADWAL!#REF!&amp;JADWAL!#REF!</f>
        <v>#REF!</v>
      </c>
    </row>
    <row r="36" spans="1:87" x14ac:dyDescent="0.25">
      <c r="A36" t="s">
        <v>497</v>
      </c>
      <c r="B36" t="s">
        <v>485</v>
      </c>
      <c r="C36" t="str">
        <f>JADWAL!G58&amp;JADWAL!G$56</f>
        <v>ADEATG</v>
      </c>
      <c r="D36" t="str">
        <f>JADWAL!H58&amp;JADWAL!H$56</f>
        <v>ADEATG</v>
      </c>
      <c r="E36" t="str">
        <f>JADWAL!I58&amp;JADWAL!I$56</f>
        <v>TUBAGUSPPAN</v>
      </c>
      <c r="F36" t="str">
        <f>JADWAL!J58&amp;JADWAL!J$56</f>
        <v>A</v>
      </c>
      <c r="G36" t="str">
        <f>JADWAL!K58&amp;JADWAL!K$56</f>
        <v>TUBAGUSPPAN</v>
      </c>
      <c r="H36" t="str">
        <f>JADWAL!L58&amp;JADWAL!L$56</f>
        <v>RANIBSUN</v>
      </c>
      <c r="I36" t="str">
        <f>JADWAL!M58&amp;JADWAL!M$56</f>
        <v>A</v>
      </c>
      <c r="J36" t="str">
        <f>JADWAL!N58&amp;JADWAL!N$56</f>
        <v>RANIBSUN</v>
      </c>
      <c r="K36" t="str">
        <f>JADWAL!O58&amp;JADWAL!O$56</f>
        <v>ERWINPJOK</v>
      </c>
      <c r="L36" t="str">
        <f>JADWAL!P58&amp;JADWAL!P$56</f>
        <v>ERWINPJOK</v>
      </c>
      <c r="M36" t="str">
        <f>JADWAL!Q58&amp;JADWAL!Q$56</f>
        <v/>
      </c>
      <c r="N36" t="str">
        <f>JADWAL!R58&amp;JADWAL!R$56</f>
        <v>A</v>
      </c>
      <c r="O36" t="str">
        <f>JADWAL!S58&amp;JADWAL!S$56</f>
        <v/>
      </c>
      <c r="P36" t="str">
        <f>JADWAL!T58&amp;JADWAL!T$56</f>
        <v/>
      </c>
      <c r="Q36" t="str">
        <f>JADWAL!U58&amp;JADWAL!U$56</f>
        <v/>
      </c>
      <c r="R36" t="str">
        <f>JADWAL!V58&amp;JADWAL!V$56</f>
        <v/>
      </c>
      <c r="S36" t="str">
        <f>JADWAL!W58&amp;JADWAL!W$56</f>
        <v>EVABPBK</v>
      </c>
      <c r="T36" t="str">
        <f>JADWAL!X58&amp;JADWAL!X$56</f>
        <v>NINAABO</v>
      </c>
      <c r="U36" t="str">
        <f>JADWAL!Y58&amp;JADWAL!Y$56</f>
        <v>NINAABO</v>
      </c>
      <c r="V36" t="str">
        <f>JADWAL!Z58&amp;JADWAL!Z$56</f>
        <v>LIABING</v>
      </c>
      <c r="W36" t="str">
        <f>JADWAL!AA58&amp;JADWAL!AA$56</f>
        <v>A</v>
      </c>
      <c r="X36" t="str">
        <f>JADWAL!AB58&amp;JADWAL!AB$56</f>
        <v>LIABING</v>
      </c>
      <c r="Y36" t="str">
        <f>JADWAL!AC58&amp;JADWAL!AC$56</f>
        <v>LIABING</v>
      </c>
      <c r="Z36" t="str">
        <f>JADWAL!AD58&amp;JADWAL!AD$56</f>
        <v>A</v>
      </c>
      <c r="AA36" t="str">
        <f>JADWAL!AE58&amp;JADWAL!AE$56</f>
        <v>POPONGAKI</v>
      </c>
      <c r="AB36" t="str">
        <f>JADWAL!AF58&amp;JADWAL!AF$56</f>
        <v>POPONGAKI</v>
      </c>
      <c r="AC36" t="str">
        <f>JADWAL!AG58&amp;JADWAL!AG$56</f>
        <v>DINIABA</v>
      </c>
      <c r="AD36" t="str">
        <f>JADWAL!AH58&amp;JADWAL!AH$56</f>
        <v>DINIABA</v>
      </c>
      <c r="AE36" t="str">
        <f>JADWAL!AI58&amp;JADWAL!AI$56</f>
        <v>A</v>
      </c>
      <c r="AF36" t="str">
        <f>JADWAL!AJ58&amp;JADWAL!AJ$56</f>
        <v/>
      </c>
      <c r="AG36" t="str">
        <f>JADWAL!AK58&amp;JADWAL!AK$56</f>
        <v/>
      </c>
      <c r="AH36" t="str">
        <f>JADWAL!AL58&amp;JADWAL!AL$56</f>
        <v/>
      </c>
      <c r="AI36" t="str">
        <f>JADWAL!AM58&amp;JADWAL!AM$56</f>
        <v/>
      </c>
      <c r="AJ36" t="str">
        <f>JADWAL!AN58&amp;JADWAL!AN$56</f>
        <v/>
      </c>
      <c r="AK36" t="str">
        <f>JADWAL!AO58&amp;JADWAL!AO$56</f>
        <v>NURULBIND</v>
      </c>
      <c r="AL36" t="str">
        <f>JADWAL!AP58&amp;JADWAL!AP$56</f>
        <v>NURULBIND</v>
      </c>
      <c r="AM36" t="str">
        <f>JADWAL!AQ58&amp;JADWAL!AQ$56</f>
        <v>DARMISJRH</v>
      </c>
      <c r="AN36" t="str">
        <f>JADWAL!AR58&amp;JADWAL!AR$56</f>
        <v>A</v>
      </c>
      <c r="AO36" t="str">
        <f>JADWAL!AS58&amp;JADWAL!AS$56</f>
        <v>DARMISJRH</v>
      </c>
      <c r="AP36" t="str">
        <f>JADWAL!AT58&amp;JADWAL!AT$56</f>
        <v/>
      </c>
      <c r="AQ36" t="str">
        <f>JADWAL!AV58&amp;JADWAL!AV$56</f>
        <v/>
      </c>
      <c r="AR36" t="e">
        <f>JADWAL!#REF!&amp;JADWAL!#REF!</f>
        <v>#REF!</v>
      </c>
      <c r="AS36" t="str">
        <f>JADWAL!AW58&amp;JADWAL!AW$56</f>
        <v>SARIMATH</v>
      </c>
      <c r="AT36" t="str">
        <f>JADWAL!AX58&amp;JADWAL!AX$56</f>
        <v>SARIMATH</v>
      </c>
      <c r="AU36" t="str">
        <f>JADWAL!AY58&amp;JADWAL!AY$56</f>
        <v>SARIMATH</v>
      </c>
      <c r="AV36" t="str">
        <f>JADWAL!AZ58&amp;JADWAL!AZ$56</f>
        <v>A</v>
      </c>
      <c r="AW36" t="str">
        <f>JADWAL!BA58&amp;JADWAL!BA$56</f>
        <v/>
      </c>
      <c r="AX36" t="str">
        <f>JADWAL!BB58&amp;JADWAL!BB$56</f>
        <v/>
      </c>
      <c r="AY36" t="str">
        <f>JADWAL!BC58&amp;JADWAL!BC$56</f>
        <v/>
      </c>
      <c r="AZ36" t="str">
        <f>JADWAL!BD58&amp;JADWAL!BD$56</f>
        <v/>
      </c>
      <c r="BA36" t="str">
        <f>JADWAL!BE58&amp;JADWAL!BE$56</f>
        <v/>
      </c>
      <c r="BB36" t="str">
        <f>JADWAL!BF58&amp;JADWAL!BF$56</f>
        <v>AJENATG</v>
      </c>
      <c r="BC36" t="str">
        <f>JADWAL!BG58&amp;JADWAL!BG$56</f>
        <v>AJENATG</v>
      </c>
      <c r="BD36" t="str">
        <f>JADWAL!BH58&amp;JADWAL!BH$56</f>
        <v>AJENATG</v>
      </c>
      <c r="BE36" t="str">
        <f>JADWAL!BI58&amp;JADWAL!BI$56</f>
        <v>AJENATG</v>
      </c>
      <c r="BF36" t="str">
        <f>JADWAL!BJ58&amp;JADWAL!BJ$56</f>
        <v>A</v>
      </c>
      <c r="BG36" t="str">
        <f>JADWAL!BK58&amp;JADWAL!BK$56</f>
        <v>AJENATG</v>
      </c>
      <c r="BH36" t="str">
        <f>JADWAL!BL58&amp;JADWAL!BL$56</f>
        <v>AJENATG</v>
      </c>
      <c r="BI36" t="str">
        <f>JADWAL!BM58&amp;JADWAL!BM$56</f>
        <v>A</v>
      </c>
      <c r="BJ36" t="str">
        <f>JADWAL!BN58&amp;JADWAL!BN$56</f>
        <v>AJENATG</v>
      </c>
      <c r="BK36" t="str">
        <f>JADWAL!BO58&amp;JADWAL!BO$56</f>
        <v>RAHMIPKK</v>
      </c>
      <c r="BL36" t="str">
        <f>JADWAL!BP58&amp;JADWAL!BP$56</f>
        <v>RAHMIPKK</v>
      </c>
      <c r="BM36" t="str">
        <f>JADWAL!BQ58&amp;JADWAL!BQ$56</f>
        <v>RAHMIPKK</v>
      </c>
      <c r="BN36" t="str">
        <f>JADWAL!BR58&amp;JADWAL!BR$56</f>
        <v>A</v>
      </c>
      <c r="BO36" t="str">
        <f>JADWAL!BS58&amp;JADWAL!BS$56</f>
        <v/>
      </c>
      <c r="BP36" t="str">
        <f>JADWAL!BT58&amp;JADWAL!BT$56</f>
        <v/>
      </c>
      <c r="BQ36" t="str">
        <f>JADWAL!BU58&amp;JADWAL!BU$56</f>
        <v/>
      </c>
      <c r="BR36" t="str">
        <f>JADWAL!BV58&amp;JADWAL!BV$56</f>
        <v/>
      </c>
      <c r="BS36" t="str">
        <f>JADWAL!BW58&amp;JADWAL!BW$56</f>
        <v/>
      </c>
      <c r="BT36" t="str">
        <f>JADWAL!BX58&amp;JADWAL!BX$56</f>
        <v>DENASTA</v>
      </c>
      <c r="BU36" t="str">
        <f>JADWAL!BY58&amp;JADWAL!BY$56</f>
        <v>DENASTA</v>
      </c>
      <c r="BV36" t="str">
        <f>JADWAL!BZ58&amp;JADWAL!BZ$56</f>
        <v>RUHYAPABP</v>
      </c>
      <c r="BW36" t="str">
        <f>JADWAL!CA58&amp;JADWAL!CA$56</f>
        <v>RUHYAPABP</v>
      </c>
      <c r="BX36" t="str">
        <f>JADWAL!CB58&amp;JADWAL!CB$56</f>
        <v>RUHYAPABP</v>
      </c>
      <c r="BY36" t="str">
        <f>JADWAL!CC58&amp;JADWAL!CC$56</f>
        <v>A</v>
      </c>
      <c r="BZ36" t="str">
        <f>JADWAL!CD58&amp;JADWAL!CD$56</f>
        <v>IAHPKK</v>
      </c>
      <c r="CA36" t="str">
        <f>JADWAL!CE58&amp;JADWAL!CE$56</f>
        <v>IAHPKK</v>
      </c>
      <c r="CB36" t="str">
        <f>JADWAL!CF58&amp;JADWAL!CF$56</f>
        <v>IAHAKI</v>
      </c>
      <c r="CC36" t="str">
        <f>JADWAL!CG58&amp;JADWAL!CG$56</f>
        <v>IAHAKI</v>
      </c>
      <c r="CD36" t="str">
        <f>JADWAL!CH58&amp;JADWAL!CH$56</f>
        <v>A</v>
      </c>
      <c r="CE36" t="str">
        <f>JADWAL!CI58&amp;JADWAL!CI$56</f>
        <v>IAHAKI</v>
      </c>
      <c r="CF36" t="str">
        <f>JADWAL!CJ58&amp;JADWAL!CJ$56</f>
        <v/>
      </c>
      <c r="CG36" t="str">
        <f>JADWAL!CK58&amp;JADWAL!CK$56</f>
        <v/>
      </c>
      <c r="CH36" t="str">
        <f>JADWAL!CL58&amp;JADWAL!CL$56</f>
        <v/>
      </c>
      <c r="CI36" t="e">
        <f>JADWAL!#REF!&amp;JADWAL!#REF!</f>
        <v>#REF!</v>
      </c>
    </row>
    <row r="37" spans="1:87" x14ac:dyDescent="0.25">
      <c r="B37" t="s">
        <v>486</v>
      </c>
      <c r="C37" t="str">
        <f>JADWAL!G59&amp;JADWAL!G$56</f>
        <v>ATG</v>
      </c>
      <c r="D37" t="str">
        <f>JADWAL!H59&amp;JADWAL!H$56</f>
        <v>ATG</v>
      </c>
      <c r="E37" t="str">
        <f>JADWAL!I59&amp;JADWAL!I$56</f>
        <v>PPAN</v>
      </c>
      <c r="F37" t="str">
        <f>JADWAL!J59&amp;JADWAL!J$56</f>
        <v/>
      </c>
      <c r="G37" t="str">
        <f>JADWAL!K59&amp;JADWAL!K$56</f>
        <v>PPAN</v>
      </c>
      <c r="H37" t="str">
        <f>JADWAL!L59&amp;JADWAL!L$56</f>
        <v>BSUN</v>
      </c>
      <c r="I37" t="str">
        <f>JADWAL!M59&amp;JADWAL!M$56</f>
        <v/>
      </c>
      <c r="J37" t="str">
        <f>JADWAL!N59&amp;JADWAL!N$56</f>
        <v>BSUN</v>
      </c>
      <c r="K37" t="str">
        <f>JADWAL!O59&amp;JADWAL!O$56</f>
        <v>PJOK</v>
      </c>
      <c r="L37" t="str">
        <f>JADWAL!P59&amp;JADWAL!P$56</f>
        <v>PJOK</v>
      </c>
      <c r="M37" t="str">
        <f>JADWAL!Q59&amp;JADWAL!Q$56</f>
        <v/>
      </c>
      <c r="N37" t="str">
        <f>JADWAL!R59&amp;JADWAL!R$56</f>
        <v/>
      </c>
      <c r="O37" t="str">
        <f>JADWAL!S59&amp;JADWAL!S$56</f>
        <v/>
      </c>
      <c r="P37" t="str">
        <f>JADWAL!T59&amp;JADWAL!T$56</f>
        <v/>
      </c>
      <c r="Q37" t="str">
        <f>JADWAL!U59&amp;JADWAL!U$56</f>
        <v/>
      </c>
      <c r="R37" t="str">
        <f>JADWAL!V59&amp;JADWAL!V$56</f>
        <v>H</v>
      </c>
      <c r="S37" t="str">
        <f>JADWAL!W59&amp;JADWAL!W$56</f>
        <v>BPBK</v>
      </c>
      <c r="T37" t="str">
        <f>JADWAL!X59&amp;JADWAL!X$56</f>
        <v>ABO</v>
      </c>
      <c r="U37" t="str">
        <f>JADWAL!Y59&amp;JADWAL!Y$56</f>
        <v>ABO</v>
      </c>
      <c r="V37" t="str">
        <f>JADWAL!Z59&amp;JADWAL!Z$56</f>
        <v>BING</v>
      </c>
      <c r="W37" t="str">
        <f>JADWAL!AA59&amp;JADWAL!AA$56</f>
        <v/>
      </c>
      <c r="X37" t="str">
        <f>JADWAL!AB59&amp;JADWAL!AB$56</f>
        <v>BING</v>
      </c>
      <c r="Y37" t="str">
        <f>JADWAL!AC59&amp;JADWAL!AC$56</f>
        <v>BING</v>
      </c>
      <c r="Z37" t="str">
        <f>JADWAL!AD59&amp;JADWAL!AD$56</f>
        <v/>
      </c>
      <c r="AA37" t="str">
        <f>JADWAL!AE59&amp;JADWAL!AE$56</f>
        <v>AKI</v>
      </c>
      <c r="AB37" t="str">
        <f>JADWAL!AF59&amp;JADWAL!AF$56</f>
        <v>AKI</v>
      </c>
      <c r="AC37" t="str">
        <f>JADWAL!AG59&amp;JADWAL!AG$56</f>
        <v>ABA</v>
      </c>
      <c r="AD37" t="str">
        <f>JADWAL!AH59&amp;JADWAL!AH$56</f>
        <v>ABA</v>
      </c>
      <c r="AE37" t="str">
        <f>JADWAL!AI59&amp;JADWAL!AI$56</f>
        <v/>
      </c>
      <c r="AF37" t="str">
        <f>JADWAL!AJ59&amp;JADWAL!AJ$56</f>
        <v/>
      </c>
      <c r="AG37" t="str">
        <f>JADWAL!AK59&amp;JADWAL!AK$56</f>
        <v/>
      </c>
      <c r="AH37" t="str">
        <f>JADWAL!AL59&amp;JADWAL!AL$56</f>
        <v/>
      </c>
      <c r="AI37" t="str">
        <f>JADWAL!AM59&amp;JADWAL!AM$56</f>
        <v>H</v>
      </c>
      <c r="AJ37" t="str">
        <f>JADWAL!AN59&amp;JADWAL!AN$56</f>
        <v/>
      </c>
      <c r="AK37" t="str">
        <f>JADWAL!AO59&amp;JADWAL!AO$56</f>
        <v>BIND</v>
      </c>
      <c r="AL37" t="str">
        <f>JADWAL!AP59&amp;JADWAL!AP$56</f>
        <v>BIND</v>
      </c>
      <c r="AM37" t="str">
        <f>JADWAL!AQ59&amp;JADWAL!AQ$56</f>
        <v>SJRH</v>
      </c>
      <c r="AN37" t="str">
        <f>JADWAL!AR59&amp;JADWAL!AR$56</f>
        <v/>
      </c>
      <c r="AO37" t="str">
        <f>JADWAL!AS59&amp;JADWAL!AS$56</f>
        <v>SJRH</v>
      </c>
      <c r="AP37" t="str">
        <f>JADWAL!AT59&amp;JADWAL!AT$56</f>
        <v/>
      </c>
      <c r="AQ37" t="str">
        <f>JADWAL!AV59&amp;JADWAL!AV$56</f>
        <v/>
      </c>
      <c r="AR37" t="e">
        <f>JADWAL!#REF!&amp;JADWAL!#REF!</f>
        <v>#REF!</v>
      </c>
      <c r="AS37" t="str">
        <f>JADWAL!AW59&amp;JADWAL!AW$56</f>
        <v>MATH</v>
      </c>
      <c r="AT37" t="str">
        <f>JADWAL!AX59&amp;JADWAL!AX$56</f>
        <v>MATH</v>
      </c>
      <c r="AU37" t="str">
        <f>JADWAL!AY59&amp;JADWAL!AY$56</f>
        <v>MATH</v>
      </c>
      <c r="AV37" t="str">
        <f>JADWAL!AZ59&amp;JADWAL!AZ$56</f>
        <v/>
      </c>
      <c r="AW37" t="str">
        <f>JADWAL!BA59&amp;JADWAL!BA$56</f>
        <v/>
      </c>
      <c r="AX37" t="str">
        <f>JADWAL!BB59&amp;JADWAL!BB$56</f>
        <v/>
      </c>
      <c r="AY37" t="str">
        <f>JADWAL!BC59&amp;JADWAL!BC$56</f>
        <v/>
      </c>
      <c r="AZ37" t="str">
        <f>JADWAL!BD59&amp;JADWAL!BD$56</f>
        <v/>
      </c>
      <c r="BA37" t="str">
        <f>JADWAL!BE59&amp;JADWAL!BE$56</f>
        <v>H</v>
      </c>
      <c r="BB37" t="str">
        <f>JADWAL!BF59&amp;JADWAL!BF$56</f>
        <v>ADEATG</v>
      </c>
      <c r="BC37" t="str">
        <f>JADWAL!BG59&amp;JADWAL!BG$56</f>
        <v>ADEATG</v>
      </c>
      <c r="BD37" t="str">
        <f>JADWAL!BH59&amp;JADWAL!BH$56</f>
        <v>ADEATG</v>
      </c>
      <c r="BE37" t="str">
        <f>JADWAL!BI59&amp;JADWAL!BI$56</f>
        <v>ADEATG</v>
      </c>
      <c r="BF37" t="str">
        <f>JADWAL!BJ59&amp;JADWAL!BJ$56</f>
        <v/>
      </c>
      <c r="BG37" t="str">
        <f>JADWAL!BK59&amp;JADWAL!BK$56</f>
        <v>ADEATG</v>
      </c>
      <c r="BH37" t="str">
        <f>JADWAL!BL59&amp;JADWAL!BL$56</f>
        <v>ADEATG</v>
      </c>
      <c r="BI37" t="str">
        <f>JADWAL!BM59&amp;JADWAL!BM$56</f>
        <v/>
      </c>
      <c r="BJ37" t="str">
        <f>JADWAL!BN59&amp;JADWAL!BN$56</f>
        <v>ADEATG</v>
      </c>
      <c r="BK37" t="str">
        <f>JADWAL!BO59&amp;JADWAL!BO$56</f>
        <v>PKK</v>
      </c>
      <c r="BL37" t="str">
        <f>JADWAL!BP59&amp;JADWAL!BP$56</f>
        <v>PKK</v>
      </c>
      <c r="BM37" t="str">
        <f>JADWAL!BQ59&amp;JADWAL!BQ$56</f>
        <v>PKK</v>
      </c>
      <c r="BN37" t="str">
        <f>JADWAL!BR59&amp;JADWAL!BR$56</f>
        <v/>
      </c>
      <c r="BO37" t="str">
        <f>JADWAL!BS59&amp;JADWAL!BS$56</f>
        <v/>
      </c>
      <c r="BP37" t="str">
        <f>JADWAL!BT59&amp;JADWAL!BT$56</f>
        <v/>
      </c>
      <c r="BQ37" t="str">
        <f>JADWAL!BU59&amp;JADWAL!BU$56</f>
        <v/>
      </c>
      <c r="BR37" t="str">
        <f>JADWAL!BV59&amp;JADWAL!BV$56</f>
        <v>H</v>
      </c>
      <c r="BS37" t="str">
        <f>JADWAL!BW59&amp;JADWAL!BW$56</f>
        <v/>
      </c>
      <c r="BT37" t="str">
        <f>JADWAL!BX59&amp;JADWAL!BX$56</f>
        <v>STA</v>
      </c>
      <c r="BU37" t="str">
        <f>JADWAL!BY59&amp;JADWAL!BY$56</f>
        <v>STA</v>
      </c>
      <c r="BV37" t="str">
        <f>JADWAL!BZ59&amp;JADWAL!BZ$56</f>
        <v>PABP</v>
      </c>
      <c r="BW37" t="str">
        <f>JADWAL!CA59&amp;JADWAL!CA$56</f>
        <v>PABP</v>
      </c>
      <c r="BX37" t="str">
        <f>JADWAL!CB59&amp;JADWAL!CB$56</f>
        <v>PABP</v>
      </c>
      <c r="BY37" t="str">
        <f>JADWAL!CC59&amp;JADWAL!CC$56</f>
        <v/>
      </c>
      <c r="BZ37" t="str">
        <f>JADWAL!CD59&amp;JADWAL!CD$56</f>
        <v>POPONGPKK</v>
      </c>
      <c r="CA37" t="str">
        <f>JADWAL!CE59&amp;JADWAL!CE$56</f>
        <v>POPONGPKK</v>
      </c>
      <c r="CB37" t="str">
        <f>JADWAL!CF59&amp;JADWAL!CF$56</f>
        <v>POPONGAKI</v>
      </c>
      <c r="CC37" t="str">
        <f>JADWAL!CG59&amp;JADWAL!CG$56</f>
        <v>POPONGAKI</v>
      </c>
      <c r="CD37" t="str">
        <f>JADWAL!CH59&amp;JADWAL!CH$56</f>
        <v/>
      </c>
      <c r="CE37" t="str">
        <f>JADWAL!CI59&amp;JADWAL!CI$56</f>
        <v>POPONGAKI</v>
      </c>
      <c r="CF37" t="str">
        <f>JADWAL!CJ59&amp;JADWAL!CJ$56</f>
        <v/>
      </c>
      <c r="CG37" t="str">
        <f>JADWAL!CK59&amp;JADWAL!CK$56</f>
        <v/>
      </c>
      <c r="CH37" t="str">
        <f>JADWAL!CL59&amp;JADWAL!CL$56</f>
        <v/>
      </c>
      <c r="CI37" t="e">
        <f>JADWAL!#REF!&amp;JADWAL!#REF!</f>
        <v>#REF!</v>
      </c>
    </row>
    <row r="39" spans="1:87" x14ac:dyDescent="0.25">
      <c r="A39" t="s">
        <v>498</v>
      </c>
      <c r="B39" t="s">
        <v>485</v>
      </c>
      <c r="C39" t="str">
        <f>JADWAL!G63&amp;JADWAL!G$61</f>
        <v>RUHYAPABP</v>
      </c>
      <c r="D39" t="str">
        <f>JADWAL!H63&amp;JADWAL!H$61</f>
        <v>RUHYAPABP</v>
      </c>
      <c r="E39" t="str">
        <f>JADWAL!I63&amp;JADWAL!I$61</f>
        <v>RUHYAPABP</v>
      </c>
      <c r="F39" t="str">
        <f>JADWAL!J63&amp;JADWAL!J$61</f>
        <v>T</v>
      </c>
      <c r="G39" t="str">
        <f>JADWAL!K63&amp;JADWAL!K$61</f>
        <v>POPONGAKI</v>
      </c>
      <c r="H39" t="str">
        <f>JADWAL!L63&amp;JADWAL!L$61</f>
        <v>POPONGAKI</v>
      </c>
      <c r="I39" t="str">
        <f>JADWAL!M63&amp;JADWAL!M$61</f>
        <v>T</v>
      </c>
      <c r="J39" t="str">
        <f>JADWAL!N63&amp;JADWAL!N$61</f>
        <v>LIABING</v>
      </c>
      <c r="K39" t="str">
        <f>JADWAL!O63&amp;JADWAL!O$61</f>
        <v>LIABING</v>
      </c>
      <c r="L39" t="str">
        <f>JADWAL!P63&amp;JADWAL!P$61</f>
        <v>LIABING</v>
      </c>
      <c r="M39" t="str">
        <f>JADWAL!Q63&amp;JADWAL!Q$61</f>
        <v>TITAABO</v>
      </c>
      <c r="N39" t="str">
        <f>JADWAL!R63&amp;JADWAL!R$61</f>
        <v>T</v>
      </c>
      <c r="O39" t="str">
        <f>JADWAL!S63&amp;JADWAL!S$61</f>
        <v>TITAABO</v>
      </c>
      <c r="P39" t="str">
        <f>JADWAL!T63&amp;JADWAL!T$61</f>
        <v/>
      </c>
      <c r="Q39" t="str">
        <f>JADWAL!U63&amp;JADWAL!U$61</f>
        <v/>
      </c>
      <c r="R39" t="str">
        <f>JADWAL!V63&amp;JADWAL!V$61</f>
        <v>A</v>
      </c>
      <c r="S39" t="str">
        <f>JADWAL!W63&amp;JADWAL!W$61</f>
        <v>POPONGPKK</v>
      </c>
      <c r="T39" t="str">
        <f>JADWAL!X63&amp;JADWAL!X$61</f>
        <v>POPONGPKK</v>
      </c>
      <c r="U39" t="str">
        <f>JADWAL!Y63&amp;JADWAL!Y$61</f>
        <v>POPONGAKI</v>
      </c>
      <c r="V39" t="str">
        <f>JADWAL!Z63&amp;JADWAL!Z$61</f>
        <v>POPONGAKI</v>
      </c>
      <c r="W39" t="str">
        <f>JADWAL!AA63&amp;JADWAL!AA$61</f>
        <v>T</v>
      </c>
      <c r="X39" t="str">
        <f>JADWAL!AB63&amp;JADWAL!AB$61</f>
        <v>POPONGAKI</v>
      </c>
      <c r="Y39" t="str">
        <f>JADWAL!AC63&amp;JADWAL!AC$61</f>
        <v/>
      </c>
      <c r="Z39" t="str">
        <f>JADWAL!AD63&amp;JADWAL!AD$61</f>
        <v>T</v>
      </c>
      <c r="AA39" t="str">
        <f>JADWAL!AE63&amp;JADWAL!AE$61</f>
        <v>TUBAGUSPPAN</v>
      </c>
      <c r="AB39" t="str">
        <f>JADWAL!AF63&amp;JADWAL!AF$61</f>
        <v>TUBAGUSPPAN</v>
      </c>
      <c r="AC39" t="str">
        <f>JADWAL!AG63&amp;JADWAL!AG$61</f>
        <v>RANIBSUN</v>
      </c>
      <c r="AD39" t="str">
        <f>JADWAL!AH63&amp;JADWAL!AH$61</f>
        <v>RANIBSUN</v>
      </c>
      <c r="AE39" t="str">
        <f>JADWAL!AI63&amp;JADWAL!AI$61</f>
        <v>T</v>
      </c>
      <c r="AF39" t="str">
        <f>JADWAL!AJ63&amp;JADWAL!AJ$61</f>
        <v/>
      </c>
      <c r="AG39" t="str">
        <f>JADWAL!AK63&amp;JADWAL!AK$61</f>
        <v/>
      </c>
      <c r="AH39" t="str">
        <f>JADWAL!AL63&amp;JADWAL!AL$61</f>
        <v/>
      </c>
      <c r="AI39" t="str">
        <f>JADWAL!AM63&amp;JADWAL!AM$61</f>
        <v>A</v>
      </c>
      <c r="AJ39" t="str">
        <f>JADWAL!AN63&amp;JADWAL!AN$61</f>
        <v>A</v>
      </c>
      <c r="AK39" t="str">
        <f>JADWAL!AO63&amp;JADWAL!AO$61</f>
        <v>SARIMATH</v>
      </c>
      <c r="AL39" t="str">
        <f>JADWAL!AP63&amp;JADWAL!AP$61</f>
        <v>SARIMATH</v>
      </c>
      <c r="AM39" t="str">
        <f>JADWAL!AQ63&amp;JADWAL!AQ$61</f>
        <v>SARIMATH</v>
      </c>
      <c r="AN39" t="str">
        <f>JADWAL!AR63&amp;JADWAL!AR$61</f>
        <v>T</v>
      </c>
      <c r="AO39" t="str">
        <f>JADWAL!AS63&amp;JADWAL!AS$61</f>
        <v>NURULBIND</v>
      </c>
      <c r="AP39" t="str">
        <f>JADWAL!AT63&amp;JADWAL!AT$61</f>
        <v>NURULBIND</v>
      </c>
      <c r="AQ39" t="str">
        <f>JADWAL!AV63&amp;JADWAL!AV$61</f>
        <v/>
      </c>
      <c r="AR39" t="e">
        <f>JADWAL!#REF!&amp;JADWAL!#REF!</f>
        <v>#REF!</v>
      </c>
      <c r="AS39" t="str">
        <f>JADWAL!AW63&amp;JADWAL!AW$61</f>
        <v>DINIABA</v>
      </c>
      <c r="AT39" t="str">
        <f>JADWAL!AX63&amp;JADWAL!AX$61</f>
        <v>DINIABA</v>
      </c>
      <c r="AU39" t="str">
        <f>JADWAL!AY63&amp;JADWAL!AY$61</f>
        <v>EVABPBK</v>
      </c>
      <c r="AV39" t="str">
        <f>JADWAL!AZ63&amp;JADWAL!AZ$61</f>
        <v>T</v>
      </c>
      <c r="AW39" t="str">
        <f>JADWAL!BA63&amp;JADWAL!BA$61</f>
        <v/>
      </c>
      <c r="AX39" t="str">
        <f>JADWAL!BB63&amp;JADWAL!BB$61</f>
        <v/>
      </c>
      <c r="AY39" t="str">
        <f>JADWAL!BC63&amp;JADWAL!BC$61</f>
        <v/>
      </c>
      <c r="AZ39" t="str">
        <f>JADWAL!BD63&amp;JADWAL!BD$61</f>
        <v/>
      </c>
      <c r="BA39" t="str">
        <f>JADWAL!BE63&amp;JADWAL!BE$61</f>
        <v>A</v>
      </c>
      <c r="BB39" t="str">
        <f>JADWAL!BF63&amp;JADWAL!BF$61</f>
        <v>DARMISJRH</v>
      </c>
      <c r="BC39" t="str">
        <f>JADWAL!BG63&amp;JADWAL!BG$61</f>
        <v>DARMISJRH</v>
      </c>
      <c r="BD39" t="str">
        <f>JADWAL!BH63&amp;JADWAL!BH$61</f>
        <v>GANAATG</v>
      </c>
      <c r="BE39" t="str">
        <f>JADWAL!BI63&amp;JADWAL!BI$61</f>
        <v>GANAATG</v>
      </c>
      <c r="BF39" t="str">
        <f>JADWAL!BJ63&amp;JADWAL!BJ$61</f>
        <v>T</v>
      </c>
      <c r="BG39" t="str">
        <f>JADWAL!BK63&amp;JADWAL!BK$61</f>
        <v>DENASTA</v>
      </c>
      <c r="BH39" t="str">
        <f>JADWAL!BL63&amp;JADWAL!BL$61</f>
        <v>DENASTA</v>
      </c>
      <c r="BI39" t="str">
        <f>JADWAL!BM63&amp;JADWAL!BM$61</f>
        <v>T</v>
      </c>
      <c r="BJ39" t="str">
        <f>JADWAL!BN63&amp;JADWAL!BN$61</f>
        <v>ERWINPJOK</v>
      </c>
      <c r="BK39" t="str">
        <f>JADWAL!BO63&amp;JADWAL!BO$61</f>
        <v>ERWINPJOK</v>
      </c>
      <c r="BL39" t="str">
        <f>JADWAL!BP63&amp;JADWAL!BP$61</f>
        <v/>
      </c>
      <c r="BM39" t="str">
        <f>JADWAL!BQ63&amp;JADWAL!BQ$61</f>
        <v/>
      </c>
      <c r="BN39" t="str">
        <f>JADWAL!BR63&amp;JADWAL!BR$61</f>
        <v>T</v>
      </c>
      <c r="BO39" t="str">
        <f>JADWAL!BS63&amp;JADWAL!BS$61</f>
        <v/>
      </c>
      <c r="BP39" t="str">
        <f>JADWAL!BT63&amp;JADWAL!BT$61</f>
        <v/>
      </c>
      <c r="BQ39" t="str">
        <f>JADWAL!BU63&amp;JADWAL!BU$61</f>
        <v/>
      </c>
      <c r="BR39" t="str">
        <f>JADWAL!BV63&amp;JADWAL!BV$61</f>
        <v>A</v>
      </c>
      <c r="BS39" t="str">
        <f>JADWAL!BW63&amp;JADWAL!BW$61</f>
        <v/>
      </c>
      <c r="BT39" t="str">
        <f>JADWAL!BX63&amp;JADWAL!BX$61</f>
        <v>GANAATG</v>
      </c>
      <c r="BU39" t="str">
        <f>JADWAL!BY63&amp;JADWAL!BY$61</f>
        <v>GANAATG</v>
      </c>
      <c r="BV39" t="str">
        <f>JADWAL!BZ63&amp;JADWAL!BZ$61</f>
        <v>GANAATG</v>
      </c>
      <c r="BW39" t="str">
        <f>JADWAL!CA63&amp;JADWAL!CA$61</f>
        <v>GANAATG</v>
      </c>
      <c r="BX39" t="str">
        <f>JADWAL!CB63&amp;JADWAL!CB$61</f>
        <v>GANAATG</v>
      </c>
      <c r="BY39" t="str">
        <f>JADWAL!CC63&amp;JADWAL!CC$61</f>
        <v>T</v>
      </c>
      <c r="BZ39" t="str">
        <f>JADWAL!CD63&amp;JADWAL!CD$61</f>
        <v>GANAATG</v>
      </c>
      <c r="CA39" t="str">
        <f>JADWAL!CE63&amp;JADWAL!CE$61</f>
        <v>GANAATG</v>
      </c>
      <c r="CB39" t="str">
        <f>JADWAL!CF63&amp;JADWAL!CF$61</f>
        <v>RAHMIPKK</v>
      </c>
      <c r="CC39" t="str">
        <f>JADWAL!CG63&amp;JADWAL!CG$61</f>
        <v>RAHMIPKK</v>
      </c>
      <c r="CD39" t="str">
        <f>JADWAL!CH63&amp;JADWAL!CH$61</f>
        <v>T</v>
      </c>
      <c r="CE39" t="str">
        <f>JADWAL!CI63&amp;JADWAL!CI$61</f>
        <v>RAHMIPKK</v>
      </c>
      <c r="CF39" t="str">
        <f>JADWAL!CJ63&amp;JADWAL!CJ$61</f>
        <v/>
      </c>
      <c r="CG39" t="str">
        <f>JADWAL!CK63&amp;JADWAL!CK$61</f>
        <v/>
      </c>
      <c r="CH39" t="str">
        <f>JADWAL!CL63&amp;JADWAL!CL$61</f>
        <v/>
      </c>
      <c r="CI39" t="e">
        <f>JADWAL!#REF!&amp;JADWAL!#REF!</f>
        <v>#REF!</v>
      </c>
    </row>
    <row r="40" spans="1:87" x14ac:dyDescent="0.25">
      <c r="B40" t="s">
        <v>486</v>
      </c>
      <c r="C40" t="str">
        <f>JADWAL!G64&amp;JADWAL!G$61</f>
        <v>PABP</v>
      </c>
      <c r="D40" t="str">
        <f>JADWAL!H64&amp;JADWAL!H$61</f>
        <v>PABP</v>
      </c>
      <c r="E40" t="str">
        <f>JADWAL!I64&amp;JADWAL!I$61</f>
        <v>PABP</v>
      </c>
      <c r="F40" t="str">
        <f>JADWAL!J64&amp;JADWAL!J$61</f>
        <v>T</v>
      </c>
      <c r="G40" t="str">
        <f>JADWAL!K64&amp;JADWAL!K$61</f>
        <v>AKI</v>
      </c>
      <c r="H40" t="str">
        <f>JADWAL!L64&amp;JADWAL!L$61</f>
        <v>AKI</v>
      </c>
      <c r="I40" t="str">
        <f>JADWAL!M64&amp;JADWAL!M$61</f>
        <v>T</v>
      </c>
      <c r="J40" t="str">
        <f>JADWAL!N64&amp;JADWAL!N$61</f>
        <v>BING</v>
      </c>
      <c r="K40" t="str">
        <f>JADWAL!O64&amp;JADWAL!O$61</f>
        <v>BING</v>
      </c>
      <c r="L40" t="str">
        <f>JADWAL!P64&amp;JADWAL!P$61</f>
        <v>BING</v>
      </c>
      <c r="M40" t="str">
        <f>JADWAL!Q64&amp;JADWAL!Q$61</f>
        <v>ABO</v>
      </c>
      <c r="N40" t="str">
        <f>JADWAL!R64&amp;JADWAL!R$61</f>
        <v>T</v>
      </c>
      <c r="O40" t="str">
        <f>JADWAL!S64&amp;JADWAL!S$61</f>
        <v>ABO</v>
      </c>
      <c r="P40" t="str">
        <f>JADWAL!T64&amp;JADWAL!T$61</f>
        <v/>
      </c>
      <c r="Q40" t="str">
        <f>JADWAL!U64&amp;JADWAL!U$61</f>
        <v/>
      </c>
      <c r="R40" t="str">
        <f>JADWAL!V64&amp;JADWAL!V$61</f>
        <v>A</v>
      </c>
      <c r="S40" t="str">
        <f>JADWAL!W64&amp;JADWAL!W$61</f>
        <v>DINIPKK</v>
      </c>
      <c r="T40" t="str">
        <f>JADWAL!X64&amp;JADWAL!X$61</f>
        <v>DINIPKK</v>
      </c>
      <c r="U40" t="str">
        <f>JADWAL!Y64&amp;JADWAL!Y$61</f>
        <v>DINIAKI</v>
      </c>
      <c r="V40" t="str">
        <f>JADWAL!Z64&amp;JADWAL!Z$61</f>
        <v>DINIAKI</v>
      </c>
      <c r="W40" t="str">
        <f>JADWAL!AA64&amp;JADWAL!AA$61</f>
        <v>T</v>
      </c>
      <c r="X40" t="str">
        <f>JADWAL!AB64&amp;JADWAL!AB$61</f>
        <v>DINIAKI</v>
      </c>
      <c r="Y40" t="str">
        <f>JADWAL!AC64&amp;JADWAL!AC$61</f>
        <v/>
      </c>
      <c r="Z40" t="str">
        <f>JADWAL!AD64&amp;JADWAL!AD$61</f>
        <v>T</v>
      </c>
      <c r="AA40" t="str">
        <f>JADWAL!AE64&amp;JADWAL!AE$61</f>
        <v>PPAN</v>
      </c>
      <c r="AB40" t="str">
        <f>JADWAL!AF64&amp;JADWAL!AF$61</f>
        <v>PPAN</v>
      </c>
      <c r="AC40" t="str">
        <f>JADWAL!AG64&amp;JADWAL!AG$61</f>
        <v>BSUN</v>
      </c>
      <c r="AD40" t="str">
        <f>JADWAL!AH64&amp;JADWAL!AH$61</f>
        <v>BSUN</v>
      </c>
      <c r="AE40" t="str">
        <f>JADWAL!AI64&amp;JADWAL!AI$61</f>
        <v>T</v>
      </c>
      <c r="AF40" t="str">
        <f>JADWAL!AJ64&amp;JADWAL!AJ$61</f>
        <v/>
      </c>
      <c r="AG40" t="str">
        <f>JADWAL!AK64&amp;JADWAL!AK$61</f>
        <v/>
      </c>
      <c r="AH40" t="str">
        <f>JADWAL!AL64&amp;JADWAL!AL$61</f>
        <v/>
      </c>
      <c r="AI40" t="str">
        <f>JADWAL!AM64&amp;JADWAL!AM$61</f>
        <v>A</v>
      </c>
      <c r="AJ40" t="str">
        <f>JADWAL!AN64&amp;JADWAL!AN$61</f>
        <v>A</v>
      </c>
      <c r="AK40" t="str">
        <f>JADWAL!AO64&amp;JADWAL!AO$61</f>
        <v>MATH</v>
      </c>
      <c r="AL40" t="str">
        <f>JADWAL!AP64&amp;JADWAL!AP$61</f>
        <v>MATH</v>
      </c>
      <c r="AM40" t="str">
        <f>JADWAL!AQ64&amp;JADWAL!AQ$61</f>
        <v>MATH</v>
      </c>
      <c r="AN40" t="str">
        <f>JADWAL!AR64&amp;JADWAL!AR$61</f>
        <v>T</v>
      </c>
      <c r="AO40" t="str">
        <f>JADWAL!AS64&amp;JADWAL!AS$61</f>
        <v>BIND</v>
      </c>
      <c r="AP40" t="str">
        <f>JADWAL!AT64&amp;JADWAL!AT$61</f>
        <v>BIND</v>
      </c>
      <c r="AQ40" t="str">
        <f>JADWAL!AV64&amp;JADWAL!AV$61</f>
        <v/>
      </c>
      <c r="AR40" t="e">
        <f>JADWAL!#REF!&amp;JADWAL!#REF!</f>
        <v>#REF!</v>
      </c>
      <c r="AS40" t="str">
        <f>JADWAL!AW64&amp;JADWAL!AW$61</f>
        <v>ABA</v>
      </c>
      <c r="AT40" t="str">
        <f>JADWAL!AX64&amp;JADWAL!AX$61</f>
        <v>ABA</v>
      </c>
      <c r="AU40" t="str">
        <f>JADWAL!AY64&amp;JADWAL!AY$61</f>
        <v>BPBK</v>
      </c>
      <c r="AV40" t="str">
        <f>JADWAL!AZ64&amp;JADWAL!AZ$61</f>
        <v>T</v>
      </c>
      <c r="AW40" t="str">
        <f>JADWAL!BA64&amp;JADWAL!BA$61</f>
        <v/>
      </c>
      <c r="AX40" t="str">
        <f>JADWAL!BB64&amp;JADWAL!BB$61</f>
        <v/>
      </c>
      <c r="AY40" t="str">
        <f>JADWAL!BC64&amp;JADWAL!BC$61</f>
        <v/>
      </c>
      <c r="AZ40" t="str">
        <f>JADWAL!BD64&amp;JADWAL!BD$61</f>
        <v/>
      </c>
      <c r="BA40" t="str">
        <f>JADWAL!BE64&amp;JADWAL!BE$61</f>
        <v>A</v>
      </c>
      <c r="BB40" t="str">
        <f>JADWAL!BF64&amp;JADWAL!BF$61</f>
        <v>SJRH</v>
      </c>
      <c r="BC40" t="str">
        <f>JADWAL!BG64&amp;JADWAL!BG$61</f>
        <v>SJRH</v>
      </c>
      <c r="BD40" t="str">
        <f>JADWAL!BH64&amp;JADWAL!BH$61</f>
        <v>ATG</v>
      </c>
      <c r="BE40" t="str">
        <f>JADWAL!BI64&amp;JADWAL!BI$61</f>
        <v>ATG</v>
      </c>
      <c r="BF40" t="str">
        <f>JADWAL!BJ64&amp;JADWAL!BJ$61</f>
        <v>T</v>
      </c>
      <c r="BG40" t="str">
        <f>JADWAL!BK64&amp;JADWAL!BK$61</f>
        <v>STA</v>
      </c>
      <c r="BH40" t="str">
        <f>JADWAL!BL64&amp;JADWAL!BL$61</f>
        <v>STA</v>
      </c>
      <c r="BI40" t="str">
        <f>JADWAL!BM64&amp;JADWAL!BM$61</f>
        <v>T</v>
      </c>
      <c r="BJ40" t="str">
        <f>JADWAL!BN64&amp;JADWAL!BN$61</f>
        <v>PJOK</v>
      </c>
      <c r="BK40" t="str">
        <f>JADWAL!BO64&amp;JADWAL!BO$61</f>
        <v>PJOK</v>
      </c>
      <c r="BL40" t="str">
        <f>JADWAL!BP64&amp;JADWAL!BP$61</f>
        <v/>
      </c>
      <c r="BM40" t="str">
        <f>JADWAL!BQ64&amp;JADWAL!BQ$61</f>
        <v/>
      </c>
      <c r="BN40" t="str">
        <f>JADWAL!BR64&amp;JADWAL!BR$61</f>
        <v>T</v>
      </c>
      <c r="BO40" t="str">
        <f>JADWAL!BS64&amp;JADWAL!BS$61</f>
        <v/>
      </c>
      <c r="BP40" t="str">
        <f>JADWAL!BT64&amp;JADWAL!BT$61</f>
        <v/>
      </c>
      <c r="BQ40" t="str">
        <f>JADWAL!BU64&amp;JADWAL!BU$61</f>
        <v/>
      </c>
      <c r="BR40" t="str">
        <f>JADWAL!BV64&amp;JADWAL!BV$61</f>
        <v>A</v>
      </c>
      <c r="BS40" t="str">
        <f>JADWAL!BW64&amp;JADWAL!BW$61</f>
        <v/>
      </c>
      <c r="BT40" t="str">
        <f>JADWAL!BX64&amp;JADWAL!BX$61</f>
        <v>TITINATG</v>
      </c>
      <c r="BU40" t="str">
        <f>JADWAL!BY64&amp;JADWAL!BY$61</f>
        <v>TITINATG</v>
      </c>
      <c r="BV40" t="str">
        <f>JADWAL!BZ64&amp;JADWAL!BZ$61</f>
        <v>TITINATG</v>
      </c>
      <c r="BW40" t="str">
        <f>JADWAL!CA64&amp;JADWAL!CA$61</f>
        <v>TITINATG</v>
      </c>
      <c r="BX40" t="str">
        <f>JADWAL!CB64&amp;JADWAL!CB$61</f>
        <v>TITINATG</v>
      </c>
      <c r="BY40" t="str">
        <f>JADWAL!CC64&amp;JADWAL!CC$61</f>
        <v>T</v>
      </c>
      <c r="BZ40" t="str">
        <f>JADWAL!CD64&amp;JADWAL!CD$61</f>
        <v>TITINATG</v>
      </c>
      <c r="CA40" t="str">
        <f>JADWAL!CE64&amp;JADWAL!CE$61</f>
        <v>TITINATG</v>
      </c>
      <c r="CB40" t="str">
        <f>JADWAL!CF64&amp;JADWAL!CF$61</f>
        <v>PKK</v>
      </c>
      <c r="CC40" t="str">
        <f>JADWAL!CG64&amp;JADWAL!CG$61</f>
        <v>PKK</v>
      </c>
      <c r="CD40" t="str">
        <f>JADWAL!CH64&amp;JADWAL!CH$61</f>
        <v>T</v>
      </c>
      <c r="CE40" t="str">
        <f>JADWAL!CI64&amp;JADWAL!CI$61</f>
        <v>PKK</v>
      </c>
      <c r="CF40" t="str">
        <f>JADWAL!CJ64&amp;JADWAL!CJ$61</f>
        <v/>
      </c>
      <c r="CG40" t="str">
        <f>JADWAL!CK64&amp;JADWAL!CK$61</f>
        <v/>
      </c>
      <c r="CH40" t="str">
        <f>JADWAL!CL64&amp;JADWAL!CL$61</f>
        <v/>
      </c>
      <c r="CI40" t="e">
        <f>JADWAL!#REF!&amp;JADWAL!#REF!</f>
        <v>#REF!</v>
      </c>
    </row>
    <row r="42" spans="1:87" s="193" customFormat="1" x14ac:dyDescent="0.25"/>
    <row r="44" spans="1:87" x14ac:dyDescent="0.25">
      <c r="A44" t="s">
        <v>499</v>
      </c>
      <c r="B44" t="s">
        <v>485</v>
      </c>
      <c r="C44" t="str">
        <f>JADWAL!G69&amp;JADWAL!G$67</f>
        <v>SUGIAKI</v>
      </c>
      <c r="D44" t="str">
        <f>JADWAL!H69&amp;JADWAL!H$67</f>
        <v>SUGIAKI</v>
      </c>
      <c r="E44" t="str">
        <f>JADWAL!I69&amp;JADWAL!I$67</f>
        <v>SUGIPKK</v>
      </c>
      <c r="F44" t="str">
        <f>JADWAL!J69&amp;JADWAL!J$67</f>
        <v/>
      </c>
      <c r="G44" t="str">
        <f>JADWAL!K69&amp;JADWAL!K$67</f>
        <v>SUGIPKK</v>
      </c>
      <c r="H44" t="str">
        <f>JADWAL!L69&amp;JADWAL!L$67</f>
        <v>HALIDABPBK</v>
      </c>
      <c r="I44" t="str">
        <f>JADWAL!M69&amp;JADWAL!M$67</f>
        <v/>
      </c>
      <c r="J44" t="str">
        <f>JADWAL!N69&amp;JADWAL!N$67</f>
        <v>REGINABIND</v>
      </c>
      <c r="K44" t="str">
        <f>JADWAL!O69&amp;JADWAL!O$67</f>
        <v>REGINABIND</v>
      </c>
      <c r="L44" t="str">
        <f>JADWAL!P69&amp;JADWAL!P$67</f>
        <v/>
      </c>
      <c r="M44" t="str">
        <f>JADWAL!Q69&amp;JADWAL!Q$67</f>
        <v/>
      </c>
      <c r="N44" t="str">
        <f>JADWAL!R69&amp;JADWAL!R$67</f>
        <v/>
      </c>
      <c r="O44" t="str">
        <f>JADWAL!S69&amp;JADWAL!S$67</f>
        <v/>
      </c>
      <c r="P44" t="str">
        <f>JADWAL!T69&amp;JADWAL!T$67</f>
        <v/>
      </c>
      <c r="Q44" t="str">
        <f>JADWAL!U69&amp;JADWAL!U$67</f>
        <v/>
      </c>
      <c r="R44" t="str">
        <f>JADWAL!V69&amp;JADWAL!V$67</f>
        <v/>
      </c>
      <c r="S44" t="str">
        <f>JADWAL!W69&amp;JADWAL!W$67</f>
        <v>SANTIKAMIK</v>
      </c>
      <c r="T44" t="str">
        <f>JADWAL!X69&amp;JADWAL!X$67</f>
        <v>SANTIKAMIK</v>
      </c>
      <c r="U44" t="str">
        <f>JADWAL!Y69&amp;JADWAL!Y$67</f>
        <v>SANTIKAMIK</v>
      </c>
      <c r="V44" t="str">
        <f>JADWAL!Z69&amp;JADWAL!Z$67</f>
        <v>SANTIKAMIK</v>
      </c>
      <c r="W44" t="str">
        <f>JADWAL!AA69&amp;JADWAL!AA$67</f>
        <v/>
      </c>
      <c r="X44" t="str">
        <f>JADWAL!AB69&amp;JADWAL!AB$67</f>
        <v>SANTIKAMIK</v>
      </c>
      <c r="Y44" t="str">
        <f>JADWAL!AC69&amp;JADWAL!AC$67</f>
        <v>SANTIKAMIK</v>
      </c>
      <c r="Z44" t="str">
        <f>JADWAL!AD69&amp;JADWAL!AD$67</f>
        <v/>
      </c>
      <c r="AA44" t="str">
        <f>JADWAL!AE69&amp;JADWAL!AE$67</f>
        <v>SANTIKAMIK</v>
      </c>
      <c r="AB44" t="str">
        <f>JADWAL!AF69&amp;JADWAL!AF$67</f>
        <v>KIKIPKK</v>
      </c>
      <c r="AC44" t="str">
        <f>JADWAL!AG69&amp;JADWAL!AG$67</f>
        <v>KIKIPKK</v>
      </c>
      <c r="AD44" t="str">
        <f>JADWAL!AH69&amp;JADWAL!AH$67</f>
        <v>KIKIPKK</v>
      </c>
      <c r="AE44" t="str">
        <f>JADWAL!AI69&amp;JADWAL!AI$67</f>
        <v/>
      </c>
      <c r="AF44" t="str">
        <f>JADWAL!AJ69&amp;JADWAL!AJ$67</f>
        <v/>
      </c>
      <c r="AG44" t="str">
        <f>JADWAL!AK69&amp;JADWAL!AK$67</f>
        <v/>
      </c>
      <c r="AH44" t="str">
        <f>JADWAL!AL69&amp;JADWAL!AL$67</f>
        <v/>
      </c>
      <c r="AI44" t="str">
        <f>JADWAL!AM69&amp;JADWAL!AM$67</f>
        <v/>
      </c>
      <c r="AJ44" t="str">
        <f>JADWAL!AN69&amp;JADWAL!AN$67</f>
        <v/>
      </c>
      <c r="AK44" t="str">
        <f>JADWAL!AO69&amp;JADWAL!AO$67</f>
        <v>DADANMATH</v>
      </c>
      <c r="AL44" t="str">
        <f>JADWAL!AP69&amp;JADWAL!AP$67</f>
        <v>DADANMATH</v>
      </c>
      <c r="AM44" t="str">
        <f>JADWAL!AQ69&amp;JADWAL!AQ$67</f>
        <v>DADANMATH</v>
      </c>
      <c r="AN44" t="str">
        <f>JADWAL!AR69&amp;JADWAL!AR$67</f>
        <v/>
      </c>
      <c r="AO44" t="str">
        <f>JADWAL!AS69&amp;JADWAL!AS$67</f>
        <v>DADANMATH</v>
      </c>
      <c r="AP44" t="str">
        <f>JADWAL!AT69&amp;JADWAL!AT$67</f>
        <v>RUKMANAPABP</v>
      </c>
      <c r="AQ44" t="str">
        <f>JADWAL!AV69&amp;JADWAL!AV$67</f>
        <v>RUKMANAPABP</v>
      </c>
      <c r="AR44" t="e">
        <f>JADWAL!#REF!&amp;JADWAL!#REF!</f>
        <v>#REF!</v>
      </c>
      <c r="AS44" t="str">
        <f>JADWAL!AW69&amp;JADWAL!AW$67</f>
        <v>RUKMANAPABP</v>
      </c>
      <c r="AT44" t="str">
        <f>JADWAL!AX69&amp;JADWAL!AX$67</f>
        <v>MAYAPPKN</v>
      </c>
      <c r="AU44" t="str">
        <f>JADWAL!AY69&amp;JADWAL!AY$67</f>
        <v>MAYAPPKN</v>
      </c>
      <c r="AV44" t="str">
        <f>JADWAL!AZ69&amp;JADWAL!AZ$67</f>
        <v/>
      </c>
      <c r="AW44" t="str">
        <f>JADWAL!BA69&amp;JADWAL!BA$67</f>
        <v/>
      </c>
      <c r="AX44" t="str">
        <f>JADWAL!BB69&amp;JADWAL!BB$67</f>
        <v/>
      </c>
      <c r="AY44" t="str">
        <f>JADWAL!BC69&amp;JADWAL!BC$67</f>
        <v/>
      </c>
      <c r="AZ44" t="str">
        <f>JADWAL!BD69&amp;JADWAL!BD$67</f>
        <v/>
      </c>
      <c r="BA44" t="str">
        <f>JADWAL!BE69&amp;JADWAL!BE$67</f>
        <v/>
      </c>
      <c r="BB44" t="str">
        <f>JADWAL!BF69&amp;JADWAL!BF$67</f>
        <v>SYAFITRIABA</v>
      </c>
      <c r="BC44" t="str">
        <f>JADWAL!BG69&amp;JADWAL!BG$67</f>
        <v>SYAFITRIABA</v>
      </c>
      <c r="BD44" t="str">
        <f>JADWAL!BH69&amp;JADWAL!BH$67</f>
        <v>SYAFITRIABA</v>
      </c>
      <c r="BE44" t="str">
        <f>JADWAL!BI69&amp;JADWAL!BI$67</f>
        <v>SYAFITRIABA</v>
      </c>
      <c r="BF44" t="str">
        <f>JADWAL!BJ69&amp;JADWAL!BJ$67</f>
        <v/>
      </c>
      <c r="BG44" t="str">
        <f>JADWAL!BK69&amp;JADWAL!BK$67</f>
        <v>SYAFITRIABO</v>
      </c>
      <c r="BH44" t="str">
        <f>JADWAL!BL69&amp;JADWAL!BL$67</f>
        <v>SYAFITRIABO</v>
      </c>
      <c r="BI44" t="str">
        <f>JADWAL!BM69&amp;JADWAL!BM$67</f>
        <v/>
      </c>
      <c r="BJ44" t="str">
        <f>JADWAL!BN69&amp;JADWAL!BN$67</f>
        <v>SYAFITRIABO</v>
      </c>
      <c r="BK44" t="str">
        <f>JADWAL!BO69&amp;JADWAL!BO$67</f>
        <v>SYAFITRIABO</v>
      </c>
      <c r="BL44" t="str">
        <f>JADWAL!BP69&amp;JADWAL!BP$67</f>
        <v>DANTYAKI</v>
      </c>
      <c r="BM44" t="str">
        <f>JADWAL!BQ69&amp;JADWAL!BQ$67</f>
        <v>DANTYAKI</v>
      </c>
      <c r="BN44" t="str">
        <f>JADWAL!BR69&amp;JADWAL!BR$67</f>
        <v/>
      </c>
      <c r="BO44" t="str">
        <f>JADWAL!BS69&amp;JADWAL!BS$67</f>
        <v/>
      </c>
      <c r="BP44" t="str">
        <f>JADWAL!BT69&amp;JADWAL!BT$67</f>
        <v/>
      </c>
      <c r="BQ44" t="str">
        <f>JADWAL!BU69&amp;JADWAL!BU$67</f>
        <v/>
      </c>
      <c r="BR44" t="str">
        <f>JADWAL!BV69&amp;JADWAL!BV$67</f>
        <v/>
      </c>
      <c r="BS44" t="str">
        <f>JADWAL!BW69&amp;JADWAL!BW$67</f>
        <v/>
      </c>
      <c r="BT44" t="str">
        <f>JADWAL!BX69&amp;JADWAL!BX$67</f>
        <v>TINIABO</v>
      </c>
      <c r="BU44" t="str">
        <f>JADWAL!BY69&amp;JADWAL!BY$67</f>
        <v>TINIABO</v>
      </c>
      <c r="BV44" t="str">
        <f>JADWAL!BZ69&amp;JADWAL!BZ$67</f>
        <v>TINIABO</v>
      </c>
      <c r="BW44" t="str">
        <f>JADWAL!CA69&amp;JADWAL!CA$67</f>
        <v>INDIRABING</v>
      </c>
      <c r="BX44" t="str">
        <f>JADWAL!CB69&amp;JADWAL!CB$67</f>
        <v>INDIRABING</v>
      </c>
      <c r="BY44" t="str">
        <f>JADWAL!CC69&amp;JADWAL!CC$67</f>
        <v/>
      </c>
      <c r="BZ44" t="str">
        <f>JADWAL!CD69&amp;JADWAL!CD$67</f>
        <v>ENDANGABA</v>
      </c>
      <c r="CA44" t="str">
        <f>JADWAL!CE69&amp;JADWAL!CE$67</f>
        <v>ENDANGABA</v>
      </c>
      <c r="CB44" t="str">
        <f>JADWAL!CF69&amp;JADWAL!CF$67</f>
        <v>ENDANGABA</v>
      </c>
      <c r="CC44" t="str">
        <f>JADWAL!CG69&amp;JADWAL!CG$67</f>
        <v>RINIBJPG</v>
      </c>
      <c r="CD44" t="str">
        <f>JADWAL!CH69&amp;JADWAL!CH$67</f>
        <v/>
      </c>
      <c r="CE44" t="str">
        <f>JADWAL!CI69&amp;JADWAL!CI$67</f>
        <v>RINIBJPG</v>
      </c>
      <c r="CF44" t="str">
        <f>JADWAL!CJ69&amp;JADWAL!CJ$67</f>
        <v/>
      </c>
      <c r="CG44" t="str">
        <f>JADWAL!CK69&amp;JADWAL!CK$67</f>
        <v/>
      </c>
      <c r="CH44" t="str">
        <f>JADWAL!CL69&amp;JADWAL!CL$67</f>
        <v/>
      </c>
      <c r="CI44" t="e">
        <f>JADWAL!#REF!&amp;JADWAL!#REF!</f>
        <v>#REF!</v>
      </c>
    </row>
    <row r="45" spans="1:87" x14ac:dyDescent="0.25">
      <c r="B45" t="s">
        <v>486</v>
      </c>
      <c r="C45" t="str">
        <f>JADWAL!G70&amp;JADWAL!G$67</f>
        <v>WINDYAKI</v>
      </c>
      <c r="D45" t="str">
        <f>JADWAL!H70&amp;JADWAL!H$67</f>
        <v>WINDYAKI</v>
      </c>
      <c r="E45" t="str">
        <f>JADWAL!I70&amp;JADWAL!I$67</f>
        <v>WINDYPKK</v>
      </c>
      <c r="F45" t="str">
        <f>JADWAL!J70&amp;JADWAL!J$67</f>
        <v/>
      </c>
      <c r="G45" t="str">
        <f>JADWAL!K70&amp;JADWAL!K$67</f>
        <v>WINDYPKK</v>
      </c>
      <c r="H45" t="str">
        <f>JADWAL!L70&amp;JADWAL!L$67</f>
        <v>BPBK</v>
      </c>
      <c r="I45" t="str">
        <f>JADWAL!M70&amp;JADWAL!M$67</f>
        <v/>
      </c>
      <c r="J45" t="str">
        <f>JADWAL!N70&amp;JADWAL!N$67</f>
        <v>BIND</v>
      </c>
      <c r="K45" t="str">
        <f>JADWAL!O70&amp;JADWAL!O$67</f>
        <v>BIND</v>
      </c>
      <c r="L45" t="str">
        <f>JADWAL!P70&amp;JADWAL!P$67</f>
        <v/>
      </c>
      <c r="M45" t="str">
        <f>JADWAL!Q70&amp;JADWAL!Q$67</f>
        <v/>
      </c>
      <c r="N45" t="str">
        <f>JADWAL!R70&amp;JADWAL!R$67</f>
        <v/>
      </c>
      <c r="O45" t="str">
        <f>JADWAL!S70&amp;JADWAL!S$67</f>
        <v/>
      </c>
      <c r="P45" t="str">
        <f>JADWAL!T70&amp;JADWAL!T$67</f>
        <v/>
      </c>
      <c r="Q45" t="str">
        <f>JADWAL!U70&amp;JADWAL!U$67</f>
        <v/>
      </c>
      <c r="R45" t="str">
        <f>JADWAL!V70&amp;JADWAL!V$67</f>
        <v>S</v>
      </c>
      <c r="S45" t="str">
        <f>JADWAL!W70&amp;JADWAL!W$67</f>
        <v>ANGGITAMIK</v>
      </c>
      <c r="T45" t="str">
        <f>JADWAL!X70&amp;JADWAL!X$67</f>
        <v>ANGGITAMIK</v>
      </c>
      <c r="U45" t="str">
        <f>JADWAL!Y70&amp;JADWAL!Y$67</f>
        <v>ANGGITAMIK</v>
      </c>
      <c r="V45" t="str">
        <f>JADWAL!Z70&amp;JADWAL!Z$67</f>
        <v>ANGGITAMIK</v>
      </c>
      <c r="W45" t="str">
        <f>JADWAL!AA70&amp;JADWAL!AA$67</f>
        <v/>
      </c>
      <c r="X45" t="str">
        <f>JADWAL!AB70&amp;JADWAL!AB$67</f>
        <v>ANGGITAMIK</v>
      </c>
      <c r="Y45" t="str">
        <f>JADWAL!AC70&amp;JADWAL!AC$67</f>
        <v>ANGGITAMIK</v>
      </c>
      <c r="Z45" t="str">
        <f>JADWAL!AD70&amp;JADWAL!AD$67</f>
        <v/>
      </c>
      <c r="AA45" t="str">
        <f>JADWAL!AE70&amp;JADWAL!AE$67</f>
        <v>ANGGITAMIK</v>
      </c>
      <c r="AB45" t="str">
        <f>JADWAL!AF70&amp;JADWAL!AF$67</f>
        <v>PKK</v>
      </c>
      <c r="AC45" t="str">
        <f>JADWAL!AG70&amp;JADWAL!AG$67</f>
        <v>PKK</v>
      </c>
      <c r="AD45" t="str">
        <f>JADWAL!AH70&amp;JADWAL!AH$67</f>
        <v>PKK</v>
      </c>
      <c r="AE45" t="str">
        <f>JADWAL!AI70&amp;JADWAL!AI$67</f>
        <v/>
      </c>
      <c r="AF45" t="str">
        <f>JADWAL!AJ70&amp;JADWAL!AJ$67</f>
        <v/>
      </c>
      <c r="AG45" t="str">
        <f>JADWAL!AK70&amp;JADWAL!AK$67</f>
        <v/>
      </c>
      <c r="AH45" t="str">
        <f>JADWAL!AL70&amp;JADWAL!AL$67</f>
        <v/>
      </c>
      <c r="AI45" t="str">
        <f>JADWAL!AM70&amp;JADWAL!AM$67</f>
        <v>S</v>
      </c>
      <c r="AJ45" t="str">
        <f>JADWAL!AN70&amp;JADWAL!AN$67</f>
        <v/>
      </c>
      <c r="AK45" t="str">
        <f>JADWAL!AO70&amp;JADWAL!AO$67</f>
        <v>MATH</v>
      </c>
      <c r="AL45" t="str">
        <f>JADWAL!AP70&amp;JADWAL!AP$67</f>
        <v>MATH</v>
      </c>
      <c r="AM45" t="str">
        <f>JADWAL!AQ70&amp;JADWAL!AQ$67</f>
        <v>MATH</v>
      </c>
      <c r="AN45" t="str">
        <f>JADWAL!AR70&amp;JADWAL!AR$67</f>
        <v/>
      </c>
      <c r="AO45" t="str">
        <f>JADWAL!AS70&amp;JADWAL!AS$67</f>
        <v>MATH</v>
      </c>
      <c r="AP45" t="str">
        <f>JADWAL!AT70&amp;JADWAL!AT$67</f>
        <v>PABP</v>
      </c>
      <c r="AQ45" t="str">
        <f>JADWAL!AV70&amp;JADWAL!AV$67</f>
        <v>PABP</v>
      </c>
      <c r="AR45" t="e">
        <f>JADWAL!#REF!&amp;JADWAL!#REF!</f>
        <v>#REF!</v>
      </c>
      <c r="AS45" t="str">
        <f>JADWAL!AW70&amp;JADWAL!AW$67</f>
        <v>PABP</v>
      </c>
      <c r="AT45" t="str">
        <f>JADWAL!AX70&amp;JADWAL!AX$67</f>
        <v>PPKN</v>
      </c>
      <c r="AU45" t="str">
        <f>JADWAL!AY70&amp;JADWAL!AY$67</f>
        <v>PPKN</v>
      </c>
      <c r="AV45" t="str">
        <f>JADWAL!AZ70&amp;JADWAL!AZ$67</f>
        <v/>
      </c>
      <c r="AW45" t="str">
        <f>JADWAL!BA70&amp;JADWAL!BA$67</f>
        <v/>
      </c>
      <c r="AX45" t="str">
        <f>JADWAL!BB70&amp;JADWAL!BB$67</f>
        <v/>
      </c>
      <c r="AY45" t="str">
        <f>JADWAL!BC70&amp;JADWAL!BC$67</f>
        <v/>
      </c>
      <c r="AZ45" t="str">
        <f>JADWAL!BD70&amp;JADWAL!BD$67</f>
        <v/>
      </c>
      <c r="BA45" t="str">
        <f>JADWAL!BE70&amp;JADWAL!BE$67</f>
        <v>S</v>
      </c>
      <c r="BB45" t="str">
        <f>JADWAL!BF70&amp;JADWAL!BF$67</f>
        <v>TINIABA</v>
      </c>
      <c r="BC45" t="str">
        <f>JADWAL!BG70&amp;JADWAL!BG$67</f>
        <v>TINIABA</v>
      </c>
      <c r="BD45" t="str">
        <f>JADWAL!BH70&amp;JADWAL!BH$67</f>
        <v>TINIABA</v>
      </c>
      <c r="BE45" t="str">
        <f>JADWAL!BI70&amp;JADWAL!BI$67</f>
        <v>TINIABA</v>
      </c>
      <c r="BF45" t="str">
        <f>JADWAL!BJ70&amp;JADWAL!BJ$67</f>
        <v/>
      </c>
      <c r="BG45" t="str">
        <f>JADWAL!BK70&amp;JADWAL!BK$67</f>
        <v>TINIABO</v>
      </c>
      <c r="BH45" t="str">
        <f>JADWAL!BL70&amp;JADWAL!BL$67</f>
        <v>TINIABO</v>
      </c>
      <c r="BI45" t="str">
        <f>JADWAL!BM70&amp;JADWAL!BM$67</f>
        <v/>
      </c>
      <c r="BJ45" t="str">
        <f>JADWAL!BN70&amp;JADWAL!BN$67</f>
        <v>TINIABO</v>
      </c>
      <c r="BK45" t="str">
        <f>JADWAL!BO70&amp;JADWAL!BO$67</f>
        <v>TINIABO</v>
      </c>
      <c r="BL45" t="str">
        <f>JADWAL!BP70&amp;JADWAL!BP$67</f>
        <v>AKI</v>
      </c>
      <c r="BM45" t="str">
        <f>JADWAL!BQ70&amp;JADWAL!BQ$67</f>
        <v>AKI</v>
      </c>
      <c r="BN45" t="str">
        <f>JADWAL!BR70&amp;JADWAL!BR$67</f>
        <v/>
      </c>
      <c r="BO45" t="str">
        <f>JADWAL!BS70&amp;JADWAL!BS$67</f>
        <v/>
      </c>
      <c r="BP45" t="str">
        <f>JADWAL!BT70&amp;JADWAL!BT$67</f>
        <v/>
      </c>
      <c r="BQ45" t="str">
        <f>JADWAL!BU70&amp;JADWAL!BU$67</f>
        <v/>
      </c>
      <c r="BR45" t="str">
        <f>JADWAL!BV70&amp;JADWAL!BV$67</f>
        <v>S</v>
      </c>
      <c r="BS45" t="str">
        <f>JADWAL!BW70&amp;JADWAL!BW$67</f>
        <v/>
      </c>
      <c r="BT45" t="str">
        <f>JADWAL!BX70&amp;JADWAL!BX$67</f>
        <v>ABO</v>
      </c>
      <c r="BU45" t="str">
        <f>JADWAL!BY70&amp;JADWAL!BY$67</f>
        <v>ABO</v>
      </c>
      <c r="BV45" t="str">
        <f>JADWAL!BZ70&amp;JADWAL!BZ$67</f>
        <v>ABO</v>
      </c>
      <c r="BW45" t="str">
        <f>JADWAL!CA70&amp;JADWAL!CA$67</f>
        <v>BING</v>
      </c>
      <c r="BX45" t="str">
        <f>JADWAL!CB70&amp;JADWAL!CB$67</f>
        <v>BING</v>
      </c>
      <c r="BY45" t="str">
        <f>JADWAL!CC70&amp;JADWAL!CC$67</f>
        <v/>
      </c>
      <c r="BZ45" t="str">
        <f>JADWAL!CD70&amp;JADWAL!CD$67</f>
        <v>ABA</v>
      </c>
      <c r="CA45" t="str">
        <f>JADWAL!CE70&amp;JADWAL!CE$67</f>
        <v>ABA</v>
      </c>
      <c r="CB45" t="str">
        <f>JADWAL!CF70&amp;JADWAL!CF$67</f>
        <v>ABA</v>
      </c>
      <c r="CC45" t="str">
        <f>JADWAL!CG70&amp;JADWAL!CG$67</f>
        <v>BJPG</v>
      </c>
      <c r="CD45" t="str">
        <f>JADWAL!CH70&amp;JADWAL!CH$67</f>
        <v/>
      </c>
      <c r="CE45" t="str">
        <f>JADWAL!CI70&amp;JADWAL!CI$67</f>
        <v>BJPG</v>
      </c>
      <c r="CF45" t="str">
        <f>JADWAL!CJ70&amp;JADWAL!CJ$67</f>
        <v/>
      </c>
      <c r="CG45" t="str">
        <f>JADWAL!CK70&amp;JADWAL!CK$67</f>
        <v/>
      </c>
      <c r="CH45" t="str">
        <f>JADWAL!CL70&amp;JADWAL!CL$67</f>
        <v/>
      </c>
      <c r="CI45" t="e">
        <f>JADWAL!#REF!&amp;JADWAL!#REF!</f>
        <v>#REF!</v>
      </c>
    </row>
    <row r="47" spans="1:87" x14ac:dyDescent="0.25">
      <c r="A47" t="s">
        <v>500</v>
      </c>
      <c r="B47" t="s">
        <v>485</v>
      </c>
      <c r="C47" t="str">
        <f>JADWAL!G74&amp;JADWAL!G$72</f>
        <v/>
      </c>
      <c r="D47" t="str">
        <f>JADWAL!H74&amp;JADWAL!H$72</f>
        <v/>
      </c>
      <c r="E47" t="str">
        <f>JADWAL!I74&amp;JADWAL!I$72</f>
        <v/>
      </c>
      <c r="F47" t="str">
        <f>JADWAL!J74&amp;JADWAL!J$72</f>
        <v>T</v>
      </c>
      <c r="G47" t="str">
        <f>JADWAL!K74&amp;JADWAL!K$72</f>
        <v>SUGIABA</v>
      </c>
      <c r="H47" t="str">
        <f>JADWAL!L74&amp;JADWAL!L$72</f>
        <v>SUGIABA</v>
      </c>
      <c r="I47" t="str">
        <f>JADWAL!M74&amp;JADWAL!M$72</f>
        <v>T</v>
      </c>
      <c r="J47" t="str">
        <f>JADWAL!N74&amp;JADWAL!N$72</f>
        <v>SUGIABA</v>
      </c>
      <c r="K47" t="str">
        <f>JADWAL!O74&amp;JADWAL!O$72</f>
        <v>SUGIABA</v>
      </c>
      <c r="L47" t="str">
        <f>JADWAL!P74&amp;JADWAL!P$72</f>
        <v>SUGIABA</v>
      </c>
      <c r="M47" t="str">
        <f>JADWAL!Q74&amp;JADWAL!Q$72</f>
        <v>SUGIABO</v>
      </c>
      <c r="N47" t="str">
        <f>JADWAL!R74&amp;JADWAL!R$72</f>
        <v>T</v>
      </c>
      <c r="O47" t="str">
        <f>JADWAL!S74&amp;JADWAL!S$72</f>
        <v>SUGIABO</v>
      </c>
      <c r="P47" t="str">
        <f>JADWAL!T74&amp;JADWAL!T$72</f>
        <v>SUGIABO</v>
      </c>
      <c r="Q47" t="str">
        <f>JADWAL!U74&amp;JADWAL!U$72</f>
        <v/>
      </c>
      <c r="R47" t="str">
        <f>JADWAL!V74&amp;JADWAL!V$72</f>
        <v>OH</v>
      </c>
      <c r="S47" t="str">
        <f>JADWAL!W74&amp;JADWAL!W$72</f>
        <v>REGINABIND</v>
      </c>
      <c r="T47" t="str">
        <f>JADWAL!X74&amp;JADWAL!X$72</f>
        <v>REGINABIND</v>
      </c>
      <c r="U47" t="str">
        <f>JADWAL!Y74&amp;JADWAL!Y$72</f>
        <v>INDIRABING</v>
      </c>
      <c r="V47" t="str">
        <f>JADWAL!Z74&amp;JADWAL!Z$72</f>
        <v>INDIRABING</v>
      </c>
      <c r="W47" t="str">
        <f>JADWAL!AA74&amp;JADWAL!AA$72</f>
        <v>T</v>
      </c>
      <c r="X47" t="str">
        <f>JADWAL!AB74&amp;JADWAL!AB$72</f>
        <v>RUKMANAPABP</v>
      </c>
      <c r="Y47" t="str">
        <f>JADWAL!AC74&amp;JADWAL!AC$72</f>
        <v>RUKMANAPABP</v>
      </c>
      <c r="Z47" t="str">
        <f>JADWAL!AD74&amp;JADWAL!AD$72</f>
        <v>T</v>
      </c>
      <c r="AA47" t="e">
        <f>JADWAL!#REF!&amp;JADWAL!#REF!</f>
        <v>#REF!</v>
      </c>
      <c r="AB47" t="str">
        <f>JADWAL!AF74&amp;JADWAL!AF$72</f>
        <v>HALIDABPBK</v>
      </c>
      <c r="AC47" t="str">
        <f>JADWAL!AG74&amp;JADWAL!AG$72</f>
        <v>ENDANGABA</v>
      </c>
      <c r="AD47" t="str">
        <f>JADWAL!AH74&amp;JADWAL!AH$72</f>
        <v>ENDANGABA</v>
      </c>
      <c r="AE47" t="str">
        <f>JADWAL!AI74&amp;JADWAL!AI$72</f>
        <v>T</v>
      </c>
      <c r="AF47" t="str">
        <f>JADWAL!AE74&amp;JADWAL!AE$72</f>
        <v>RUKMANAPABP</v>
      </c>
      <c r="AG47" t="str">
        <f>JADWAL!AK74&amp;JADWAL!AK$72</f>
        <v/>
      </c>
      <c r="AH47" t="str">
        <f>JADWAL!AL74&amp;JADWAL!AL$72</f>
        <v/>
      </c>
      <c r="AI47" t="str">
        <f>JADWAL!AM74&amp;JADWAL!AM$72</f>
        <v>OH</v>
      </c>
      <c r="AJ47" t="str">
        <f>JADWAL!AN74&amp;JADWAL!AN$72</f>
        <v>R</v>
      </c>
      <c r="AK47" t="str">
        <f>JADWAL!AO74&amp;JADWAL!AO$72</f>
        <v>CECEPABO</v>
      </c>
      <c r="AL47" t="str">
        <f>JADWAL!AP74&amp;JADWAL!AP$72</f>
        <v>CECEPABO</v>
      </c>
      <c r="AM47" t="str">
        <f>JADWAL!AQ74&amp;JADWAL!AQ$72</f>
        <v>CECEPABO</v>
      </c>
      <c r="AN47" t="str">
        <f>JADWAL!AR74&amp;JADWAL!AR$72</f>
        <v>T</v>
      </c>
      <c r="AO47" t="str">
        <f>JADWAL!AS74&amp;JADWAL!AS$72</f>
        <v>MAYAPPKN</v>
      </c>
      <c r="AP47" t="str">
        <f>JADWAL!AT74&amp;JADWAL!AT$72</f>
        <v>MAYAPPKN</v>
      </c>
      <c r="AQ47" t="str">
        <f>JADWAL!AV74&amp;JADWAL!AV$72</f>
        <v>DADANMATH</v>
      </c>
      <c r="AR47" t="e">
        <f>JADWAL!#REF!&amp;JADWAL!#REF!</f>
        <v>#REF!</v>
      </c>
      <c r="AS47" t="str">
        <f>JADWAL!AW74&amp;JADWAL!AW$72</f>
        <v>DADANMATH</v>
      </c>
      <c r="AT47" t="str">
        <f>JADWAL!AX74&amp;JADWAL!AX$72</f>
        <v>DADANMATH</v>
      </c>
      <c r="AU47" t="str">
        <f>JADWAL!AY74&amp;JADWAL!AY$72</f>
        <v>DADANMATH</v>
      </c>
      <c r="AV47" t="str">
        <f>JADWAL!AZ74&amp;JADWAL!AZ$72</f>
        <v>T</v>
      </c>
      <c r="AW47" t="str">
        <f>JADWAL!BA74&amp;JADWAL!BA$72</f>
        <v/>
      </c>
      <c r="AX47" t="str">
        <f>JADWAL!BB74&amp;JADWAL!BB$72</f>
        <v/>
      </c>
      <c r="AY47" t="str">
        <f>JADWAL!BC74&amp;JADWAL!BC$72</f>
        <v/>
      </c>
      <c r="AZ47" t="str">
        <f>JADWAL!BD74&amp;JADWAL!BD$72</f>
        <v/>
      </c>
      <c r="BA47" t="str">
        <f>JADWAL!BE74&amp;JADWAL!BE$72</f>
        <v>OH</v>
      </c>
      <c r="BB47" t="str">
        <f>JADWAL!BF74&amp;JADWAL!BF$72</f>
        <v>SUGIAKI</v>
      </c>
      <c r="BC47" t="str">
        <f>JADWAL!BG74&amp;JADWAL!BG$72</f>
        <v>SUGIAKI</v>
      </c>
      <c r="BD47" t="str">
        <f>JADWAL!BH74&amp;JADWAL!BH$72</f>
        <v>SUGIPKK</v>
      </c>
      <c r="BE47" t="str">
        <f>JADWAL!BI74&amp;JADWAL!BI$72</f>
        <v>SUGIPKK</v>
      </c>
      <c r="BF47" t="str">
        <f>JADWAL!BJ74&amp;JADWAL!BJ$72</f>
        <v>T</v>
      </c>
      <c r="BG47" t="str">
        <f>JADWAL!BK74&amp;JADWAL!BK$72</f>
        <v>RINIBJPG</v>
      </c>
      <c r="BH47" t="str">
        <f>JADWAL!BL74&amp;JADWAL!BL$72</f>
        <v>RINIBJPG</v>
      </c>
      <c r="BI47" t="str">
        <f>JADWAL!BM74&amp;JADWAL!BM$72</f>
        <v>T</v>
      </c>
      <c r="BJ47" t="str">
        <f>JADWAL!BN74&amp;JADWAL!BN$72</f>
        <v>DANTYAKI</v>
      </c>
      <c r="BK47" t="str">
        <f>JADWAL!BO74&amp;JADWAL!BO$72</f>
        <v>DANTYAKI</v>
      </c>
      <c r="BL47" t="str">
        <f>JADWAL!BP74&amp;JADWAL!BP$72</f>
        <v/>
      </c>
      <c r="BM47" t="str">
        <f>JADWAL!BQ74&amp;JADWAL!BQ$72</f>
        <v/>
      </c>
      <c r="BN47" t="str">
        <f>JADWAL!BR74&amp;JADWAL!BR$72</f>
        <v>T</v>
      </c>
      <c r="BO47" t="str">
        <f>JADWAL!BS74&amp;JADWAL!BS$72</f>
        <v/>
      </c>
      <c r="BP47" t="str">
        <f>JADWAL!BT74&amp;JADWAL!BT$72</f>
        <v/>
      </c>
      <c r="BQ47" t="str">
        <f>JADWAL!BU74&amp;JADWAL!BU$72</f>
        <v/>
      </c>
      <c r="BR47" t="str">
        <f>JADWAL!BV74&amp;JADWAL!BV$72</f>
        <v>OH</v>
      </c>
      <c r="BS47" t="str">
        <f>JADWAL!BW74&amp;JADWAL!BW$72</f>
        <v/>
      </c>
      <c r="BT47" t="str">
        <f>JADWAL!BX74&amp;JADWAL!BX$72</f>
        <v>SANTIKAMIK</v>
      </c>
      <c r="BU47" t="str">
        <f>JADWAL!BY74&amp;JADWAL!BY$72</f>
        <v>SANTIKAMIK</v>
      </c>
      <c r="BV47" t="str">
        <f>JADWAL!BZ74&amp;JADWAL!BZ$72</f>
        <v>SANTIKAMIK</v>
      </c>
      <c r="BW47" t="str">
        <f>JADWAL!CA74&amp;JADWAL!CA$72</f>
        <v>SANTIKAMIK</v>
      </c>
      <c r="BX47" t="str">
        <f>JADWAL!CB74&amp;JADWAL!CB$72</f>
        <v>SANTIKAMIK</v>
      </c>
      <c r="BY47" t="str">
        <f>JADWAL!CC74&amp;JADWAL!CC$72</f>
        <v>T</v>
      </c>
      <c r="BZ47" t="str">
        <f>JADWAL!CD74&amp;JADWAL!CD$72</f>
        <v>SANTIKAMIK</v>
      </c>
      <c r="CA47" t="str">
        <f>JADWAL!CE74&amp;JADWAL!CE$72</f>
        <v>SANTIKAMIK</v>
      </c>
      <c r="CB47" t="str">
        <f>JADWAL!CF74&amp;JADWAL!CF$72</f>
        <v>KIKIPKK</v>
      </c>
      <c r="CC47" t="str">
        <f>JADWAL!CG74&amp;JADWAL!CG$72</f>
        <v>KIKIPKK</v>
      </c>
      <c r="CD47" t="str">
        <f>JADWAL!CH74&amp;JADWAL!CH$72</f>
        <v>T</v>
      </c>
      <c r="CE47" t="str">
        <f>JADWAL!CI74&amp;JADWAL!CI$72</f>
        <v>KIKIPKK</v>
      </c>
      <c r="CF47" t="str">
        <f>JADWAL!CJ74&amp;JADWAL!CJ$72</f>
        <v/>
      </c>
      <c r="CG47" t="str">
        <f>JADWAL!CK74&amp;JADWAL!CK$72</f>
        <v/>
      </c>
      <c r="CH47" t="str">
        <f>JADWAL!CL74&amp;JADWAL!CL$72</f>
        <v/>
      </c>
      <c r="CI47" t="e">
        <f>JADWAL!#REF!&amp;JADWAL!#REF!</f>
        <v>#REF!</v>
      </c>
    </row>
    <row r="48" spans="1:87" x14ac:dyDescent="0.25">
      <c r="B48" t="s">
        <v>486</v>
      </c>
      <c r="C48" t="str">
        <f>JADWAL!G75&amp;JADWAL!G$72</f>
        <v/>
      </c>
      <c r="D48" t="str">
        <f>JADWAL!H75&amp;JADWAL!H$72</f>
        <v/>
      </c>
      <c r="E48" t="str">
        <f>JADWAL!I75&amp;JADWAL!I$72</f>
        <v/>
      </c>
      <c r="F48" t="str">
        <f>JADWAL!J75&amp;JADWAL!J$72</f>
        <v/>
      </c>
      <c r="G48" t="str">
        <f>JADWAL!K75&amp;JADWAL!K$72</f>
        <v>MIMYABA</v>
      </c>
      <c r="H48" t="str">
        <f>JADWAL!L75&amp;JADWAL!L$72</f>
        <v>MIMYABA</v>
      </c>
      <c r="I48" t="str">
        <f>JADWAL!M75&amp;JADWAL!M$72</f>
        <v/>
      </c>
      <c r="J48" t="str">
        <f>JADWAL!N75&amp;JADWAL!N$72</f>
        <v>MIMYABA</v>
      </c>
      <c r="K48" t="str">
        <f>JADWAL!O75&amp;JADWAL!O$72</f>
        <v>MIMYABA</v>
      </c>
      <c r="L48" t="str">
        <f>JADWAL!P75&amp;JADWAL!P$72</f>
        <v>MIMYABA</v>
      </c>
      <c r="M48" t="str">
        <f>JADWAL!Q75&amp;JADWAL!Q$72</f>
        <v>MIMYABO</v>
      </c>
      <c r="N48" t="str">
        <f>JADWAL!R75&amp;JADWAL!R$72</f>
        <v/>
      </c>
      <c r="O48" t="str">
        <f>JADWAL!S75&amp;JADWAL!S$72</f>
        <v>MIMYABO</v>
      </c>
      <c r="P48" t="str">
        <f>JADWAL!T75&amp;JADWAL!T$72</f>
        <v>MIMYABO</v>
      </c>
      <c r="Q48" t="str">
        <f>JADWAL!U75&amp;JADWAL!U$72</f>
        <v/>
      </c>
      <c r="R48" t="str">
        <f>JADWAL!V75&amp;JADWAL!V$72</f>
        <v>H</v>
      </c>
      <c r="S48" t="str">
        <f>JADWAL!W75&amp;JADWAL!W$72</f>
        <v>BIND</v>
      </c>
      <c r="T48" t="str">
        <f>JADWAL!X75&amp;JADWAL!X$72</f>
        <v>BIND</v>
      </c>
      <c r="U48" t="str">
        <f>JADWAL!Y75&amp;JADWAL!Y$72</f>
        <v>BING</v>
      </c>
      <c r="V48" t="str">
        <f>JADWAL!Z75&amp;JADWAL!Z$72</f>
        <v>BING</v>
      </c>
      <c r="W48" t="str">
        <f>JADWAL!AA75&amp;JADWAL!AA$72</f>
        <v/>
      </c>
      <c r="X48" t="str">
        <f>JADWAL!AB75&amp;JADWAL!AB$72</f>
        <v>PABP</v>
      </c>
      <c r="Y48" t="str">
        <f>JADWAL!AC75&amp;JADWAL!AC$72</f>
        <v>PABP</v>
      </c>
      <c r="Z48" t="str">
        <f>JADWAL!AD75&amp;JADWAL!AD$72</f>
        <v/>
      </c>
      <c r="AA48" t="e">
        <f>JADWAL!#REF!&amp;JADWAL!#REF!</f>
        <v>#REF!</v>
      </c>
      <c r="AB48" t="str">
        <f>JADWAL!AF75&amp;JADWAL!AF$72</f>
        <v>BPBK</v>
      </c>
      <c r="AC48" t="str">
        <f>JADWAL!AG75&amp;JADWAL!AG$72</f>
        <v>ABA</v>
      </c>
      <c r="AD48" t="str">
        <f>JADWAL!AH75&amp;JADWAL!AH$72</f>
        <v>ABA</v>
      </c>
      <c r="AE48" t="str">
        <f>JADWAL!AI75&amp;JADWAL!AI$72</f>
        <v/>
      </c>
      <c r="AF48" t="str">
        <f>JADWAL!AE75&amp;JADWAL!AE$72</f>
        <v>PABP</v>
      </c>
      <c r="AG48" t="str">
        <f>JADWAL!AK75&amp;JADWAL!AK$72</f>
        <v/>
      </c>
      <c r="AH48" t="str">
        <f>JADWAL!AL75&amp;JADWAL!AL$72</f>
        <v/>
      </c>
      <c r="AI48" t="str">
        <f>JADWAL!AM75&amp;JADWAL!AM$72</f>
        <v>H</v>
      </c>
      <c r="AJ48" t="str">
        <f>JADWAL!AN75&amp;JADWAL!AN$72</f>
        <v>R</v>
      </c>
      <c r="AK48" t="str">
        <f>JADWAL!AO75&amp;JADWAL!AO$72</f>
        <v>ABO</v>
      </c>
      <c r="AL48" t="str">
        <f>JADWAL!AP75&amp;JADWAL!AP$72</f>
        <v>ABO</v>
      </c>
      <c r="AM48" t="str">
        <f>JADWAL!AQ75&amp;JADWAL!AQ$72</f>
        <v>ABO</v>
      </c>
      <c r="AN48" t="str">
        <f>JADWAL!AR75&amp;JADWAL!AR$72</f>
        <v/>
      </c>
      <c r="AO48" t="str">
        <f>JADWAL!AS75&amp;JADWAL!AS$72</f>
        <v>PPKN</v>
      </c>
      <c r="AP48" t="str">
        <f>JADWAL!AT75&amp;JADWAL!AT$72</f>
        <v>PPKN</v>
      </c>
      <c r="AQ48" t="str">
        <f>JADWAL!AV75&amp;JADWAL!AV$72</f>
        <v>MATH</v>
      </c>
      <c r="AR48" t="e">
        <f>JADWAL!#REF!&amp;JADWAL!#REF!</f>
        <v>#REF!</v>
      </c>
      <c r="AS48" t="str">
        <f>JADWAL!AW75&amp;JADWAL!AW$72</f>
        <v>MATH</v>
      </c>
      <c r="AT48" t="str">
        <f>JADWAL!AX75&amp;JADWAL!AX$72</f>
        <v>MATH</v>
      </c>
      <c r="AU48" t="str">
        <f>JADWAL!AY75&amp;JADWAL!AY$72</f>
        <v>MATH</v>
      </c>
      <c r="AV48" t="str">
        <f>JADWAL!AZ75&amp;JADWAL!AZ$72</f>
        <v/>
      </c>
      <c r="AW48" t="str">
        <f>JADWAL!BA75&amp;JADWAL!BA$72</f>
        <v/>
      </c>
      <c r="AX48" t="str">
        <f>JADWAL!BB75&amp;JADWAL!BB$72</f>
        <v/>
      </c>
      <c r="AY48" t="str">
        <f>JADWAL!BC75&amp;JADWAL!BC$72</f>
        <v/>
      </c>
      <c r="AZ48" t="str">
        <f>JADWAL!BD75&amp;JADWAL!BD$72</f>
        <v/>
      </c>
      <c r="BA48" t="str">
        <f>JADWAL!BE75&amp;JADWAL!BE$72</f>
        <v>H</v>
      </c>
      <c r="BB48" t="str">
        <f>JADWAL!BF75&amp;JADWAL!BF$72</f>
        <v>IAHAKI</v>
      </c>
      <c r="BC48" t="str">
        <f>JADWAL!BG75&amp;JADWAL!BG$72</f>
        <v>IAHAKI</v>
      </c>
      <c r="BD48" t="str">
        <f>JADWAL!BH75&amp;JADWAL!BH$72</f>
        <v>IAHPKK</v>
      </c>
      <c r="BE48" t="str">
        <f>JADWAL!BI75&amp;JADWAL!BI$72</f>
        <v>IAHPKK</v>
      </c>
      <c r="BF48" t="str">
        <f>JADWAL!BJ75&amp;JADWAL!BJ$72</f>
        <v/>
      </c>
      <c r="BG48" t="str">
        <f>JADWAL!BK75&amp;JADWAL!BK$72</f>
        <v>BJPG</v>
      </c>
      <c r="BH48" t="str">
        <f>JADWAL!BL75&amp;JADWAL!BL$72</f>
        <v>BJPG</v>
      </c>
      <c r="BI48" t="str">
        <f>JADWAL!BM75&amp;JADWAL!BM$72</f>
        <v/>
      </c>
      <c r="BJ48" t="str">
        <f>JADWAL!BN75&amp;JADWAL!BN$72</f>
        <v>AKI</v>
      </c>
      <c r="BK48" t="str">
        <f>JADWAL!BO75&amp;JADWAL!BO$72</f>
        <v>AKI</v>
      </c>
      <c r="BL48" t="str">
        <f>JADWAL!BP75&amp;JADWAL!BP$72</f>
        <v/>
      </c>
      <c r="BM48" t="str">
        <f>JADWAL!BQ75&amp;JADWAL!BQ$72</f>
        <v/>
      </c>
      <c r="BN48" t="str">
        <f>JADWAL!BR75&amp;JADWAL!BR$72</f>
        <v/>
      </c>
      <c r="BO48" t="str">
        <f>JADWAL!BS75&amp;JADWAL!BS$72</f>
        <v/>
      </c>
      <c r="BP48" t="str">
        <f>JADWAL!BT75&amp;JADWAL!BT$72</f>
        <v/>
      </c>
      <c r="BQ48" t="str">
        <f>JADWAL!BU75&amp;JADWAL!BU$72</f>
        <v/>
      </c>
      <c r="BR48" t="str">
        <f>JADWAL!BV75&amp;JADWAL!BV$72</f>
        <v>H</v>
      </c>
      <c r="BS48" t="str">
        <f>JADWAL!BW75&amp;JADWAL!BW$72</f>
        <v/>
      </c>
      <c r="BT48" t="str">
        <f>JADWAL!BX75&amp;JADWAL!BX$72</f>
        <v>NENENGMIK</v>
      </c>
      <c r="BU48" t="str">
        <f>JADWAL!BY75&amp;JADWAL!BY$72</f>
        <v>NENENGMIK</v>
      </c>
      <c r="BV48" t="str">
        <f>JADWAL!BZ75&amp;JADWAL!BZ$72</f>
        <v>NENENGMIK</v>
      </c>
      <c r="BW48" t="str">
        <f>JADWAL!CA75&amp;JADWAL!CA$72</f>
        <v>NENENGMIK</v>
      </c>
      <c r="BX48" t="str">
        <f>JADWAL!CB75&amp;JADWAL!CB$72</f>
        <v>NENENGMIK</v>
      </c>
      <c r="BY48" t="str">
        <f>JADWAL!CC75&amp;JADWAL!CC$72</f>
        <v/>
      </c>
      <c r="BZ48" t="str">
        <f>JADWAL!CD75&amp;JADWAL!CD$72</f>
        <v>NENENGMIK</v>
      </c>
      <c r="CA48" t="str">
        <f>JADWAL!CE75&amp;JADWAL!CE$72</f>
        <v>NENENGMIK</v>
      </c>
      <c r="CB48" t="str">
        <f>JADWAL!CF75&amp;JADWAL!CF$72</f>
        <v>PKK</v>
      </c>
      <c r="CC48" t="str">
        <f>JADWAL!CG75&amp;JADWAL!CG$72</f>
        <v>PKK</v>
      </c>
      <c r="CD48" t="str">
        <f>JADWAL!CH75&amp;JADWAL!CH$72</f>
        <v/>
      </c>
      <c r="CE48" t="str">
        <f>JADWAL!CI75&amp;JADWAL!CI$72</f>
        <v>PKK</v>
      </c>
      <c r="CF48" t="str">
        <f>JADWAL!CJ75&amp;JADWAL!CJ$72</f>
        <v/>
      </c>
      <c r="CG48" t="str">
        <f>JADWAL!CK75&amp;JADWAL!CK$72</f>
        <v/>
      </c>
      <c r="CH48" t="str">
        <f>JADWAL!CL75&amp;JADWAL!CL$72</f>
        <v/>
      </c>
      <c r="CI48" t="e">
        <f>JADWAL!#REF!&amp;JADWAL!#REF!</f>
        <v>#REF!</v>
      </c>
    </row>
    <row r="50" spans="1:87" x14ac:dyDescent="0.25">
      <c r="A50" t="s">
        <v>501</v>
      </c>
      <c r="B50" t="s">
        <v>485</v>
      </c>
      <c r="C50" t="str">
        <f>JADWAL!G79&amp;JADWAL!G$77</f>
        <v>ENDANGABA</v>
      </c>
      <c r="D50" t="str">
        <f>JADWAL!H79&amp;JADWAL!H$77</f>
        <v>ENDANGABA</v>
      </c>
      <c r="E50" t="str">
        <f>JADWAL!I79&amp;JADWAL!I$77</f>
        <v>ENDANGABA</v>
      </c>
      <c r="F50" t="str">
        <f>JADWAL!J79&amp;JADWAL!J$77</f>
        <v>I</v>
      </c>
      <c r="G50" t="str">
        <f>JADWAL!K79&amp;JADWAL!K$77</f>
        <v>ENDANGABO</v>
      </c>
      <c r="H50" t="str">
        <f>JADWAL!L79&amp;JADWAL!L$77</f>
        <v>ENDANGABO</v>
      </c>
      <c r="I50" t="str">
        <f>JADWAL!N79&amp;JADWAL!N$77</f>
        <v>ENDANGABO</v>
      </c>
      <c r="J50" t="e">
        <f>JADWAL!#REF!&amp;JADWAL!#REF!</f>
        <v>#REF!</v>
      </c>
      <c r="K50" t="str">
        <f>JADWAL!O79&amp;JADWAL!O$77</f>
        <v>ENDANGABO</v>
      </c>
      <c r="L50" t="str">
        <f>JADWAL!P79&amp;JADWAL!P$77</f>
        <v>ENDANGABO</v>
      </c>
      <c r="M50" t="str">
        <f>JADWAL!Q79&amp;JADWAL!Q$77</f>
        <v/>
      </c>
      <c r="N50" t="str">
        <f>JADWAL!R79&amp;JADWAL!R$77</f>
        <v>I</v>
      </c>
      <c r="O50" t="str">
        <f>JADWAL!S79&amp;JADWAL!S$77</f>
        <v/>
      </c>
      <c r="P50" t="str">
        <f>JADWAL!T79&amp;JADWAL!T$77</f>
        <v/>
      </c>
      <c r="Q50" t="str">
        <f>JADWAL!U79&amp;JADWAL!U$77</f>
        <v/>
      </c>
      <c r="R50" t="str">
        <f>JADWAL!V79&amp;JADWAL!V$77</f>
        <v/>
      </c>
      <c r="S50" t="str">
        <f>JADWAL!W79&amp;JADWAL!W$77</f>
        <v>ROHAYATIAKI</v>
      </c>
      <c r="T50" t="str">
        <f>JADWAL!X79&amp;JADWAL!X$77</f>
        <v>ROHAYATIAKI</v>
      </c>
      <c r="U50" t="str">
        <f>JADWAL!Y79&amp;JADWAL!Y$77</f>
        <v>ROHAYATIPKK</v>
      </c>
      <c r="V50" t="str">
        <f>JADWAL!Z79&amp;JADWAL!Z$77</f>
        <v>ROHAYATIPKK</v>
      </c>
      <c r="W50" t="str">
        <f>JADWAL!AA79&amp;JADWAL!AA$77</f>
        <v>I</v>
      </c>
      <c r="X50" t="str">
        <f>JADWAL!AB79&amp;JADWAL!AB$77</f>
        <v>DADANMATH</v>
      </c>
      <c r="Y50" t="str">
        <f>JADWAL!AC79&amp;JADWAL!AC$77</f>
        <v>DADANMATH</v>
      </c>
      <c r="Z50" t="str">
        <f>JADWAL!AD79&amp;JADWAL!AD$77</f>
        <v>I</v>
      </c>
      <c r="AA50" t="str">
        <f>JADWAL!AE79&amp;JADWAL!AE$77</f>
        <v>DADANMATH</v>
      </c>
      <c r="AB50" t="str">
        <f>JADWAL!AF79&amp;JADWAL!AF$77</f>
        <v>DADANMATH</v>
      </c>
      <c r="AC50" t="str">
        <f>JADWAL!AG79&amp;JADWAL!AG$77</f>
        <v>MAYAPPKN</v>
      </c>
      <c r="AD50" t="str">
        <f>JADWAL!AH79&amp;JADWAL!AH$77</f>
        <v>MAYAPPKN</v>
      </c>
      <c r="AE50" t="str">
        <f>JADWAL!AI79&amp;JADWAL!AI$77</f>
        <v>I</v>
      </c>
      <c r="AF50" t="str">
        <f>JADWAL!AJ79&amp;JADWAL!AJ$77</f>
        <v/>
      </c>
      <c r="AG50" t="str">
        <f>JADWAL!AK79&amp;JADWAL!AK$77</f>
        <v/>
      </c>
      <c r="AH50" t="str">
        <f>JADWAL!AL79&amp;JADWAL!AL$77</f>
        <v/>
      </c>
      <c r="AI50" t="str">
        <f>JADWAL!AM79&amp;JADWAL!AM$77</f>
        <v/>
      </c>
      <c r="AJ50" t="str">
        <f>JADWAL!AN79&amp;JADWAL!AN$77</f>
        <v/>
      </c>
      <c r="AK50" t="str">
        <f>JADWAL!AO79&amp;JADWAL!AO$77</f>
        <v>RUKMANAPABP</v>
      </c>
      <c r="AL50" t="str">
        <f>JADWAL!AP79&amp;JADWAL!AP$77</f>
        <v>RUKMANAPABP</v>
      </c>
      <c r="AM50" t="str">
        <f>JADWAL!AQ79&amp;JADWAL!AQ$77</f>
        <v>RUKMANAPABP</v>
      </c>
      <c r="AN50" t="str">
        <f>JADWAL!AR79&amp;JADWAL!AR$77</f>
        <v>I</v>
      </c>
      <c r="AO50" t="str">
        <f>JADWAL!AS79&amp;JADWAL!AS$77</f>
        <v>INDIRABING</v>
      </c>
      <c r="AP50" t="str">
        <f>JADWAL!AT79&amp;JADWAL!AT$77</f>
        <v>INDIRABING</v>
      </c>
      <c r="AQ50" t="str">
        <f>JADWAL!AV79&amp;JADWAL!AV$77</f>
        <v>HALIDABPBK</v>
      </c>
      <c r="AR50" t="e">
        <f>JADWAL!#REF!&amp;JADWAL!#REF!</f>
        <v>#REF!</v>
      </c>
      <c r="AS50" t="str">
        <f>JADWAL!AW79&amp;JADWAL!AW$77</f>
        <v>REGINABIND</v>
      </c>
      <c r="AT50" t="str">
        <f>JADWAL!AX79&amp;JADWAL!AX$77</f>
        <v>REGINABIND</v>
      </c>
      <c r="AU50" t="str">
        <f>JADWAL!AY79&amp;JADWAL!AY$77</f>
        <v>DANTYAKI</v>
      </c>
      <c r="AV50" t="str">
        <f>JADWAL!AZ79&amp;JADWAL!AZ$77</f>
        <v>I</v>
      </c>
      <c r="AW50" t="str">
        <f>JADWAL!BA79&amp;JADWAL!BA$77</f>
        <v>DANTYAKI</v>
      </c>
      <c r="AX50" t="str">
        <f>JADWAL!BB79&amp;JADWAL!BB$77</f>
        <v/>
      </c>
      <c r="AY50" t="str">
        <f>JADWAL!BC79&amp;JADWAL!BC$77</f>
        <v/>
      </c>
      <c r="AZ50" t="str">
        <f>JADWAL!BD79&amp;JADWAL!BD$77</f>
        <v/>
      </c>
      <c r="BA50" t="str">
        <f>JADWAL!BE79&amp;JADWAL!BE$77</f>
        <v/>
      </c>
      <c r="BB50" t="str">
        <f>JADWAL!BF79&amp;JADWAL!BF$77</f>
        <v>NINAMIK</v>
      </c>
      <c r="BC50" t="str">
        <f>JADWAL!BG79&amp;JADWAL!BG$77</f>
        <v>NINAMIK</v>
      </c>
      <c r="BD50" t="str">
        <f>JADWAL!BH79&amp;JADWAL!BH$77</f>
        <v>NINAMIK</v>
      </c>
      <c r="BE50" t="str">
        <f>JADWAL!BI79&amp;JADWAL!BI$77</f>
        <v>NINAMIK</v>
      </c>
      <c r="BF50" t="str">
        <f>JADWAL!BJ79&amp;JADWAL!BJ$77</f>
        <v>I</v>
      </c>
      <c r="BG50" t="str">
        <f>JADWAL!BK79&amp;JADWAL!BK$77</f>
        <v>NINAMIK</v>
      </c>
      <c r="BH50" t="str">
        <f>JADWAL!BL79&amp;JADWAL!BL$77</f>
        <v>NINAMIK</v>
      </c>
      <c r="BI50" t="str">
        <f>JADWAL!BM79&amp;JADWAL!BM$77</f>
        <v>I</v>
      </c>
      <c r="BJ50" t="str">
        <f>JADWAL!BN79&amp;JADWAL!BN$77</f>
        <v>NINAMIK</v>
      </c>
      <c r="BK50" t="str">
        <f>JADWAL!BO79&amp;JADWAL!BO$77</f>
        <v>ANGGITAPKK</v>
      </c>
      <c r="BL50" t="str">
        <f>JADWAL!BP79&amp;JADWAL!BP$77</f>
        <v>ANGGITAPKK</v>
      </c>
      <c r="BM50" t="str">
        <f>JADWAL!BQ79&amp;JADWAL!BQ$77</f>
        <v>ANGGITAPKK</v>
      </c>
      <c r="BN50" t="str">
        <f>JADWAL!BR79&amp;JADWAL!BR$77</f>
        <v>I</v>
      </c>
      <c r="BO50" t="str">
        <f>JADWAL!BS79&amp;JADWAL!BS$77</f>
        <v/>
      </c>
      <c r="BP50" t="str">
        <f>JADWAL!BT79&amp;JADWAL!BT$77</f>
        <v/>
      </c>
      <c r="BQ50" t="str">
        <f>JADWAL!BU79&amp;JADWAL!BU$77</f>
        <v/>
      </c>
      <c r="BR50" t="str">
        <f>JADWAL!BV79&amp;JADWAL!BV$77</f>
        <v/>
      </c>
      <c r="BS50" t="str">
        <f>JADWAL!BW79&amp;JADWAL!BW$77</f>
        <v/>
      </c>
      <c r="BT50" t="str">
        <f>JADWAL!BX79&amp;JADWAL!BX$77</f>
        <v>ENDANGABA</v>
      </c>
      <c r="BU50" t="str">
        <f>JADWAL!BY79&amp;JADWAL!BY$77</f>
        <v>ENDANGABA</v>
      </c>
      <c r="BV50" t="str">
        <f>JADWAL!BZ79&amp;JADWAL!BZ$77</f>
        <v>ENDANGABA</v>
      </c>
      <c r="BW50" t="str">
        <f>JADWAL!CA79&amp;JADWAL!CA$77</f>
        <v>RINIBJPG</v>
      </c>
      <c r="BX50" t="str">
        <f>JADWAL!CB79&amp;JADWAL!CB$77</f>
        <v>RINIBJPG</v>
      </c>
      <c r="BY50" t="str">
        <f>JADWAL!CC79&amp;JADWAL!CC$77</f>
        <v>I</v>
      </c>
      <c r="BZ50" t="str">
        <f>JADWAL!CD79&amp;JADWAL!CD$77</f>
        <v>TINIABO</v>
      </c>
      <c r="CA50" t="str">
        <f>JADWAL!CE79&amp;JADWAL!CE$77</f>
        <v>TINIABO</v>
      </c>
      <c r="CB50" t="str">
        <f>JADWAL!CF79&amp;JADWAL!CF$77</f>
        <v>TINIABO</v>
      </c>
      <c r="CC50" t="str">
        <f>JADWAL!CG79&amp;JADWAL!CG$77</f>
        <v/>
      </c>
      <c r="CD50" t="str">
        <f>JADWAL!CH79&amp;JADWAL!CH$77</f>
        <v>I</v>
      </c>
      <c r="CE50" t="str">
        <f>JADWAL!CI79&amp;JADWAL!CI$77</f>
        <v/>
      </c>
      <c r="CF50" t="str">
        <f>JADWAL!CJ79&amp;JADWAL!CJ$77</f>
        <v/>
      </c>
      <c r="CG50" t="str">
        <f>JADWAL!CK79&amp;JADWAL!CK$77</f>
        <v/>
      </c>
      <c r="CH50" t="str">
        <f>JADWAL!CL79&amp;JADWAL!CL$77</f>
        <v/>
      </c>
      <c r="CI50" t="e">
        <f>JADWAL!#REF!&amp;JADWAL!#REF!</f>
        <v>#REF!</v>
      </c>
    </row>
    <row r="51" spans="1:87" x14ac:dyDescent="0.25">
      <c r="B51" t="s">
        <v>486</v>
      </c>
      <c r="C51" t="str">
        <f>JADWAL!G80&amp;JADWAL!G$77</f>
        <v>TINIABA</v>
      </c>
      <c r="D51" t="str">
        <f>JADWAL!H80&amp;JADWAL!H$77</f>
        <v>TINIABA</v>
      </c>
      <c r="E51" t="str">
        <f>JADWAL!I80&amp;JADWAL!I$77</f>
        <v>TINIABA</v>
      </c>
      <c r="F51" t="str">
        <f>JADWAL!J80&amp;JADWAL!J$77</f>
        <v>RI</v>
      </c>
      <c r="G51" t="str">
        <f>JADWAL!K80&amp;JADWAL!K$77</f>
        <v>TINIABO</v>
      </c>
      <c r="H51" t="str">
        <f>JADWAL!L80&amp;JADWAL!L$77</f>
        <v>TINIABO</v>
      </c>
      <c r="I51" t="str">
        <f>JADWAL!N80&amp;JADWAL!N$77</f>
        <v>TINIABO</v>
      </c>
      <c r="J51" t="e">
        <f>JADWAL!#REF!&amp;JADWAL!#REF!</f>
        <v>#REF!</v>
      </c>
      <c r="K51" t="str">
        <f>JADWAL!O80&amp;JADWAL!O$77</f>
        <v>TINIABO</v>
      </c>
      <c r="L51" t="str">
        <f>JADWAL!P80&amp;JADWAL!P$77</f>
        <v>TINIABO</v>
      </c>
      <c r="M51" t="str">
        <f>JADWAL!Q80&amp;JADWAL!Q$77</f>
        <v/>
      </c>
      <c r="N51" t="str">
        <f>JADWAL!R80&amp;JADWAL!R$77</f>
        <v>RI</v>
      </c>
      <c r="O51" t="str">
        <f>JADWAL!S80&amp;JADWAL!S$77</f>
        <v/>
      </c>
      <c r="P51" t="str">
        <f>JADWAL!T80&amp;JADWAL!T$77</f>
        <v/>
      </c>
      <c r="Q51" t="str">
        <f>JADWAL!U80&amp;JADWAL!U$77</f>
        <v/>
      </c>
      <c r="R51" t="str">
        <f>JADWAL!V80&amp;JADWAL!V$77</f>
        <v>T</v>
      </c>
      <c r="S51" t="str">
        <f>JADWAL!W80&amp;JADWAL!W$77</f>
        <v>IAHAKI</v>
      </c>
      <c r="T51" t="str">
        <f>JADWAL!X80&amp;JADWAL!X$77</f>
        <v>IAHAKI</v>
      </c>
      <c r="U51" t="str">
        <f>JADWAL!Y80&amp;JADWAL!Y$77</f>
        <v>IAHPKK</v>
      </c>
      <c r="V51" t="str">
        <f>JADWAL!Z80&amp;JADWAL!Z$77</f>
        <v>IAHPKK</v>
      </c>
      <c r="W51" t="str">
        <f>JADWAL!AA80&amp;JADWAL!AA$77</f>
        <v>RI</v>
      </c>
      <c r="X51" t="str">
        <f>JADWAL!AB80&amp;JADWAL!AB$77</f>
        <v>MATH</v>
      </c>
      <c r="Y51" t="str">
        <f>JADWAL!AC80&amp;JADWAL!AC$77</f>
        <v>MATH</v>
      </c>
      <c r="Z51" t="str">
        <f>JADWAL!AD80&amp;JADWAL!AD$77</f>
        <v>RI</v>
      </c>
      <c r="AA51" t="str">
        <f>JADWAL!AE80&amp;JADWAL!AE$77</f>
        <v>MATH</v>
      </c>
      <c r="AB51" t="str">
        <f>JADWAL!AF80&amp;JADWAL!AF$77</f>
        <v>MATH</v>
      </c>
      <c r="AC51" t="str">
        <f>JADWAL!AG80&amp;JADWAL!AG$77</f>
        <v>PPKN</v>
      </c>
      <c r="AD51" t="str">
        <f>JADWAL!AH80&amp;JADWAL!AH$77</f>
        <v>PPKN</v>
      </c>
      <c r="AE51" t="str">
        <f>JADWAL!AI80&amp;JADWAL!AI$77</f>
        <v>RI</v>
      </c>
      <c r="AF51" t="str">
        <f>JADWAL!AJ80&amp;JADWAL!AJ$77</f>
        <v/>
      </c>
      <c r="AG51" t="str">
        <f>JADWAL!AK80&amp;JADWAL!AK$77</f>
        <v/>
      </c>
      <c r="AH51" t="str">
        <f>JADWAL!AL80&amp;JADWAL!AL$77</f>
        <v/>
      </c>
      <c r="AI51" t="str">
        <f>JADWAL!AM80&amp;JADWAL!AM$77</f>
        <v>T</v>
      </c>
      <c r="AJ51" t="str">
        <f>JADWAL!AN80&amp;JADWAL!AN$77</f>
        <v>M</v>
      </c>
      <c r="AK51" t="str">
        <f>JADWAL!AO80&amp;JADWAL!AO$77</f>
        <v>PABP</v>
      </c>
      <c r="AL51" t="str">
        <f>JADWAL!AP80&amp;JADWAL!AP$77</f>
        <v>PABP</v>
      </c>
      <c r="AM51" t="str">
        <f>JADWAL!AQ80&amp;JADWAL!AQ$77</f>
        <v>PABP</v>
      </c>
      <c r="AN51" t="str">
        <f>JADWAL!AR80&amp;JADWAL!AR$77</f>
        <v>RI</v>
      </c>
      <c r="AO51" t="str">
        <f>JADWAL!AS80&amp;JADWAL!AS$77</f>
        <v>BING</v>
      </c>
      <c r="AP51" t="str">
        <f>JADWAL!AT80&amp;JADWAL!AT$77</f>
        <v>BING</v>
      </c>
      <c r="AQ51" t="str">
        <f>JADWAL!AV80&amp;JADWAL!AV$77</f>
        <v>BPBK</v>
      </c>
      <c r="AR51" t="e">
        <f>JADWAL!#REF!&amp;JADWAL!#REF!</f>
        <v>#REF!</v>
      </c>
      <c r="AS51" t="str">
        <f>JADWAL!AW80&amp;JADWAL!AW$77</f>
        <v>BIND</v>
      </c>
      <c r="AT51" t="str">
        <f>JADWAL!AX80&amp;JADWAL!AX$77</f>
        <v>BIND</v>
      </c>
      <c r="AU51" t="str">
        <f>JADWAL!AY80&amp;JADWAL!AY$77</f>
        <v>AKI</v>
      </c>
      <c r="AV51" t="str">
        <f>JADWAL!AZ80&amp;JADWAL!AZ$77</f>
        <v>RI</v>
      </c>
      <c r="AW51" t="str">
        <f>JADWAL!BA80&amp;JADWAL!BA$77</f>
        <v>AKI</v>
      </c>
      <c r="AX51" t="str">
        <f>JADWAL!BB80&amp;JADWAL!BB$77</f>
        <v/>
      </c>
      <c r="AY51" t="str">
        <f>JADWAL!BC80&amp;JADWAL!BC$77</f>
        <v/>
      </c>
      <c r="AZ51" t="str">
        <f>JADWAL!BD80&amp;JADWAL!BD$77</f>
        <v/>
      </c>
      <c r="BA51" t="str">
        <f>JADWAL!BE80&amp;JADWAL!BE$77</f>
        <v>T</v>
      </c>
      <c r="BB51" t="str">
        <f>JADWAL!BF80&amp;JADWAL!BF$77</f>
        <v>AAMMIK</v>
      </c>
      <c r="BC51" t="str">
        <f>JADWAL!BG80&amp;JADWAL!BG$77</f>
        <v>AAMMIK</v>
      </c>
      <c r="BD51" t="str">
        <f>JADWAL!BH80&amp;JADWAL!BH$77</f>
        <v>AAMMIK</v>
      </c>
      <c r="BE51" t="str">
        <f>JADWAL!BI80&amp;JADWAL!BI$77</f>
        <v>AAMMIK</v>
      </c>
      <c r="BF51" t="str">
        <f>JADWAL!BJ80&amp;JADWAL!BJ$77</f>
        <v>RI</v>
      </c>
      <c r="BG51" t="str">
        <f>JADWAL!BK80&amp;JADWAL!BK$77</f>
        <v>AAMMIK</v>
      </c>
      <c r="BH51" t="str">
        <f>JADWAL!BL80&amp;JADWAL!BL$77</f>
        <v>AAMMIK</v>
      </c>
      <c r="BI51" t="str">
        <f>JADWAL!BM80&amp;JADWAL!BM$77</f>
        <v>RI</v>
      </c>
      <c r="BJ51" t="str">
        <f>JADWAL!BN80&amp;JADWAL!BN$77</f>
        <v>AAMMIK</v>
      </c>
      <c r="BK51" t="str">
        <f>JADWAL!BO80&amp;JADWAL!BO$77</f>
        <v>PKK</v>
      </c>
      <c r="BL51" t="str">
        <f>JADWAL!BP80&amp;JADWAL!BP$77</f>
        <v>PKK</v>
      </c>
      <c r="BM51" t="str">
        <f>JADWAL!BQ80&amp;JADWAL!BQ$77</f>
        <v>PKK</v>
      </c>
      <c r="BN51" t="str">
        <f>JADWAL!BR80&amp;JADWAL!BR$77</f>
        <v>RI</v>
      </c>
      <c r="BO51" t="str">
        <f>JADWAL!BS80&amp;JADWAL!BS$77</f>
        <v/>
      </c>
      <c r="BP51" t="str">
        <f>JADWAL!BT80&amp;JADWAL!BT$77</f>
        <v/>
      </c>
      <c r="BQ51" t="str">
        <f>JADWAL!BU80&amp;JADWAL!BU$77</f>
        <v/>
      </c>
      <c r="BR51" t="str">
        <f>JADWAL!BV80&amp;JADWAL!BV$77</f>
        <v>T</v>
      </c>
      <c r="BS51" t="str">
        <f>JADWAL!BW80&amp;JADWAL!BW$77</f>
        <v/>
      </c>
      <c r="BT51" t="str">
        <f>JADWAL!BX80&amp;JADWAL!BX$77</f>
        <v>ABA</v>
      </c>
      <c r="BU51" t="str">
        <f>JADWAL!BY80&amp;JADWAL!BY$77</f>
        <v>ABA</v>
      </c>
      <c r="BV51" t="str">
        <f>JADWAL!BZ80&amp;JADWAL!BZ$77</f>
        <v>ABA</v>
      </c>
      <c r="BW51" t="str">
        <f>JADWAL!CA80&amp;JADWAL!CA$77</f>
        <v>BJPG</v>
      </c>
      <c r="BX51" t="str">
        <f>JADWAL!CB80&amp;JADWAL!CB$77</f>
        <v>BJPG</v>
      </c>
      <c r="BY51" t="str">
        <f>JADWAL!CC80&amp;JADWAL!CC$77</f>
        <v>RI</v>
      </c>
      <c r="BZ51" t="str">
        <f>JADWAL!CD80&amp;JADWAL!CD$77</f>
        <v>ABO</v>
      </c>
      <c r="CA51" t="str">
        <f>JADWAL!CE80&amp;JADWAL!CE$77</f>
        <v>ABO</v>
      </c>
      <c r="CB51" t="str">
        <f>JADWAL!CF80&amp;JADWAL!CF$77</f>
        <v>ABO</v>
      </c>
      <c r="CC51" t="str">
        <f>JADWAL!CG80&amp;JADWAL!CG$77</f>
        <v/>
      </c>
      <c r="CD51" t="str">
        <f>JADWAL!CH80&amp;JADWAL!CH$77</f>
        <v>RI</v>
      </c>
      <c r="CE51" t="str">
        <f>JADWAL!CI80&amp;JADWAL!CI$77</f>
        <v/>
      </c>
      <c r="CF51" t="str">
        <f>JADWAL!CJ80&amp;JADWAL!CJ$77</f>
        <v/>
      </c>
      <c r="CG51" t="str">
        <f>JADWAL!CK80&amp;JADWAL!CK$77</f>
        <v/>
      </c>
      <c r="CH51" t="str">
        <f>JADWAL!CL80&amp;JADWAL!CL$77</f>
        <v/>
      </c>
      <c r="CI51" t="e">
        <f>JADWAL!#REF!&amp;JADWAL!#REF!</f>
        <v>#REF!</v>
      </c>
    </row>
    <row r="53" spans="1:87" x14ac:dyDescent="0.25">
      <c r="A53" t="s">
        <v>502</v>
      </c>
      <c r="B53" t="s">
        <v>485</v>
      </c>
      <c r="C53" t="str">
        <f>JADWAL!G84&amp;JADWAL!G$82</f>
        <v>AAMMIK</v>
      </c>
      <c r="D53" t="str">
        <f>JADWAL!H84&amp;JADWAL!H$82</f>
        <v>AAMMIK</v>
      </c>
      <c r="E53" t="str">
        <f>JADWAL!I84&amp;JADWAL!I$82</f>
        <v>AAMMIK</v>
      </c>
      <c r="F53" t="str">
        <f>JADWAL!J84&amp;JADWAL!J$82</f>
        <v/>
      </c>
      <c r="G53" t="str">
        <f>JADWAL!K84&amp;JADWAL!K$82</f>
        <v>AAMMIK</v>
      </c>
      <c r="H53" t="str">
        <f>JADWAL!L84&amp;JADWAL!L$82</f>
        <v>AAMMIK</v>
      </c>
      <c r="I53" t="str">
        <f>JADWAL!M84&amp;JADWAL!M$82</f>
        <v/>
      </c>
      <c r="J53" t="str">
        <f>JADWAL!N84&amp;JADWAL!N$82</f>
        <v>AAMMIK</v>
      </c>
      <c r="K53" t="str">
        <f>JADWAL!O84&amp;JADWAL!O$82</f>
        <v>AAMMIK</v>
      </c>
      <c r="L53" t="str">
        <f>JADWAL!P84&amp;JADWAL!P$82</f>
        <v>ANGGITAPKK</v>
      </c>
      <c r="M53" t="str">
        <f>JADWAL!Q84&amp;JADWAL!Q$82</f>
        <v>ANGGITAPKK</v>
      </c>
      <c r="N53" t="str">
        <f>JADWAL!R84&amp;JADWAL!R$82</f>
        <v/>
      </c>
      <c r="O53" t="str">
        <f>JADWAL!S84&amp;JADWAL!S$82</f>
        <v>ANGGITAPKK</v>
      </c>
      <c r="P53" t="str">
        <f>JADWAL!T84&amp;JADWAL!T$82</f>
        <v/>
      </c>
      <c r="Q53" t="str">
        <f>JADWAL!U84&amp;JADWAL!U$82</f>
        <v/>
      </c>
      <c r="R53" t="str">
        <f>JADWAL!V84&amp;JADWAL!V$82</f>
        <v>D</v>
      </c>
      <c r="S53" t="str">
        <f>JADWAL!W84&amp;JADWAL!W$82</f>
        <v>MAYAPPKN</v>
      </c>
      <c r="T53" t="str">
        <f>JADWAL!X84&amp;JADWAL!X$82</f>
        <v>MAYAPPKN</v>
      </c>
      <c r="U53" t="str">
        <f>JADWAL!Y84&amp;JADWAL!Y$82</f>
        <v>REGINABIND</v>
      </c>
      <c r="V53" t="str">
        <f>JADWAL!Z84&amp;JADWAL!Z$82</f>
        <v>REGINABIND</v>
      </c>
      <c r="W53" t="str">
        <f>JADWAL!AA84&amp;JADWAL!AA$82</f>
        <v/>
      </c>
      <c r="X53" t="str">
        <f>JADWAL!AB84&amp;JADWAL!AB$82</f>
        <v>INDIRABING</v>
      </c>
      <c r="Y53" t="str">
        <f>JADWAL!AC84&amp;JADWAL!AC$82</f>
        <v>INDIRABING</v>
      </c>
      <c r="Z53" t="str">
        <f>JADWAL!AD84&amp;JADWAL!AD$82</f>
        <v/>
      </c>
      <c r="AA53" t="str">
        <f>JADWAL!AE84&amp;JADWAL!AE$82</f>
        <v>RINIBJPG</v>
      </c>
      <c r="AB53" t="str">
        <f>JADWAL!AF84&amp;JADWAL!AF$82</f>
        <v>RINIBJPG</v>
      </c>
      <c r="AC53" t="str">
        <f>JADWAL!AG84&amp;JADWAL!AG$82</f>
        <v>DANTYAKI</v>
      </c>
      <c r="AD53" t="str">
        <f>JADWAL!AH84&amp;JADWAL!AH$82</f>
        <v>DANTYAKI</v>
      </c>
      <c r="AE53" t="str">
        <f>JADWAL!AI84&amp;JADWAL!AI$82</f>
        <v/>
      </c>
      <c r="AF53" t="str">
        <f>JADWAL!AJ84&amp;JADWAL!AJ$82</f>
        <v/>
      </c>
      <c r="AG53" t="str">
        <f>JADWAL!AK84&amp;JADWAL!AK$82</f>
        <v/>
      </c>
      <c r="AH53" t="str">
        <f>JADWAL!AL84&amp;JADWAL!AL$82</f>
        <v/>
      </c>
      <c r="AI53" t="str">
        <f>JADWAL!AM84&amp;JADWAL!AM$82</f>
        <v>D</v>
      </c>
      <c r="AJ53" t="str">
        <f>JADWAL!AN84&amp;JADWAL!AN$82</f>
        <v>U</v>
      </c>
      <c r="AK53" t="str">
        <f>JADWAL!AO84&amp;JADWAL!AO$82</f>
        <v>SYAFITRIABA</v>
      </c>
      <c r="AL53" t="str">
        <f>JADWAL!AP84&amp;JADWAL!AP$82</f>
        <v>SYAFITRIABA</v>
      </c>
      <c r="AM53" t="str">
        <f>JADWAL!AQ84&amp;JADWAL!AQ$82</f>
        <v>SYAFITRIABA</v>
      </c>
      <c r="AN53" t="str">
        <f>JADWAL!AR84&amp;JADWAL!AR$82</f>
        <v/>
      </c>
      <c r="AO53" t="str">
        <f>JADWAL!AS84&amp;JADWAL!AS$82</f>
        <v>SYAFITRIABA</v>
      </c>
      <c r="AP53" t="str">
        <f>JADWAL!AT84&amp;JADWAL!AT$82</f>
        <v>SYAFITRIABO</v>
      </c>
      <c r="AQ53" t="str">
        <f>JADWAL!AV84&amp;JADWAL!AV$82</f>
        <v>SYAFITRIABO</v>
      </c>
      <c r="AR53" t="e">
        <f>JADWAL!#REF!&amp;JADWAL!#REF!</f>
        <v>#REF!</v>
      </c>
      <c r="AS53" t="str">
        <f>JADWAL!AW84&amp;JADWAL!AW$82</f>
        <v>SYAFITRIABO</v>
      </c>
      <c r="AT53" t="str">
        <f>JADWAL!AX84&amp;JADWAL!AX$82</f>
        <v>SYAFITRIABO</v>
      </c>
      <c r="AU53" t="str">
        <f>JADWAL!AY84&amp;JADWAL!AY$82</f>
        <v/>
      </c>
      <c r="AV53" t="str">
        <f>JADWAL!AZ84&amp;JADWAL!AZ$82</f>
        <v/>
      </c>
      <c r="AW53" t="str">
        <f>JADWAL!BA84&amp;JADWAL!BA$82</f>
        <v/>
      </c>
      <c r="AX53" t="str">
        <f>JADWAL!BB84&amp;JADWAL!BB$82</f>
        <v/>
      </c>
      <c r="AY53" t="str">
        <f>JADWAL!BC84&amp;JADWAL!BC$82</f>
        <v/>
      </c>
      <c r="AZ53" t="str">
        <f>JADWAL!BD84&amp;JADWAL!BD$82</f>
        <v/>
      </c>
      <c r="BA53" t="str">
        <f>JADWAL!BE84&amp;JADWAL!BE$82</f>
        <v>D</v>
      </c>
      <c r="BB53" t="str">
        <f>JADWAL!BF84&amp;JADWAL!BF$82</f>
        <v>CECEPABO</v>
      </c>
      <c r="BC53" t="str">
        <f>JADWAL!BG84&amp;JADWAL!BG$82</f>
        <v>CECEPABO</v>
      </c>
      <c r="BD53" t="str">
        <f>JADWAL!BH84&amp;JADWAL!BH$82</f>
        <v>CECEPABO</v>
      </c>
      <c r="BE53" t="str">
        <f>JADWAL!BI84&amp;JADWAL!BI$82</f>
        <v>RUKMANAPABP</v>
      </c>
      <c r="BF53" t="str">
        <f>JADWAL!BJ84&amp;JADWAL!BJ$82</f>
        <v/>
      </c>
      <c r="BG53" t="str">
        <f>JADWAL!BK84&amp;JADWAL!BK$82</f>
        <v>RUKMANAPABP</v>
      </c>
      <c r="BH53" t="str">
        <f>JADWAL!BL84&amp;JADWAL!BL$82</f>
        <v>RUKMANAPABP</v>
      </c>
      <c r="BI53" t="str">
        <f>JADWAL!BM84&amp;JADWAL!BM$82</f>
        <v/>
      </c>
      <c r="BJ53" t="str">
        <f>JADWAL!BN84&amp;JADWAL!BN$82</f>
        <v>NENENGABA</v>
      </c>
      <c r="BK53" t="str">
        <f>JADWAL!BO84&amp;JADWAL!BO$82</f>
        <v>NENENGABA</v>
      </c>
      <c r="BL53" t="str">
        <f>JADWAL!BP84&amp;JADWAL!BP$82</f>
        <v>NENENGABA</v>
      </c>
      <c r="BM53" t="str">
        <f>JADWAL!BQ84&amp;JADWAL!BQ$82</f>
        <v>HALIDABPBK</v>
      </c>
      <c r="BN53" t="str">
        <f>JADWAL!BR84&amp;JADWAL!BR$82</f>
        <v/>
      </c>
      <c r="BO53" t="str">
        <f>JADWAL!BS84&amp;JADWAL!BS$82</f>
        <v/>
      </c>
      <c r="BP53" t="str">
        <f>JADWAL!BT84&amp;JADWAL!BT$82</f>
        <v/>
      </c>
      <c r="BQ53" t="str">
        <f>JADWAL!BU84&amp;JADWAL!BU$82</f>
        <v/>
      </c>
      <c r="BR53" t="str">
        <f>JADWAL!BV84&amp;JADWAL!BV$82</f>
        <v>D</v>
      </c>
      <c r="BS53" t="str">
        <f>JADWAL!BW84&amp;JADWAL!BW$82</f>
        <v/>
      </c>
      <c r="BT53" t="str">
        <f>JADWAL!BX84&amp;JADWAL!BX$82</f>
        <v>DADANMATH</v>
      </c>
      <c r="BU53" t="str">
        <f>JADWAL!BY84&amp;JADWAL!BY$82</f>
        <v>DADANMATH</v>
      </c>
      <c r="BV53" t="str">
        <f>JADWAL!BZ84&amp;JADWAL!BZ$82</f>
        <v>DADANMATH</v>
      </c>
      <c r="BW53" t="str">
        <f>JADWAL!CA84&amp;JADWAL!CA$82</f>
        <v>DADANMATH</v>
      </c>
      <c r="BX53" t="str">
        <f>JADWAL!CB84&amp;JADWAL!CB$82</f>
        <v/>
      </c>
      <c r="BY53" t="str">
        <f>JADWAL!CC84&amp;JADWAL!CC$82</f>
        <v/>
      </c>
      <c r="BZ53" t="str">
        <f>JADWAL!CD84&amp;JADWAL!CD$82</f>
        <v>ROHAYATIAKI</v>
      </c>
      <c r="CA53" t="str">
        <f>JADWAL!CE84&amp;JADWAL!CE$82</f>
        <v>ROHAYATIAKI</v>
      </c>
      <c r="CB53" t="str">
        <f>JADWAL!CF84&amp;JADWAL!CF$82</f>
        <v>ROHAYATIPKK</v>
      </c>
      <c r="CC53" t="str">
        <f>JADWAL!CG84&amp;JADWAL!CG$82</f>
        <v>ROHAYATIPKK</v>
      </c>
      <c r="CD53" t="str">
        <f>JADWAL!CH84&amp;JADWAL!CH$82</f>
        <v/>
      </c>
      <c r="CE53" t="str">
        <f>JADWAL!CI84&amp;JADWAL!CI$82</f>
        <v/>
      </c>
      <c r="CF53" t="str">
        <f>JADWAL!CJ84&amp;JADWAL!CJ$82</f>
        <v/>
      </c>
      <c r="CG53" t="str">
        <f>JADWAL!CK84&amp;JADWAL!CK$82</f>
        <v/>
      </c>
      <c r="CH53" t="str">
        <f>JADWAL!CL84&amp;JADWAL!CL$82</f>
        <v/>
      </c>
      <c r="CI53" t="e">
        <f>JADWAL!#REF!&amp;JADWAL!#REF!</f>
        <v>#REF!</v>
      </c>
    </row>
    <row r="54" spans="1:87" x14ac:dyDescent="0.25">
      <c r="B54" t="s">
        <v>486</v>
      </c>
      <c r="C54" t="str">
        <f>JADWAL!G85&amp;JADWAL!G$82</f>
        <v>SANTIKAMIK</v>
      </c>
      <c r="D54" t="str">
        <f>JADWAL!H85&amp;JADWAL!H$82</f>
        <v>SANTIKAMIK</v>
      </c>
      <c r="E54" t="str">
        <f>JADWAL!I85&amp;JADWAL!I$82</f>
        <v>SANTIKAMIK</v>
      </c>
      <c r="F54" t="str">
        <f>JADWAL!J85&amp;JADWAL!J$82</f>
        <v/>
      </c>
      <c r="G54" t="str">
        <f>JADWAL!K85&amp;JADWAL!K$82</f>
        <v>SANTIKAMIK</v>
      </c>
      <c r="H54" t="str">
        <f>JADWAL!L85&amp;JADWAL!L$82</f>
        <v>SANTIKAMIK</v>
      </c>
      <c r="I54" t="str">
        <f>JADWAL!M85&amp;JADWAL!M$82</f>
        <v/>
      </c>
      <c r="J54" t="str">
        <f>JADWAL!N85&amp;JADWAL!N$82</f>
        <v>SANTIKAMIK</v>
      </c>
      <c r="K54" t="str">
        <f>JADWAL!O85&amp;JADWAL!O$82</f>
        <v>SANTIKAMIK</v>
      </c>
      <c r="L54" t="str">
        <f>JADWAL!P85&amp;JADWAL!P$82</f>
        <v>PKK</v>
      </c>
      <c r="M54" t="str">
        <f>JADWAL!Q85&amp;JADWAL!Q$82</f>
        <v>PKK</v>
      </c>
      <c r="N54" t="str">
        <f>JADWAL!R85&amp;JADWAL!R$82</f>
        <v/>
      </c>
      <c r="O54" t="str">
        <f>JADWAL!S85&amp;JADWAL!S$82</f>
        <v>PKK</v>
      </c>
      <c r="P54" t="str">
        <f>JADWAL!T85&amp;JADWAL!T$82</f>
        <v/>
      </c>
      <c r="Q54" t="str">
        <f>JADWAL!U85&amp;JADWAL!U$82</f>
        <v/>
      </c>
      <c r="R54" t="str">
        <f>JADWAL!V85&amp;JADWAL!V$82</f>
        <v/>
      </c>
      <c r="S54" t="str">
        <f>JADWAL!W85&amp;JADWAL!W$82</f>
        <v>PPKN</v>
      </c>
      <c r="T54" t="str">
        <f>JADWAL!X85&amp;JADWAL!X$82</f>
        <v>PPKN</v>
      </c>
      <c r="U54" t="str">
        <f>JADWAL!Y85&amp;JADWAL!Y$82</f>
        <v>BIND</v>
      </c>
      <c r="V54" t="str">
        <f>JADWAL!Z85&amp;JADWAL!Z$82</f>
        <v>BIND</v>
      </c>
      <c r="W54" t="str">
        <f>JADWAL!AA85&amp;JADWAL!AA$82</f>
        <v/>
      </c>
      <c r="X54" t="str">
        <f>JADWAL!AB85&amp;JADWAL!AB$82</f>
        <v>BING</v>
      </c>
      <c r="Y54" t="str">
        <f>JADWAL!AC85&amp;JADWAL!AC$82</f>
        <v>BING</v>
      </c>
      <c r="Z54" t="str">
        <f>JADWAL!AD85&amp;JADWAL!AD$82</f>
        <v/>
      </c>
      <c r="AA54" t="str">
        <f>JADWAL!AE85&amp;JADWAL!AE$82</f>
        <v>BJPG</v>
      </c>
      <c r="AB54" t="str">
        <f>JADWAL!AF85&amp;JADWAL!AF$82</f>
        <v>BJPG</v>
      </c>
      <c r="AC54" t="str">
        <f>JADWAL!AG85&amp;JADWAL!AG$82</f>
        <v>AKI</v>
      </c>
      <c r="AD54" t="str">
        <f>JADWAL!AH85&amp;JADWAL!AH$82</f>
        <v>AKI</v>
      </c>
      <c r="AE54" t="str">
        <f>JADWAL!AI85&amp;JADWAL!AI$82</f>
        <v/>
      </c>
      <c r="AF54" t="str">
        <f>JADWAL!AJ85&amp;JADWAL!AJ$82</f>
        <v/>
      </c>
      <c r="AG54" t="str">
        <f>JADWAL!AK85&amp;JADWAL!AK$82</f>
        <v/>
      </c>
      <c r="AH54" t="str">
        <f>JADWAL!AL85&amp;JADWAL!AL$82</f>
        <v/>
      </c>
      <c r="AI54" t="str">
        <f>JADWAL!AM85&amp;JADWAL!AM$82</f>
        <v/>
      </c>
      <c r="AJ54" t="str">
        <f>JADWAL!AN85&amp;JADWAL!AN$82</f>
        <v/>
      </c>
      <c r="AK54" t="str">
        <f>JADWAL!AO85&amp;JADWAL!AO$82</f>
        <v>MIMYABA</v>
      </c>
      <c r="AL54" t="str">
        <f>JADWAL!AP85&amp;JADWAL!AP$82</f>
        <v>MIMYABA</v>
      </c>
      <c r="AM54" t="str">
        <f>JADWAL!AQ85&amp;JADWAL!AQ$82</f>
        <v>MIMYABA</v>
      </c>
      <c r="AN54" t="str">
        <f>JADWAL!AR85&amp;JADWAL!AR$82</f>
        <v/>
      </c>
      <c r="AO54" t="str">
        <f>JADWAL!AS85&amp;JADWAL!AS$82</f>
        <v>MIMYABA</v>
      </c>
      <c r="AP54" t="str">
        <f>JADWAL!AT85&amp;JADWAL!AT$82</f>
        <v>MIMYABO</v>
      </c>
      <c r="AQ54" t="str">
        <f>JADWAL!AV85&amp;JADWAL!AV$82</f>
        <v>MIMYABO</v>
      </c>
      <c r="AR54" t="e">
        <f>JADWAL!#REF!&amp;JADWAL!#REF!</f>
        <v>#REF!</v>
      </c>
      <c r="AS54" t="str">
        <f>JADWAL!AW85&amp;JADWAL!AW$82</f>
        <v>MIMYABO</v>
      </c>
      <c r="AT54" t="str">
        <f>JADWAL!AX85&amp;JADWAL!AX$82</f>
        <v>MIMYABO</v>
      </c>
      <c r="AU54" t="str">
        <f>JADWAL!AY85&amp;JADWAL!AY$82</f>
        <v/>
      </c>
      <c r="AV54" t="str">
        <f>JADWAL!AZ85&amp;JADWAL!AZ$82</f>
        <v/>
      </c>
      <c r="AW54" t="str">
        <f>JADWAL!BA85&amp;JADWAL!BA$82</f>
        <v/>
      </c>
      <c r="AX54" t="str">
        <f>JADWAL!BB85&amp;JADWAL!BB$82</f>
        <v/>
      </c>
      <c r="AY54" t="str">
        <f>JADWAL!BC85&amp;JADWAL!BC$82</f>
        <v/>
      </c>
      <c r="AZ54" t="str">
        <f>JADWAL!BD85&amp;JADWAL!BD$82</f>
        <v/>
      </c>
      <c r="BA54" t="str">
        <f>JADWAL!BE85&amp;JADWAL!BE$82</f>
        <v/>
      </c>
      <c r="BB54" t="str">
        <f>JADWAL!BF85&amp;JADWAL!BF$82</f>
        <v>ABO</v>
      </c>
      <c r="BC54" t="str">
        <f>JADWAL!BG85&amp;JADWAL!BG$82</f>
        <v>ABO</v>
      </c>
      <c r="BD54" t="str">
        <f>JADWAL!BH85&amp;JADWAL!BH$82</f>
        <v>ABO</v>
      </c>
      <c r="BE54" t="str">
        <f>JADWAL!BI85&amp;JADWAL!BI$82</f>
        <v>PABP</v>
      </c>
      <c r="BF54" t="str">
        <f>JADWAL!BJ85&amp;JADWAL!BJ$82</f>
        <v/>
      </c>
      <c r="BG54" t="str">
        <f>JADWAL!BK85&amp;JADWAL!BK$82</f>
        <v>PABP</v>
      </c>
      <c r="BH54" t="str">
        <f>JADWAL!BL85&amp;JADWAL!BL$82</f>
        <v>PABP</v>
      </c>
      <c r="BI54" t="str">
        <f>JADWAL!BM85&amp;JADWAL!BM$82</f>
        <v/>
      </c>
      <c r="BJ54" t="str">
        <f>JADWAL!BN85&amp;JADWAL!BN$82</f>
        <v>ABA</v>
      </c>
      <c r="BK54" t="str">
        <f>JADWAL!BO85&amp;JADWAL!BO$82</f>
        <v>ABA</v>
      </c>
      <c r="BL54" t="str">
        <f>JADWAL!BP85&amp;JADWAL!BP$82</f>
        <v>ABA</v>
      </c>
      <c r="BM54" t="str">
        <f>JADWAL!BQ85&amp;JADWAL!BQ$82</f>
        <v>BPBK</v>
      </c>
      <c r="BN54" t="str">
        <f>JADWAL!BR85&amp;JADWAL!BR$82</f>
        <v/>
      </c>
      <c r="BO54" t="str">
        <f>JADWAL!BS85&amp;JADWAL!BS$82</f>
        <v/>
      </c>
      <c r="BP54" t="str">
        <f>JADWAL!BT85&amp;JADWAL!BT$82</f>
        <v/>
      </c>
      <c r="BQ54" t="str">
        <f>JADWAL!BU85&amp;JADWAL!BU$82</f>
        <v/>
      </c>
      <c r="BR54" t="str">
        <f>JADWAL!BV85&amp;JADWAL!BV$82</f>
        <v/>
      </c>
      <c r="BS54" t="str">
        <f>JADWAL!BW85&amp;JADWAL!BW$82</f>
        <v/>
      </c>
      <c r="BT54" t="str">
        <f>JADWAL!BX85&amp;JADWAL!BX$82</f>
        <v>MATH</v>
      </c>
      <c r="BU54" t="str">
        <f>JADWAL!BY85&amp;JADWAL!BY$82</f>
        <v>MATH</v>
      </c>
      <c r="BV54" t="str">
        <f>JADWAL!BZ85&amp;JADWAL!BZ$82</f>
        <v>MATH</v>
      </c>
      <c r="BW54" t="str">
        <f>JADWAL!CA85&amp;JADWAL!CA$82</f>
        <v>MATH</v>
      </c>
      <c r="BX54" t="str">
        <f>JADWAL!CB85&amp;JADWAL!CB$82</f>
        <v/>
      </c>
      <c r="BY54" t="str">
        <f>JADWAL!CC85&amp;JADWAL!CC$82</f>
        <v/>
      </c>
      <c r="BZ54" t="str">
        <f>JADWAL!CD85&amp;JADWAL!CD$82</f>
        <v>SUGIAKI</v>
      </c>
      <c r="CA54" t="str">
        <f>JADWAL!CE85&amp;JADWAL!CE$82</f>
        <v>SUGIAKI</v>
      </c>
      <c r="CB54" t="str">
        <f>JADWAL!CF85&amp;JADWAL!CF$82</f>
        <v>SUGIPKK</v>
      </c>
      <c r="CC54" t="str">
        <f>JADWAL!CG85&amp;JADWAL!CG$82</f>
        <v>SUGIPKK</v>
      </c>
      <c r="CD54" t="str">
        <f>JADWAL!CH85&amp;JADWAL!CH$82</f>
        <v/>
      </c>
      <c r="CE54" t="str">
        <f>JADWAL!CI85&amp;JADWAL!CI$82</f>
        <v/>
      </c>
      <c r="CF54" t="str">
        <f>JADWAL!CJ85&amp;JADWAL!CJ$82</f>
        <v/>
      </c>
      <c r="CG54" t="str">
        <f>JADWAL!CK85&amp;JADWAL!CK$82</f>
        <v/>
      </c>
      <c r="CH54" t="str">
        <f>JADWAL!CL85&amp;JADWAL!CL$82</f>
        <v/>
      </c>
      <c r="CI54" t="e">
        <f>JADWAL!#REF!&amp;JADWAL!#REF!</f>
        <v>#REF!</v>
      </c>
    </row>
    <row r="56" spans="1:87" x14ac:dyDescent="0.25">
      <c r="A56" t="s">
        <v>503</v>
      </c>
      <c r="B56" t="s">
        <v>485</v>
      </c>
      <c r="C56" t="str">
        <f>JADWAL!G89&amp;JADWAL!G$87</f>
        <v>CECEPABO</v>
      </c>
      <c r="D56" t="str">
        <f>JADWAL!H89&amp;JADWAL!H$87</f>
        <v>CECEPABO</v>
      </c>
      <c r="E56" t="str">
        <f>JADWAL!I89&amp;JADWAL!I$87</f>
        <v>CECEPABO</v>
      </c>
      <c r="F56" t="str">
        <f>JADWAL!J89&amp;JADWAL!J$87</f>
        <v>A</v>
      </c>
      <c r="G56" t="str">
        <f>JADWAL!K89&amp;JADWAL!K$87</f>
        <v>NENENGABA</v>
      </c>
      <c r="H56" t="str">
        <f>JADWAL!L89&amp;JADWAL!L$87</f>
        <v>NENENGABA</v>
      </c>
      <c r="I56" t="str">
        <f>JADWAL!M89&amp;JADWAL!M$87</f>
        <v>A</v>
      </c>
      <c r="J56" t="str">
        <f>JADWAL!N89&amp;JADWAL!N$87</f>
        <v>NENENGABA</v>
      </c>
      <c r="K56" t="str">
        <f>JADWAL!O89&amp;JADWAL!O$87</f>
        <v>HALIDABPBK</v>
      </c>
      <c r="L56" t="str">
        <f>JADWAL!P89&amp;JADWAL!P$87</f>
        <v>REGINABIND</v>
      </c>
      <c r="M56" t="str">
        <f>JADWAL!Q89&amp;JADWAL!Q$87</f>
        <v>REGINABIND</v>
      </c>
      <c r="N56" t="str">
        <f>JADWAL!R89&amp;JADWAL!R$87</f>
        <v>A</v>
      </c>
      <c r="O56" t="str">
        <f>JADWAL!S89&amp;JADWAL!S$87</f>
        <v/>
      </c>
      <c r="P56" t="str">
        <f>JADWAL!T89&amp;JADWAL!T$87</f>
        <v/>
      </c>
      <c r="Q56" t="str">
        <f>JADWAL!U89&amp;JADWAL!U$87</f>
        <v/>
      </c>
      <c r="R56" t="str">
        <f>JADWAL!V89&amp;JADWAL!V$87</f>
        <v/>
      </c>
      <c r="S56" t="str">
        <f>JADWAL!W89&amp;JADWAL!W$87</f>
        <v>DADANMATH</v>
      </c>
      <c r="T56" t="str">
        <f>JADWAL!X89&amp;JADWAL!X$87</f>
        <v>DADANMATH</v>
      </c>
      <c r="U56" t="str">
        <f>JADWAL!Y89&amp;JADWAL!Y$87</f>
        <v>DADANMATH</v>
      </c>
      <c r="V56" t="str">
        <f>JADWAL!Z89&amp;JADWAL!Z$87</f>
        <v>DADANMATH</v>
      </c>
      <c r="W56" t="str">
        <f>JADWAL!AA89&amp;JADWAL!AA$87</f>
        <v>A</v>
      </c>
      <c r="X56" t="str">
        <f>JADWAL!AB89&amp;JADWAL!AB$87</f>
        <v>DANTYAKI</v>
      </c>
      <c r="Y56" t="str">
        <f>JADWAL!AC89&amp;JADWAL!AC$87</f>
        <v>DANTYAKI</v>
      </c>
      <c r="Z56" t="str">
        <f>JADWAL!AD89&amp;JADWAL!AD$87</f>
        <v>A</v>
      </c>
      <c r="AA56" t="str">
        <f>JADWAL!AE89&amp;JADWAL!AE$87</f>
        <v>ROHAYATIAKI</v>
      </c>
      <c r="AB56" t="str">
        <f>JADWAL!AF89&amp;JADWAL!AF$87</f>
        <v>ROHAYATIAKI</v>
      </c>
      <c r="AC56" t="str">
        <f>JADWAL!AG89&amp;JADWAL!AG$87</f>
        <v>ROHAYATIPKK</v>
      </c>
      <c r="AD56" t="str">
        <f>JADWAL!AH89&amp;JADWAL!AH$87</f>
        <v>ROHAYATIPKK</v>
      </c>
      <c r="AE56" t="str">
        <f>JADWAL!AI89&amp;JADWAL!AI$87</f>
        <v>A</v>
      </c>
      <c r="AF56" t="str">
        <f>JADWAL!AJ89&amp;JADWAL!AJ$87</f>
        <v/>
      </c>
      <c r="AG56" t="str">
        <f>JADWAL!AK89&amp;JADWAL!AK$87</f>
        <v/>
      </c>
      <c r="AH56" t="str">
        <f>JADWAL!AL89&amp;JADWAL!AL$87</f>
        <v/>
      </c>
      <c r="AI56" t="str">
        <f>JADWAL!AM89&amp;JADWAL!AM$87</f>
        <v/>
      </c>
      <c r="AJ56" t="str">
        <f>JADWAL!AN89&amp;JADWAL!AN$87</f>
        <v/>
      </c>
      <c r="AK56" t="str">
        <f>JADWAL!AO89&amp;JADWAL!AO$87</f>
        <v>ANGGITAMIK</v>
      </c>
      <c r="AL56" t="str">
        <f>JADWAL!AP89&amp;JADWAL!AP$87</f>
        <v>ANGGITAMIK</v>
      </c>
      <c r="AM56" t="str">
        <f>JADWAL!AQ89&amp;JADWAL!AQ$87</f>
        <v>ANGGITAMIK</v>
      </c>
      <c r="AN56" t="str">
        <f>JADWAL!AR89&amp;JADWAL!AR$87</f>
        <v>A</v>
      </c>
      <c r="AO56" t="str">
        <f>JADWAL!AS89&amp;JADWAL!AS$87</f>
        <v>ANGGITAMIK</v>
      </c>
      <c r="AP56" t="str">
        <f>JADWAL!AT89&amp;JADWAL!AT$87</f>
        <v>ANGGITAMIK</v>
      </c>
      <c r="AQ56" t="str">
        <f>JADWAL!AV89&amp;JADWAL!AV$87</f>
        <v>ANGGITAMIK</v>
      </c>
      <c r="AR56" t="e">
        <f>JADWAL!#REF!&amp;JADWAL!#REF!</f>
        <v>#REF!</v>
      </c>
      <c r="AS56" t="str">
        <f>JADWAL!AW89&amp;JADWAL!AW$87</f>
        <v>ANGGITAMIK</v>
      </c>
      <c r="AT56" t="str">
        <f>JADWAL!AX89&amp;JADWAL!AX$87</f>
        <v>KIKIPKK</v>
      </c>
      <c r="AU56" t="str">
        <f>JADWAL!AY89&amp;JADWAL!AY$87</f>
        <v>KIKIPKK</v>
      </c>
      <c r="AV56" t="str">
        <f>JADWAL!AZ89&amp;JADWAL!AZ$87</f>
        <v>A</v>
      </c>
      <c r="AW56" t="str">
        <f>JADWAL!BA89&amp;JADWAL!BA$87</f>
        <v>KIKIPKK</v>
      </c>
      <c r="AX56" t="str">
        <f>JADWAL!BB89&amp;JADWAL!BB$87</f>
        <v/>
      </c>
      <c r="AY56" t="str">
        <f>JADWAL!BC89&amp;JADWAL!BC$87</f>
        <v/>
      </c>
      <c r="AZ56" t="str">
        <f>JADWAL!BD89&amp;JADWAL!BD$87</f>
        <v/>
      </c>
      <c r="BA56" t="str">
        <f>JADWAL!BE89&amp;JADWAL!BE$87</f>
        <v/>
      </c>
      <c r="BB56" t="str">
        <f>JADWAL!BF89&amp;JADWAL!BF$87</f>
        <v>RUKMANAPABP</v>
      </c>
      <c r="BC56" t="str">
        <f>JADWAL!BG89&amp;JADWAL!BG$87</f>
        <v>RUKMANAPABP</v>
      </c>
      <c r="BD56" t="str">
        <f>JADWAL!BH89&amp;JADWAL!BH$87</f>
        <v>RUKMANAPABP</v>
      </c>
      <c r="BE56" t="str">
        <f>JADWAL!BI89&amp;JADWAL!BI$87</f>
        <v/>
      </c>
      <c r="BF56" t="str">
        <f>JADWAL!BJ89&amp;JADWAL!BJ$87</f>
        <v>A</v>
      </c>
      <c r="BG56" t="str">
        <f>JADWAL!BK89&amp;JADWAL!BK$87</f>
        <v>MAYAPPKN</v>
      </c>
      <c r="BH56" t="str">
        <f>JADWAL!BL89&amp;JADWAL!BL$87</f>
        <v>MAYAPPKN</v>
      </c>
      <c r="BI56" t="str">
        <f>JADWAL!BM89&amp;JADWAL!BM$87</f>
        <v>A</v>
      </c>
      <c r="BJ56" t="str">
        <f>JADWAL!BN89&amp;JADWAL!BN$87</f>
        <v>INDIRABING</v>
      </c>
      <c r="BK56" t="str">
        <f>JADWAL!BO89&amp;JADWAL!BO$87</f>
        <v>INDIRABING</v>
      </c>
      <c r="BL56" t="str">
        <f>JADWAL!BP89&amp;JADWAL!BP$87</f>
        <v>RINIBJPG</v>
      </c>
      <c r="BM56" t="str">
        <f>JADWAL!BQ89&amp;JADWAL!BQ$87</f>
        <v>RINIBJPG</v>
      </c>
      <c r="BN56" t="str">
        <f>JADWAL!BR89&amp;JADWAL!BR$87</f>
        <v>A</v>
      </c>
      <c r="BO56" t="str">
        <f>JADWAL!BS89&amp;JADWAL!BS$87</f>
        <v/>
      </c>
      <c r="BP56" t="str">
        <f>JADWAL!BT89&amp;JADWAL!BT$87</f>
        <v/>
      </c>
      <c r="BQ56" t="str">
        <f>JADWAL!BU89&amp;JADWAL!BU$87</f>
        <v/>
      </c>
      <c r="BR56" t="str">
        <f>JADWAL!BV89&amp;JADWAL!BV$87</f>
        <v/>
      </c>
      <c r="BS56" t="str">
        <f>JADWAL!BW89&amp;JADWAL!BW$87</f>
        <v/>
      </c>
      <c r="BT56" t="str">
        <f>JADWAL!BX89&amp;JADWAL!BX$87</f>
        <v>MIMYABA</v>
      </c>
      <c r="BU56" t="str">
        <f>JADWAL!BY89&amp;JADWAL!BY$87</f>
        <v>MIMYABA</v>
      </c>
      <c r="BV56" t="str">
        <f>JADWAL!BZ89&amp;JADWAL!BZ$87</f>
        <v>MIMYABA</v>
      </c>
      <c r="BW56" t="str">
        <f>JADWAL!CA89&amp;JADWAL!CA$87</f>
        <v>MIMYABA</v>
      </c>
      <c r="BX56" t="str">
        <f>JADWAL!CB89&amp;JADWAL!CB$87</f>
        <v>MIMYABO</v>
      </c>
      <c r="BY56" t="str">
        <f>JADWAL!CC89&amp;JADWAL!CC$87</f>
        <v>A</v>
      </c>
      <c r="BZ56" t="str">
        <f>JADWAL!CD89&amp;JADWAL!CD$87</f>
        <v>MIMYABO</v>
      </c>
      <c r="CA56" t="str">
        <f>JADWAL!CE89&amp;JADWAL!CE$87</f>
        <v>MIMYABO</v>
      </c>
      <c r="CB56" t="str">
        <f>JADWAL!CF89&amp;JADWAL!CF$87</f>
        <v>MIMYABO</v>
      </c>
      <c r="CC56" t="str">
        <f>JADWAL!CG89&amp;JADWAL!CG$87</f>
        <v/>
      </c>
      <c r="CD56" t="str">
        <f>JADWAL!CH89&amp;JADWAL!CH$87</f>
        <v>A</v>
      </c>
      <c r="CE56" t="str">
        <f>JADWAL!CI89&amp;JADWAL!CI$87</f>
        <v/>
      </c>
      <c r="CF56" t="str">
        <f>JADWAL!CJ89&amp;JADWAL!CJ$87</f>
        <v/>
      </c>
      <c r="CG56" t="str">
        <f>JADWAL!CK89&amp;JADWAL!CK$87</f>
        <v/>
      </c>
      <c r="CH56" t="str">
        <f>JADWAL!CL89&amp;JADWAL!CL$87</f>
        <v/>
      </c>
      <c r="CI56" t="e">
        <f>JADWAL!#REF!&amp;JADWAL!#REF!</f>
        <v>#REF!</v>
      </c>
    </row>
    <row r="57" spans="1:87" x14ac:dyDescent="0.25">
      <c r="B57" t="s">
        <v>486</v>
      </c>
      <c r="C57" t="str">
        <f>JADWAL!G90&amp;JADWAL!G$87</f>
        <v>ABO</v>
      </c>
      <c r="D57" t="str">
        <f>JADWAL!H90&amp;JADWAL!H$87</f>
        <v>ABO</v>
      </c>
      <c r="E57" t="str">
        <f>JADWAL!I90&amp;JADWAL!I$87</f>
        <v>ABO</v>
      </c>
      <c r="F57" t="str">
        <f>JADWAL!J90&amp;JADWAL!J$87</f>
        <v/>
      </c>
      <c r="G57" t="str">
        <f>JADWAL!K90&amp;JADWAL!K$87</f>
        <v>ABA</v>
      </c>
      <c r="H57" t="str">
        <f>JADWAL!L90&amp;JADWAL!L$87</f>
        <v>ABA</v>
      </c>
      <c r="I57" t="str">
        <f>JADWAL!M90&amp;JADWAL!M$87</f>
        <v/>
      </c>
      <c r="J57" t="str">
        <f>JADWAL!N90&amp;JADWAL!N$87</f>
        <v>ABA</v>
      </c>
      <c r="K57" t="str">
        <f>JADWAL!O90&amp;JADWAL!O$87</f>
        <v>BPBK</v>
      </c>
      <c r="L57" t="str">
        <f>JADWAL!P90&amp;JADWAL!P$87</f>
        <v>BIND</v>
      </c>
      <c r="M57" t="str">
        <f>JADWAL!Q90&amp;JADWAL!Q$87</f>
        <v>BIND</v>
      </c>
      <c r="N57" t="str">
        <f>JADWAL!R90&amp;JADWAL!R$87</f>
        <v/>
      </c>
      <c r="O57" t="str">
        <f>JADWAL!S90&amp;JADWAL!S$87</f>
        <v/>
      </c>
      <c r="P57" t="str">
        <f>JADWAL!T90&amp;JADWAL!T$87</f>
        <v/>
      </c>
      <c r="Q57" t="str">
        <f>JADWAL!U90&amp;JADWAL!U$87</f>
        <v/>
      </c>
      <c r="R57" t="str">
        <f>JADWAL!V90&amp;JADWAL!V$87</f>
        <v>H</v>
      </c>
      <c r="S57" t="str">
        <f>JADWAL!W90&amp;JADWAL!W$87</f>
        <v>MATH</v>
      </c>
      <c r="T57" t="str">
        <f>JADWAL!X90&amp;JADWAL!X$87</f>
        <v>MATH</v>
      </c>
      <c r="U57" t="str">
        <f>JADWAL!Y90&amp;JADWAL!Y$87</f>
        <v>MATH</v>
      </c>
      <c r="V57" t="str">
        <f>JADWAL!Z90&amp;JADWAL!Z$87</f>
        <v>MATH</v>
      </c>
      <c r="W57" t="str">
        <f>JADWAL!AA90&amp;JADWAL!AA$87</f>
        <v/>
      </c>
      <c r="X57" t="str">
        <f>JADWAL!AB90&amp;JADWAL!AB$87</f>
        <v>AKI</v>
      </c>
      <c r="Y57" t="str">
        <f>JADWAL!AC90&amp;JADWAL!AC$87</f>
        <v>AKI</v>
      </c>
      <c r="Z57" t="str">
        <f>JADWAL!AD90&amp;JADWAL!AD$87</f>
        <v/>
      </c>
      <c r="AA57" t="str">
        <f>JADWAL!AE90&amp;JADWAL!AE$87</f>
        <v>IAHAKI</v>
      </c>
      <c r="AB57" t="str">
        <f>JADWAL!AF90&amp;JADWAL!AF$87</f>
        <v>IAHAKI</v>
      </c>
      <c r="AC57" t="str">
        <f>JADWAL!AG90&amp;JADWAL!AG$87</f>
        <v>IAHPKK</v>
      </c>
      <c r="AD57" t="str">
        <f>JADWAL!AH90&amp;JADWAL!AH$87</f>
        <v>IAHPKK</v>
      </c>
      <c r="AE57" t="str">
        <f>JADWAL!AI90&amp;JADWAL!AI$87</f>
        <v/>
      </c>
      <c r="AF57" t="str">
        <f>JADWAL!AJ90&amp;JADWAL!AJ$87</f>
        <v/>
      </c>
      <c r="AG57" t="str">
        <f>JADWAL!AK90&amp;JADWAL!AK$87</f>
        <v/>
      </c>
      <c r="AH57" t="str">
        <f>JADWAL!AL90&amp;JADWAL!AL$87</f>
        <v/>
      </c>
      <c r="AI57" t="str">
        <f>JADWAL!AM90&amp;JADWAL!AM$87</f>
        <v>H</v>
      </c>
      <c r="AJ57" t="str">
        <f>JADWAL!AN90&amp;JADWAL!AN$87</f>
        <v/>
      </c>
      <c r="AK57" t="str">
        <f>JADWAL!AO90&amp;JADWAL!AO$87</f>
        <v>AAMMIK</v>
      </c>
      <c r="AL57" t="str">
        <f>JADWAL!AP90&amp;JADWAL!AP$87</f>
        <v>AAMMIK</v>
      </c>
      <c r="AM57" t="str">
        <f>JADWAL!AQ90&amp;JADWAL!AQ$87</f>
        <v>AAMMIK</v>
      </c>
      <c r="AN57" t="str">
        <f>JADWAL!AR90&amp;JADWAL!AR$87</f>
        <v/>
      </c>
      <c r="AO57" t="str">
        <f>JADWAL!AS90&amp;JADWAL!AS$87</f>
        <v>AAMMIK</v>
      </c>
      <c r="AP57" t="str">
        <f>JADWAL!AT90&amp;JADWAL!AT$87</f>
        <v>AAMMIK</v>
      </c>
      <c r="AQ57" t="str">
        <f>JADWAL!AV90&amp;JADWAL!AV$87</f>
        <v>AAMMIK</v>
      </c>
      <c r="AR57" t="e">
        <f>JADWAL!#REF!&amp;JADWAL!#REF!</f>
        <v>#REF!</v>
      </c>
      <c r="AS57" t="str">
        <f>JADWAL!AW90&amp;JADWAL!AW$87</f>
        <v>AAMMIK</v>
      </c>
      <c r="AT57" t="str">
        <f>JADWAL!AX90&amp;JADWAL!AX$87</f>
        <v>PKK</v>
      </c>
      <c r="AU57" t="str">
        <f>JADWAL!AY90&amp;JADWAL!AY$87</f>
        <v>PKK</v>
      </c>
      <c r="AV57" t="str">
        <f>JADWAL!AZ90&amp;JADWAL!AZ$87</f>
        <v/>
      </c>
      <c r="AW57" t="str">
        <f>JADWAL!BA90&amp;JADWAL!BA$87</f>
        <v>PKK</v>
      </c>
      <c r="AX57" t="str">
        <f>JADWAL!BB90&amp;JADWAL!BB$87</f>
        <v/>
      </c>
      <c r="AY57" t="str">
        <f>JADWAL!BC90&amp;JADWAL!BC$87</f>
        <v/>
      </c>
      <c r="AZ57" t="str">
        <f>JADWAL!BD90&amp;JADWAL!BD$87</f>
        <v/>
      </c>
      <c r="BA57" t="str">
        <f>JADWAL!BE90&amp;JADWAL!BE$87</f>
        <v>H</v>
      </c>
      <c r="BB57" t="str">
        <f>JADWAL!BF90&amp;JADWAL!BF$87</f>
        <v>PABP</v>
      </c>
      <c r="BC57" t="str">
        <f>JADWAL!BG90&amp;JADWAL!BG$87</f>
        <v>PABP</v>
      </c>
      <c r="BD57" t="str">
        <f>JADWAL!BH90&amp;JADWAL!BH$87</f>
        <v>PABP</v>
      </c>
      <c r="BE57" t="str">
        <f>JADWAL!BI90&amp;JADWAL!BI$87</f>
        <v/>
      </c>
      <c r="BF57" t="str">
        <f>JADWAL!BJ90&amp;JADWAL!BJ$87</f>
        <v/>
      </c>
      <c r="BG57" t="str">
        <f>JADWAL!BK90&amp;JADWAL!BK$87</f>
        <v>PPKN</v>
      </c>
      <c r="BH57" t="str">
        <f>JADWAL!BL90&amp;JADWAL!BL$87</f>
        <v>PPKN</v>
      </c>
      <c r="BI57" t="str">
        <f>JADWAL!BM90&amp;JADWAL!BM$87</f>
        <v/>
      </c>
      <c r="BJ57" t="str">
        <f>JADWAL!BN90&amp;JADWAL!BN$87</f>
        <v>BING</v>
      </c>
      <c r="BK57" t="str">
        <f>JADWAL!BO90&amp;JADWAL!BO$87</f>
        <v>BING</v>
      </c>
      <c r="BL57" t="str">
        <f>JADWAL!BP90&amp;JADWAL!BP$87</f>
        <v>BJPG</v>
      </c>
      <c r="BM57" t="str">
        <f>JADWAL!BQ90&amp;JADWAL!BQ$87</f>
        <v>BJPG</v>
      </c>
      <c r="BN57" t="str">
        <f>JADWAL!BR90&amp;JADWAL!BR$87</f>
        <v/>
      </c>
      <c r="BO57" t="str">
        <f>JADWAL!BS90&amp;JADWAL!BS$87</f>
        <v/>
      </c>
      <c r="BP57" t="str">
        <f>JADWAL!BT90&amp;JADWAL!BT$87</f>
        <v/>
      </c>
      <c r="BQ57" t="str">
        <f>JADWAL!BU90&amp;JADWAL!BU$87</f>
        <v/>
      </c>
      <c r="BR57" t="str">
        <f>JADWAL!BV90&amp;JADWAL!BV$87</f>
        <v>H</v>
      </c>
      <c r="BS57" t="str">
        <f>JADWAL!BW90&amp;JADWAL!BW$87</f>
        <v/>
      </c>
      <c r="BT57" t="str">
        <f>JADWAL!BX90&amp;JADWAL!BX$87</f>
        <v>CECEPABA</v>
      </c>
      <c r="BU57" t="str">
        <f>JADWAL!BY90&amp;JADWAL!BY$87</f>
        <v>CECEPABA</v>
      </c>
      <c r="BV57" t="str">
        <f>JADWAL!BZ90&amp;JADWAL!BZ$87</f>
        <v>CECEPABA</v>
      </c>
      <c r="BW57" t="str">
        <f>JADWAL!CA90&amp;JADWAL!CA$87</f>
        <v>CECEPABA</v>
      </c>
      <c r="BX57" t="str">
        <f>JADWAL!CB90&amp;JADWAL!CB$87</f>
        <v>CECEPABO</v>
      </c>
      <c r="BY57" t="str">
        <f>JADWAL!CC90&amp;JADWAL!CC$87</f>
        <v/>
      </c>
      <c r="BZ57" t="str">
        <f>JADWAL!CD90&amp;JADWAL!CD$87</f>
        <v>CECEPABO</v>
      </c>
      <c r="CA57" t="str">
        <f>JADWAL!CE90&amp;JADWAL!CE$87</f>
        <v>CECEPABO</v>
      </c>
      <c r="CB57" t="str">
        <f>JADWAL!CF90&amp;JADWAL!CF$87</f>
        <v>CECEPABO</v>
      </c>
      <c r="CC57" t="str">
        <f>JADWAL!CG90&amp;JADWAL!CG$87</f>
        <v/>
      </c>
      <c r="CD57" t="str">
        <f>JADWAL!CH90&amp;JADWAL!CH$87</f>
        <v/>
      </c>
      <c r="CE57" t="str">
        <f>JADWAL!CI90&amp;JADWAL!CI$87</f>
        <v/>
      </c>
      <c r="CF57" t="str">
        <f>JADWAL!CJ90&amp;JADWAL!CJ$87</f>
        <v/>
      </c>
      <c r="CG57" t="str">
        <f>JADWAL!CK90&amp;JADWAL!CK$87</f>
        <v/>
      </c>
      <c r="CH57" t="str">
        <f>JADWAL!CL90&amp;JADWAL!CL$87</f>
        <v/>
      </c>
      <c r="CI57" t="e">
        <f>JADWAL!#REF!&amp;JADWAL!#REF!</f>
        <v>#REF!</v>
      </c>
    </row>
    <row r="59" spans="1:87" x14ac:dyDescent="0.25">
      <c r="A59" t="s">
        <v>504</v>
      </c>
      <c r="B59" t="s">
        <v>485</v>
      </c>
      <c r="C59" t="str">
        <f>JADWAL!G94&amp;JADWAL!G$92</f>
        <v>NENENGABA</v>
      </c>
      <c r="D59" t="str">
        <f>JADWAL!H94&amp;JADWAL!H$92</f>
        <v>NENENGABA</v>
      </c>
      <c r="E59" t="str">
        <f>JADWAL!I94&amp;JADWAL!I$92</f>
        <v>NENENGABA</v>
      </c>
      <c r="F59" t="str">
        <f>JADWAL!J94&amp;JADWAL!J$92</f>
        <v>T</v>
      </c>
      <c r="G59" t="str">
        <f>JADWAL!K94&amp;JADWAL!K$92</f>
        <v>REGINABIND</v>
      </c>
      <c r="H59" t="str">
        <f>JADWAL!L94&amp;JADWAL!L$92</f>
        <v>REGINABIND</v>
      </c>
      <c r="I59" t="str">
        <f>JADWAL!M94&amp;JADWAL!M$92</f>
        <v>T</v>
      </c>
      <c r="J59" t="str">
        <f>JADWAL!N94&amp;JADWAL!N$92</f>
        <v>CECEPABO</v>
      </c>
      <c r="K59" t="str">
        <f>JADWAL!O94&amp;JADWAL!O$92</f>
        <v>CECEPABO</v>
      </c>
      <c r="L59" t="str">
        <f>JADWAL!P94&amp;JADWAL!P$92</f>
        <v>CECEPABO</v>
      </c>
      <c r="M59" t="str">
        <f>JADWAL!Q94&amp;JADWAL!Q$92</f>
        <v>DANTYAKI</v>
      </c>
      <c r="N59" t="str">
        <f>JADWAL!R94&amp;JADWAL!R$92</f>
        <v>T</v>
      </c>
      <c r="O59" t="str">
        <f>JADWAL!S94&amp;JADWAL!S$92</f>
        <v>DANTYAKI</v>
      </c>
      <c r="P59" t="str">
        <f>JADWAL!T94&amp;JADWAL!T$92</f>
        <v/>
      </c>
      <c r="Q59" t="str">
        <f>JADWAL!U94&amp;JADWAL!U$92</f>
        <v/>
      </c>
      <c r="R59" t="str">
        <f>JADWAL!V94&amp;JADWAL!V$92</f>
        <v>A</v>
      </c>
      <c r="S59" t="str">
        <f>JADWAL!W94&amp;JADWAL!W$92</f>
        <v>ENDANGABA</v>
      </c>
      <c r="T59" t="str">
        <f>JADWAL!X94&amp;JADWAL!X$92</f>
        <v>ENDANGABA</v>
      </c>
      <c r="U59" t="str">
        <f>JADWAL!Y94&amp;JADWAL!Y$92</f>
        <v>ENDANGABA</v>
      </c>
      <c r="V59" t="str">
        <f>JADWAL!Z94&amp;JADWAL!Z$92</f>
        <v>ENDANGABA</v>
      </c>
      <c r="W59" t="str">
        <f>JADWAL!AA94&amp;JADWAL!AA$92</f>
        <v>T</v>
      </c>
      <c r="X59" t="str">
        <f>JADWAL!AB94&amp;JADWAL!AB$92</f>
        <v>ENDANGABO</v>
      </c>
      <c r="Y59" t="str">
        <f>JADWAL!AC94&amp;JADWAL!AC$92</f>
        <v>ENDANGABO</v>
      </c>
      <c r="Z59" t="str">
        <f>JADWAL!AD94&amp;JADWAL!AD$92</f>
        <v>T</v>
      </c>
      <c r="AA59" t="str">
        <f>JADWAL!AE94&amp;JADWAL!AE$92</f>
        <v>ENDANGABO</v>
      </c>
      <c r="AB59" t="str">
        <f>JADWAL!AF94&amp;JADWAL!AF$92</f>
        <v>ENDANGABO</v>
      </c>
      <c r="AC59" t="str">
        <f>JADWAL!AG94&amp;JADWAL!AG$92</f>
        <v/>
      </c>
      <c r="AD59" t="str">
        <f>JADWAL!AH94&amp;JADWAL!AH$92</f>
        <v/>
      </c>
      <c r="AE59" t="str">
        <f>JADWAL!AI94&amp;JADWAL!AI$92</f>
        <v>T</v>
      </c>
      <c r="AF59" t="str">
        <f>JADWAL!AJ94&amp;JADWAL!AJ$92</f>
        <v/>
      </c>
      <c r="AG59" t="str">
        <f>JADWAL!AK94&amp;JADWAL!AK$92</f>
        <v/>
      </c>
      <c r="AH59" t="str">
        <f>JADWAL!AL94&amp;JADWAL!AL$92</f>
        <v/>
      </c>
      <c r="AI59" t="str">
        <f>JADWAL!AM94&amp;JADWAL!AM$92</f>
        <v>A</v>
      </c>
      <c r="AJ59" t="str">
        <f>JADWAL!AN94&amp;JADWAL!AN$92</f>
        <v>A</v>
      </c>
      <c r="AK59" t="str">
        <f>JADWAL!AO94&amp;JADWAL!AO$92</f>
        <v/>
      </c>
      <c r="AL59" t="str">
        <f>JADWAL!AP94&amp;JADWAL!AP$92</f>
        <v/>
      </c>
      <c r="AM59" t="str">
        <f>JADWAL!AQ94&amp;JADWAL!AQ$92</f>
        <v>KIKIPKK</v>
      </c>
      <c r="AN59" t="str">
        <f>JADWAL!AR94&amp;JADWAL!AR$92</f>
        <v>T</v>
      </c>
      <c r="AO59" t="str">
        <f>JADWAL!AS94&amp;JADWAL!AS$92</f>
        <v>KIKIPKK</v>
      </c>
      <c r="AP59" t="str">
        <f>JADWAL!AT94&amp;JADWAL!AT$92</f>
        <v>KIKIPKK</v>
      </c>
      <c r="AQ59" t="str">
        <f>JADWAL!AV94&amp;JADWAL!AV$92</f>
        <v>SANTIKAMIK</v>
      </c>
      <c r="AR59" t="e">
        <f>JADWAL!#REF!&amp;JADWAL!#REF!</f>
        <v>#REF!</v>
      </c>
      <c r="AS59" t="str">
        <f>JADWAL!AW94&amp;JADWAL!AW$92</f>
        <v>SANTIKAMIK</v>
      </c>
      <c r="AT59" t="str">
        <f>JADWAL!AX94&amp;JADWAL!AX$92</f>
        <v>SANTIKAMIK</v>
      </c>
      <c r="AU59" t="str">
        <f>JADWAL!AY94&amp;JADWAL!AY$92</f>
        <v>SANTIKAMIK</v>
      </c>
      <c r="AV59" t="str">
        <f>JADWAL!AZ94&amp;JADWAL!AZ$92</f>
        <v>T</v>
      </c>
      <c r="AW59" t="str">
        <f>JADWAL!BA94&amp;JADWAL!BA$92</f>
        <v>SANTIKAMIK</v>
      </c>
      <c r="AX59" t="str">
        <f>JADWAL!BB94&amp;JADWAL!BB$92</f>
        <v>SANTIKAMIK</v>
      </c>
      <c r="AY59" t="str">
        <f>JADWAL!BC94&amp;JADWAL!BC$92</f>
        <v>SANTIKAMIK</v>
      </c>
      <c r="AZ59" t="str">
        <f>JADWAL!BD94&amp;JADWAL!BD$92</f>
        <v/>
      </c>
      <c r="BA59" t="str">
        <f>JADWAL!BE94&amp;JADWAL!BE$92</f>
        <v>A</v>
      </c>
      <c r="BB59" t="str">
        <f>JADWAL!BF94&amp;JADWAL!BF$92</f>
        <v>MAYAPPKN</v>
      </c>
      <c r="BC59" t="str">
        <f>JADWAL!BG94&amp;JADWAL!BG$92</f>
        <v>MAYAPPKN</v>
      </c>
      <c r="BD59" t="str">
        <f>JADWAL!BH94&amp;JADWAL!BH$92</f>
        <v>RINIBJPG</v>
      </c>
      <c r="BE59" t="str">
        <f>JADWAL!BI94&amp;JADWAL!BI$92</f>
        <v>RINIBJPG</v>
      </c>
      <c r="BF59" t="str">
        <f>JADWAL!BJ94&amp;JADWAL!BJ$92</f>
        <v>T</v>
      </c>
      <c r="BG59" t="str">
        <f>JADWAL!BK94&amp;JADWAL!BK$92</f>
        <v>INDIRABING</v>
      </c>
      <c r="BH59" t="str">
        <f>JADWAL!BL94&amp;JADWAL!BL$92</f>
        <v>INDIRABING</v>
      </c>
      <c r="BI59" t="str">
        <f>JADWAL!BM94&amp;JADWAL!BM$92</f>
        <v>T</v>
      </c>
      <c r="BJ59" t="str">
        <f>JADWAL!BN94&amp;JADWAL!BN$92</f>
        <v>RUKMANAPABP</v>
      </c>
      <c r="BK59" t="str">
        <f>JADWAL!BO94&amp;JADWAL!BO$92</f>
        <v>RUKMANAPABP</v>
      </c>
      <c r="BL59" t="str">
        <f>JADWAL!BP94&amp;JADWAL!BP$92</f>
        <v>RUKMANAPABP</v>
      </c>
      <c r="BM59" t="str">
        <f>JADWAL!BQ94&amp;JADWAL!BQ$92</f>
        <v/>
      </c>
      <c r="BN59" t="str">
        <f>JADWAL!BR94&amp;JADWAL!BR$92</f>
        <v>T</v>
      </c>
      <c r="BO59" t="str">
        <f>JADWAL!BS94&amp;JADWAL!BS$92</f>
        <v/>
      </c>
      <c r="BP59" t="str">
        <f>JADWAL!BT94&amp;JADWAL!BT$92</f>
        <v/>
      </c>
      <c r="BQ59" t="str">
        <f>JADWAL!BU94&amp;JADWAL!BU$92</f>
        <v/>
      </c>
      <c r="BR59" t="str">
        <f>JADWAL!BV94&amp;JADWAL!BV$92</f>
        <v>A</v>
      </c>
      <c r="BS59" t="str">
        <f>JADWAL!BW94&amp;JADWAL!BW$92</f>
        <v/>
      </c>
      <c r="BT59" t="str">
        <f>JADWAL!BX94&amp;JADWAL!BX$92</f>
        <v>OTONGAKI</v>
      </c>
      <c r="BU59" t="str">
        <f>JADWAL!BY94&amp;JADWAL!BY$92</f>
        <v>OTONGAKI</v>
      </c>
      <c r="BV59" t="str">
        <f>JADWAL!BZ94&amp;JADWAL!BZ$92</f>
        <v>OTONGPKK</v>
      </c>
      <c r="BW59" t="str">
        <f>JADWAL!CA94&amp;JADWAL!CA$92</f>
        <v>OTONGPKK</v>
      </c>
      <c r="BX59" t="str">
        <f>JADWAL!CB94&amp;JADWAL!CB$92</f>
        <v>HALIDABPBK</v>
      </c>
      <c r="BY59" t="str">
        <f>JADWAL!CC94&amp;JADWAL!CC$92</f>
        <v>T</v>
      </c>
      <c r="BZ59" t="str">
        <f>JADWAL!CD94&amp;JADWAL!CD$92</f>
        <v>DADANMATH</v>
      </c>
      <c r="CA59" t="str">
        <f>JADWAL!CE94&amp;JADWAL!CE$92</f>
        <v>DADANMATH</v>
      </c>
      <c r="CB59" t="str">
        <f>JADWAL!CF94&amp;JADWAL!CF$92</f>
        <v>DADANMATH</v>
      </c>
      <c r="CC59" t="str">
        <f>JADWAL!CG94&amp;JADWAL!CG$92</f>
        <v>DADANMATH</v>
      </c>
      <c r="CD59" t="str">
        <f>JADWAL!CH94&amp;JADWAL!CH$92</f>
        <v>T</v>
      </c>
      <c r="CE59" t="str">
        <f>JADWAL!CI94&amp;JADWAL!CI$92</f>
        <v/>
      </c>
      <c r="CF59" t="str">
        <f>JADWAL!CJ94&amp;JADWAL!CJ$92</f>
        <v/>
      </c>
      <c r="CG59" t="str">
        <f>JADWAL!CK94&amp;JADWAL!CK$92</f>
        <v/>
      </c>
      <c r="CH59" t="str">
        <f>JADWAL!CL94&amp;JADWAL!CL$92</f>
        <v/>
      </c>
      <c r="CI59" t="e">
        <f>JADWAL!#REF!&amp;JADWAL!#REF!</f>
        <v>#REF!</v>
      </c>
    </row>
    <row r="60" spans="1:87" x14ac:dyDescent="0.25">
      <c r="B60" t="s">
        <v>486</v>
      </c>
      <c r="C60" t="str">
        <f>JADWAL!G95&amp;JADWAL!G$92</f>
        <v>ABA</v>
      </c>
      <c r="D60" t="str">
        <f>JADWAL!H95&amp;JADWAL!H$92</f>
        <v>ABA</v>
      </c>
      <c r="E60" t="str">
        <f>JADWAL!I95&amp;JADWAL!I$92</f>
        <v>ABA</v>
      </c>
      <c r="F60" t="str">
        <f>JADWAL!J95&amp;JADWAL!J$92</f>
        <v>T</v>
      </c>
      <c r="G60" t="str">
        <f>JADWAL!K95&amp;JADWAL!K$92</f>
        <v>BIND</v>
      </c>
      <c r="H60" t="str">
        <f>JADWAL!L95&amp;JADWAL!L$92</f>
        <v>BIND</v>
      </c>
      <c r="I60" t="str">
        <f>JADWAL!M95&amp;JADWAL!M$92</f>
        <v>T</v>
      </c>
      <c r="J60" t="str">
        <f>JADWAL!N95&amp;JADWAL!N$92</f>
        <v>ABO</v>
      </c>
      <c r="K60" t="str">
        <f>JADWAL!O95&amp;JADWAL!O$92</f>
        <v>ABO</v>
      </c>
      <c r="L60" t="str">
        <f>JADWAL!P95&amp;JADWAL!P$92</f>
        <v>ABO</v>
      </c>
      <c r="M60" t="str">
        <f>JADWAL!Q95&amp;JADWAL!Q$92</f>
        <v>AKI</v>
      </c>
      <c r="N60" t="str">
        <f>JADWAL!R95&amp;JADWAL!R$92</f>
        <v>T</v>
      </c>
      <c r="O60" t="str">
        <f>JADWAL!S95&amp;JADWAL!S$92</f>
        <v>AKI</v>
      </c>
      <c r="P60" t="str">
        <f>JADWAL!T95&amp;JADWAL!T$92</f>
        <v/>
      </c>
      <c r="Q60" t="str">
        <f>JADWAL!U95&amp;JADWAL!U$92</f>
        <v/>
      </c>
      <c r="R60" t="str">
        <f>JADWAL!V95&amp;JADWAL!V$92</f>
        <v>A</v>
      </c>
      <c r="S60" t="str">
        <f>JADWAL!W95&amp;JADWAL!W$92</f>
        <v>CECEPABA</v>
      </c>
      <c r="T60" t="str">
        <f>JADWAL!X95&amp;JADWAL!X$92</f>
        <v>CECEPABA</v>
      </c>
      <c r="U60" t="str">
        <f>JADWAL!Y95&amp;JADWAL!Y$92</f>
        <v>CECEPABA</v>
      </c>
      <c r="V60" t="str">
        <f>JADWAL!Z95&amp;JADWAL!Z$92</f>
        <v>CECEPABA</v>
      </c>
      <c r="W60" t="str">
        <f>JADWAL!AA95&amp;JADWAL!AA$92</f>
        <v>T</v>
      </c>
      <c r="X60" t="str">
        <f>JADWAL!AB95&amp;JADWAL!AB$92</f>
        <v>CECEPABO</v>
      </c>
      <c r="Y60" t="str">
        <f>JADWAL!AC95&amp;JADWAL!AC$92</f>
        <v>CECEPABO</v>
      </c>
      <c r="Z60" t="str">
        <f>JADWAL!AD95&amp;JADWAL!AD$92</f>
        <v>T</v>
      </c>
      <c r="AA60" t="str">
        <f>JADWAL!AE95&amp;JADWAL!AE$92</f>
        <v>CECEPABO</v>
      </c>
      <c r="AB60" t="str">
        <f>JADWAL!AF95&amp;JADWAL!AF$92</f>
        <v>CECEPABO</v>
      </c>
      <c r="AC60" t="str">
        <f>JADWAL!AG95&amp;JADWAL!AG$92</f>
        <v/>
      </c>
      <c r="AD60" t="str">
        <f>JADWAL!AH95&amp;JADWAL!AH$92</f>
        <v/>
      </c>
      <c r="AE60" t="str">
        <f>JADWAL!AI95&amp;JADWAL!AI$92</f>
        <v>T</v>
      </c>
      <c r="AF60" t="str">
        <f>JADWAL!AJ95&amp;JADWAL!AJ$92</f>
        <v/>
      </c>
      <c r="AG60" t="str">
        <f>JADWAL!AK95&amp;JADWAL!AK$92</f>
        <v/>
      </c>
      <c r="AH60" t="str">
        <f>JADWAL!AL95&amp;JADWAL!AL$92</f>
        <v/>
      </c>
      <c r="AI60" t="str">
        <f>JADWAL!AM95&amp;JADWAL!AM$92</f>
        <v>A</v>
      </c>
      <c r="AJ60" t="str">
        <f>JADWAL!AN95&amp;JADWAL!AN$92</f>
        <v>A</v>
      </c>
      <c r="AK60" t="str">
        <f>JADWAL!AO95&amp;JADWAL!AO$92</f>
        <v/>
      </c>
      <c r="AL60" t="str">
        <f>JADWAL!AP95&amp;JADWAL!AP$92</f>
        <v/>
      </c>
      <c r="AM60" t="str">
        <f>JADWAL!AQ95&amp;JADWAL!AQ$92</f>
        <v>PKK</v>
      </c>
      <c r="AN60" t="str">
        <f>JADWAL!AR95&amp;JADWAL!AR$92</f>
        <v>T</v>
      </c>
      <c r="AO60" t="str">
        <f>JADWAL!AS95&amp;JADWAL!AS$92</f>
        <v>PKK</v>
      </c>
      <c r="AP60" t="str">
        <f>JADWAL!AT95&amp;JADWAL!AT$92</f>
        <v>PKK</v>
      </c>
      <c r="AQ60" t="str">
        <f>JADWAL!AV95&amp;JADWAL!AV$92</f>
        <v>NINAMIK</v>
      </c>
      <c r="AR60" t="e">
        <f>JADWAL!#REF!&amp;JADWAL!#REF!</f>
        <v>#REF!</v>
      </c>
      <c r="AS60" t="str">
        <f>JADWAL!AW95&amp;JADWAL!AW$92</f>
        <v>NINAMIK</v>
      </c>
      <c r="AT60" t="str">
        <f>JADWAL!AX95&amp;JADWAL!AX$92</f>
        <v>NINAMIK</v>
      </c>
      <c r="AU60" t="str">
        <f>JADWAL!AY95&amp;JADWAL!AY$92</f>
        <v>NINAMIK</v>
      </c>
      <c r="AV60" t="str">
        <f>JADWAL!AZ95&amp;JADWAL!AZ$92</f>
        <v>T</v>
      </c>
      <c r="AW60" t="str">
        <f>JADWAL!BA95&amp;JADWAL!BA$92</f>
        <v>NINAMIK</v>
      </c>
      <c r="AX60" t="str">
        <f>JADWAL!BB95&amp;JADWAL!BB$92</f>
        <v>NINAMIK</v>
      </c>
      <c r="AY60" t="str">
        <f>JADWAL!BC95&amp;JADWAL!BC$92</f>
        <v>NINAMIK</v>
      </c>
      <c r="AZ60" t="str">
        <f>JADWAL!BD95&amp;JADWAL!BD$92</f>
        <v/>
      </c>
      <c r="BA60" t="str">
        <f>JADWAL!BE95&amp;JADWAL!BE$92</f>
        <v>A</v>
      </c>
      <c r="BB60" t="str">
        <f>JADWAL!BF95&amp;JADWAL!BF$92</f>
        <v>PPKN</v>
      </c>
      <c r="BC60" t="str">
        <f>JADWAL!BG95&amp;JADWAL!BG$92</f>
        <v>PPKN</v>
      </c>
      <c r="BD60" t="str">
        <f>JADWAL!BH95&amp;JADWAL!BH$92</f>
        <v>BJPG</v>
      </c>
      <c r="BE60" t="str">
        <f>JADWAL!BI95&amp;JADWAL!BI$92</f>
        <v>BJPG</v>
      </c>
      <c r="BF60" t="str">
        <f>JADWAL!BJ95&amp;JADWAL!BJ$92</f>
        <v>T</v>
      </c>
      <c r="BG60" t="str">
        <f>JADWAL!BK95&amp;JADWAL!BK$92</f>
        <v>BING</v>
      </c>
      <c r="BH60" t="str">
        <f>JADWAL!BL95&amp;JADWAL!BL$92</f>
        <v>BING</v>
      </c>
      <c r="BI60" t="str">
        <f>JADWAL!BM95&amp;JADWAL!BM$92</f>
        <v>T</v>
      </c>
      <c r="BJ60" t="str">
        <f>JADWAL!BN95&amp;JADWAL!BN$92</f>
        <v>PABP</v>
      </c>
      <c r="BK60" t="str">
        <f>JADWAL!BO95&amp;JADWAL!BO$92</f>
        <v>PABP</v>
      </c>
      <c r="BL60" t="str">
        <f>JADWAL!BP95&amp;JADWAL!BP$92</f>
        <v>PABP</v>
      </c>
      <c r="BM60" t="str">
        <f>JADWAL!BQ95&amp;JADWAL!BQ$92</f>
        <v/>
      </c>
      <c r="BN60" t="str">
        <f>JADWAL!BR95&amp;JADWAL!BR$92</f>
        <v>T</v>
      </c>
      <c r="BO60" t="str">
        <f>JADWAL!BS95&amp;JADWAL!BS$92</f>
        <v/>
      </c>
      <c r="BP60" t="str">
        <f>JADWAL!BT95&amp;JADWAL!BT$92</f>
        <v/>
      </c>
      <c r="BQ60" t="str">
        <f>JADWAL!BU95&amp;JADWAL!BU$92</f>
        <v/>
      </c>
      <c r="BR60" t="str">
        <f>JADWAL!BV95&amp;JADWAL!BV$92</f>
        <v>A</v>
      </c>
      <c r="BS60" t="str">
        <f>JADWAL!BW95&amp;JADWAL!BW$92</f>
        <v/>
      </c>
      <c r="BT60" t="str">
        <f>JADWAL!BX95&amp;JADWAL!BX$92</f>
        <v>RAHMIAKI</v>
      </c>
      <c r="BU60" t="str">
        <f>JADWAL!BY95&amp;JADWAL!BY$92</f>
        <v>RAHMIAKI</v>
      </c>
      <c r="BV60" t="str">
        <f>JADWAL!BZ95&amp;JADWAL!BZ$92</f>
        <v>RAHMIPKK</v>
      </c>
      <c r="BW60" t="str">
        <f>JADWAL!CA95&amp;JADWAL!CA$92</f>
        <v>RAHMIPKK</v>
      </c>
      <c r="BX60" t="str">
        <f>JADWAL!CB95&amp;JADWAL!CB$92</f>
        <v>BPBK</v>
      </c>
      <c r="BY60" t="str">
        <f>JADWAL!CC95&amp;JADWAL!CC$92</f>
        <v>T</v>
      </c>
      <c r="BZ60" t="str">
        <f>JADWAL!CD95&amp;JADWAL!CD$92</f>
        <v>MATH</v>
      </c>
      <c r="CA60" t="str">
        <f>JADWAL!CE95&amp;JADWAL!CE$92</f>
        <v>MATH</v>
      </c>
      <c r="CB60" t="str">
        <f>JADWAL!CF95&amp;JADWAL!CF$92</f>
        <v>MATH</v>
      </c>
      <c r="CC60" t="str">
        <f>JADWAL!CG95&amp;JADWAL!CG$92</f>
        <v>MATH</v>
      </c>
      <c r="CD60" t="str">
        <f>JADWAL!CH95&amp;JADWAL!CH$92</f>
        <v>T</v>
      </c>
      <c r="CE60" t="str">
        <f>JADWAL!CI95&amp;JADWAL!CI$92</f>
        <v/>
      </c>
      <c r="CF60" t="str">
        <f>JADWAL!CJ95&amp;JADWAL!CJ$92</f>
        <v/>
      </c>
      <c r="CG60" t="str">
        <f>JADWAL!CK95&amp;JADWAL!CK$92</f>
        <v/>
      </c>
      <c r="CH60" t="str">
        <f>JADWAL!CL95&amp;JADWAL!CL$92</f>
        <v/>
      </c>
      <c r="CI60" t="e">
        <f>JADWAL!#REF!&amp;JADWAL!#REF!</f>
        <v>#REF!</v>
      </c>
    </row>
    <row r="62" spans="1:87" s="193" customFormat="1" x14ac:dyDescent="0.25"/>
    <row r="64" spans="1:87" x14ac:dyDescent="0.25">
      <c r="A64" t="s">
        <v>505</v>
      </c>
      <c r="B64" t="s">
        <v>485</v>
      </c>
      <c r="C64" t="str">
        <f>JADWAL!G100&amp;JADWAL!G$98</f>
        <v/>
      </c>
      <c r="D64" t="str">
        <f>JADWAL!H100&amp;JADWAL!H$98</f>
        <v/>
      </c>
      <c r="E64" t="str">
        <f>JADWAL!I100&amp;JADWAL!I$98</f>
        <v/>
      </c>
      <c r="F64" t="str">
        <f>JADWAL!J100&amp;JADWAL!J$98</f>
        <v/>
      </c>
      <c r="G64" t="str">
        <f>JADWAL!K100&amp;JADWAL!K$98</f>
        <v/>
      </c>
      <c r="H64" t="str">
        <f>JADWAL!L100&amp;JADWAL!L$98</f>
        <v/>
      </c>
      <c r="I64" t="str">
        <f>JADWAL!M100&amp;JADWAL!M$98</f>
        <v/>
      </c>
      <c r="J64" t="str">
        <f>JADWAL!N100&amp;JADWAL!N$98</f>
        <v>OTONGKUA</v>
      </c>
      <c r="K64" t="str">
        <f>JADWAL!O100&amp;JADWAL!O$98</f>
        <v>OTONGKUA</v>
      </c>
      <c r="L64" t="str">
        <f>JADWAL!P100&amp;JADWAL!P$98</f>
        <v>OTONGKUA</v>
      </c>
      <c r="M64" t="str">
        <f>JADWAL!Q100&amp;JADWAL!Q$98</f>
        <v>OTONGKUA</v>
      </c>
      <c r="N64" t="str">
        <f>JADWAL!R100&amp;JADWAL!R$98</f>
        <v/>
      </c>
      <c r="O64" t="str">
        <f>JADWAL!S100&amp;JADWAL!S$98</f>
        <v>OTONGKUA</v>
      </c>
      <c r="P64" t="str">
        <f>JADWAL!T100&amp;JADWAL!T$98</f>
        <v>OTONGKUA</v>
      </c>
      <c r="Q64" t="str">
        <f>JADWAL!U100&amp;JADWAL!U$98</f>
        <v/>
      </c>
      <c r="R64" t="str">
        <f>JADWAL!V100&amp;JADWAL!V$98</f>
        <v/>
      </c>
      <c r="S64" t="str">
        <f>JADWAL!W100&amp;JADWAL!W$98</f>
        <v/>
      </c>
      <c r="T64" t="str">
        <f>JADWAL!X100&amp;JADWAL!X$98</f>
        <v/>
      </c>
      <c r="U64" t="str">
        <f>JADWAL!Y100&amp;JADWAL!Y$98</f>
        <v>OCTAAKT</v>
      </c>
      <c r="V64" t="str">
        <f>JADWAL!Z100&amp;JADWAL!Z$98</f>
        <v>OCTAAKT</v>
      </c>
      <c r="W64" t="str">
        <f>JADWAL!AA100&amp;JADWAL!AA$98</f>
        <v/>
      </c>
      <c r="X64" t="str">
        <f>JADWAL!AB100&amp;JADWAL!AB$98</f>
        <v>SYAFITRIPLB</v>
      </c>
      <c r="Y64" t="str">
        <f>JADWAL!AC100&amp;JADWAL!AC$98</f>
        <v>SYAFITRIPLB</v>
      </c>
      <c r="Z64" t="str">
        <f>JADWAL!AD100&amp;JADWAL!AD$98</f>
        <v/>
      </c>
      <c r="AA64" t="str">
        <f>JADWAL!AE100&amp;JADWAL!AE$98</f>
        <v>SYAFITRIPLB</v>
      </c>
      <c r="AB64" t="str">
        <f>JADWAL!AF100&amp;JADWAL!AF$98</f>
        <v>SYAFITRIPLB</v>
      </c>
      <c r="AC64" t="str">
        <f>JADWAL!AG100&amp;JADWAL!AG$98</f>
        <v/>
      </c>
      <c r="AD64" t="str">
        <f>JADWAL!AH100&amp;JADWAL!AH$98</f>
        <v/>
      </c>
      <c r="AE64" t="str">
        <f>JADWAL!AI100&amp;JADWAL!AI$98</f>
        <v/>
      </c>
      <c r="AF64" t="str">
        <f>JADWAL!AJ100&amp;JADWAL!AJ$98</f>
        <v/>
      </c>
      <c r="AG64" t="str">
        <f>JADWAL!AK100&amp;JADWAL!AK$98</f>
        <v/>
      </c>
      <c r="AH64" t="str">
        <f>JADWAL!AL100&amp;JADWAL!AL$98</f>
        <v/>
      </c>
      <c r="AI64" t="str">
        <f>JADWAL!AM100&amp;JADWAL!AM$98</f>
        <v/>
      </c>
      <c r="AJ64" t="str">
        <f>JADWAL!AN100&amp;JADWAL!AN$98</f>
        <v/>
      </c>
      <c r="AK64" t="str">
        <f>JADWAL!AO100&amp;JADWAL!AO$98</f>
        <v>TITAAKT</v>
      </c>
      <c r="AL64" t="str">
        <f>JADWAL!AP100&amp;JADWAL!AP$98</f>
        <v>TITAAKT</v>
      </c>
      <c r="AM64" t="str">
        <f>JADWAL!AQ100&amp;JADWAL!AQ$98</f>
        <v>TITAAKT</v>
      </c>
      <c r="AN64" t="str">
        <f>JADWAL!AR100&amp;JADWAL!AR$98</f>
        <v/>
      </c>
      <c r="AO64" t="str">
        <f>JADWAL!AS100&amp;JADWAL!AS$98</f>
        <v>TITAAKT</v>
      </c>
      <c r="AP64" t="str">
        <f>JADWAL!AT100&amp;JADWAL!AT$98</f>
        <v>TITAAKT</v>
      </c>
      <c r="AQ64" t="str">
        <f>JADWAL!AV100&amp;JADWAL!AV$98</f>
        <v>TITAAKT</v>
      </c>
      <c r="AR64" t="e">
        <f>JADWAL!#REF!&amp;JADWAL!#REF!</f>
        <v>#REF!</v>
      </c>
      <c r="AS64" t="str">
        <f>JADWAL!AW100&amp;JADWAL!AW$98</f>
        <v/>
      </c>
      <c r="AT64" t="str">
        <f>JADWAL!AX100&amp;JADWAL!AX$98</f>
        <v/>
      </c>
      <c r="AU64" t="str">
        <f>JADWAL!AY100&amp;JADWAL!AY$98</f>
        <v/>
      </c>
      <c r="AV64" t="str">
        <f>JADWAL!AZ100&amp;JADWAL!AZ$98</f>
        <v/>
      </c>
      <c r="AW64" t="str">
        <f>JADWAL!BA100&amp;JADWAL!BA$98</f>
        <v/>
      </c>
      <c r="AX64" t="str">
        <f>JADWAL!BB100&amp;JADWAL!BB$98</f>
        <v/>
      </c>
      <c r="AY64" t="str">
        <f>JADWAL!BC100&amp;JADWAL!BC$98</f>
        <v/>
      </c>
      <c r="AZ64" t="str">
        <f>JADWAL!BD100&amp;JADWAL!BD$98</f>
        <v/>
      </c>
      <c r="BA64" t="str">
        <f>JADWAL!BE100&amp;JADWAL!BE$98</f>
        <v/>
      </c>
      <c r="BB64" t="str">
        <f>JADWAL!BF100&amp;JADWAL!BF$98</f>
        <v>INDIRABING</v>
      </c>
      <c r="BC64" t="str">
        <f>JADWAL!BG100&amp;JADWAL!BG$98</f>
        <v>INDIRABING</v>
      </c>
      <c r="BD64" t="str">
        <f>JADWAL!BH100&amp;JADWAL!BH$98</f>
        <v>RAHMIPKK</v>
      </c>
      <c r="BE64" t="str">
        <f>JADWAL!BI100&amp;JADWAL!BI$98</f>
        <v>RAHMIPKK</v>
      </c>
      <c r="BF64" t="str">
        <f>JADWAL!BJ100&amp;JADWAL!BJ$98</f>
        <v/>
      </c>
      <c r="BG64" t="str">
        <f>JADWAL!BK100&amp;JADWAL!BK$98</f>
        <v>RAHMIPKK</v>
      </c>
      <c r="BH64" t="str">
        <f>JADWAL!BL100&amp;JADWAL!BL$98</f>
        <v/>
      </c>
      <c r="BI64" t="str">
        <f>JADWAL!BM100&amp;JADWAL!BM$98</f>
        <v/>
      </c>
      <c r="BJ64" t="str">
        <f>JADWAL!BN100&amp;JADWAL!BN$98</f>
        <v/>
      </c>
      <c r="BK64" t="str">
        <f>JADWAL!BO100&amp;JADWAL!BO$98</f>
        <v/>
      </c>
      <c r="BL64" t="str">
        <f>JADWAL!BP100&amp;JADWAL!BP$98</f>
        <v/>
      </c>
      <c r="BM64" t="str">
        <f>JADWAL!BQ100&amp;JADWAL!BQ$98</f>
        <v/>
      </c>
      <c r="BN64" t="str">
        <f>JADWAL!BR100&amp;JADWAL!BR$98</f>
        <v/>
      </c>
      <c r="BO64" t="str">
        <f>JADWAL!BS100&amp;JADWAL!BS$98</f>
        <v/>
      </c>
      <c r="BP64" t="str">
        <f>JADWAL!BT100&amp;JADWAL!BT$98</f>
        <v/>
      </c>
      <c r="BQ64" t="str">
        <f>JADWAL!BU100&amp;JADWAL!BU$98</f>
        <v/>
      </c>
      <c r="BR64" t="str">
        <f>JADWAL!BV100&amp;JADWAL!BV$98</f>
        <v/>
      </c>
      <c r="BS64" t="str">
        <f>JADWAL!BW100&amp;JADWAL!BW$98</f>
        <v/>
      </c>
      <c r="BT64" t="str">
        <f>JADWAL!BX100&amp;JADWAL!BX$98</f>
        <v>RINIBJPG</v>
      </c>
      <c r="BU64" t="str">
        <f>JADWAL!BY100&amp;JADWAL!BY$98</f>
        <v>RINIBJPG</v>
      </c>
      <c r="BV64" t="str">
        <f>JADWAL!BZ100&amp;JADWAL!BZ$98</f>
        <v/>
      </c>
      <c r="BW64" t="str">
        <f>JADWAL!CA100&amp;JADWAL!CA$98</f>
        <v/>
      </c>
      <c r="BX64" t="str">
        <f>JADWAL!CB100&amp;JADWAL!CB$98</f>
        <v/>
      </c>
      <c r="BY64" t="str">
        <f>JADWAL!CC100&amp;JADWAL!CC$98</f>
        <v/>
      </c>
      <c r="BZ64" t="str">
        <f>JADWAL!CD100&amp;JADWAL!CD$98</f>
        <v/>
      </c>
      <c r="CA64" t="str">
        <f>JADWAL!CE100&amp;JADWAL!CE$98</f>
        <v/>
      </c>
      <c r="CB64" t="str">
        <f>JADWAL!CF100&amp;JADWAL!CF$98</f>
        <v/>
      </c>
      <c r="CC64" t="str">
        <f>JADWAL!CG100&amp;JADWAL!CG$98</f>
        <v/>
      </c>
      <c r="CD64" t="str">
        <f>JADWAL!CH100&amp;JADWAL!CH$98</f>
        <v/>
      </c>
      <c r="CE64" t="str">
        <f>JADWAL!CI100&amp;JADWAL!CI$98</f>
        <v/>
      </c>
      <c r="CF64" t="str">
        <f>JADWAL!CJ100&amp;JADWAL!CJ$98</f>
        <v/>
      </c>
      <c r="CG64" t="str">
        <f>JADWAL!CK100&amp;JADWAL!CK$98</f>
        <v/>
      </c>
      <c r="CH64" t="str">
        <f>JADWAL!CL100&amp;JADWAL!CL$98</f>
        <v/>
      </c>
      <c r="CI64" t="e">
        <f>JADWAL!#REF!&amp;JADWAL!#REF!</f>
        <v>#REF!</v>
      </c>
    </row>
    <row r="65" spans="1:87" x14ac:dyDescent="0.25">
      <c r="B65" t="s">
        <v>486</v>
      </c>
      <c r="C65" t="str">
        <f>JADWAL!G101&amp;JADWAL!G$98</f>
        <v/>
      </c>
      <c r="D65" t="str">
        <f>JADWAL!H101&amp;JADWAL!H$98</f>
        <v/>
      </c>
      <c r="E65" t="str">
        <f>JADWAL!I101&amp;JADWAL!I$98</f>
        <v/>
      </c>
      <c r="F65" t="str">
        <f>JADWAL!J101&amp;JADWAL!J$98</f>
        <v/>
      </c>
      <c r="G65" t="str">
        <f>JADWAL!K101&amp;JADWAL!K$98</f>
        <v/>
      </c>
      <c r="H65" t="str">
        <f>JADWAL!L101&amp;JADWAL!L$98</f>
        <v/>
      </c>
      <c r="I65" t="str">
        <f>JADWAL!M101&amp;JADWAL!M$98</f>
        <v/>
      </c>
      <c r="J65" t="str">
        <f>JADWAL!N101&amp;JADWAL!N$98</f>
        <v>KUA</v>
      </c>
      <c r="K65" t="str">
        <f>JADWAL!O101&amp;JADWAL!O$98</f>
        <v>KUA</v>
      </c>
      <c r="L65" t="str">
        <f>JADWAL!P101&amp;JADWAL!P$98</f>
        <v>KUA</v>
      </c>
      <c r="M65" t="str">
        <f>JADWAL!Q101&amp;JADWAL!Q$98</f>
        <v>KUA</v>
      </c>
      <c r="N65" t="str">
        <f>JADWAL!R101&amp;JADWAL!R$98</f>
        <v/>
      </c>
      <c r="O65" t="str">
        <f>JADWAL!S101&amp;JADWAL!S$98</f>
        <v>KUA</v>
      </c>
      <c r="P65" t="str">
        <f>JADWAL!T101&amp;JADWAL!T$98</f>
        <v>KUA</v>
      </c>
      <c r="Q65" t="str">
        <f>JADWAL!U101&amp;JADWAL!U$98</f>
        <v/>
      </c>
      <c r="R65" t="str">
        <f>JADWAL!V101&amp;JADWAL!V$98</f>
        <v>S</v>
      </c>
      <c r="S65" t="str">
        <f>JADWAL!W101&amp;JADWAL!W$98</f>
        <v/>
      </c>
      <c r="T65" t="str">
        <f>JADWAL!X101&amp;JADWAL!X$98</f>
        <v/>
      </c>
      <c r="U65" t="str">
        <f>JADWAL!Y101&amp;JADWAL!Y$98</f>
        <v>AKT</v>
      </c>
      <c r="V65" t="str">
        <f>JADWAL!Z101&amp;JADWAL!Z$98</f>
        <v>AKT</v>
      </c>
      <c r="W65" t="str">
        <f>JADWAL!AA101&amp;JADWAL!AA$98</f>
        <v/>
      </c>
      <c r="X65" t="str">
        <f>JADWAL!AB101&amp;JADWAL!AB$98</f>
        <v>PLB</v>
      </c>
      <c r="Y65" t="str">
        <f>JADWAL!AC101&amp;JADWAL!AC$98</f>
        <v>PLB</v>
      </c>
      <c r="Z65" t="str">
        <f>JADWAL!AD101&amp;JADWAL!AD$98</f>
        <v/>
      </c>
      <c r="AA65" t="str">
        <f>JADWAL!AE101&amp;JADWAL!AE$98</f>
        <v>PLB</v>
      </c>
      <c r="AB65" t="str">
        <f>JADWAL!AF101&amp;JADWAL!AF$98</f>
        <v>PLB</v>
      </c>
      <c r="AC65" t="str">
        <f>JADWAL!AG101&amp;JADWAL!AG$98</f>
        <v/>
      </c>
      <c r="AD65" t="str">
        <f>JADWAL!AH101&amp;JADWAL!AH$98</f>
        <v/>
      </c>
      <c r="AE65" t="str">
        <f>JADWAL!AI101&amp;JADWAL!AI$98</f>
        <v/>
      </c>
      <c r="AF65" t="str">
        <f>JADWAL!AJ101&amp;JADWAL!AJ$98</f>
        <v/>
      </c>
      <c r="AG65" t="str">
        <f>JADWAL!AK101&amp;JADWAL!AK$98</f>
        <v/>
      </c>
      <c r="AH65" t="str">
        <f>JADWAL!AL101&amp;JADWAL!AL$98</f>
        <v/>
      </c>
      <c r="AI65" t="str">
        <f>JADWAL!AM101&amp;JADWAL!AM$98</f>
        <v>S</v>
      </c>
      <c r="AJ65" t="str">
        <f>JADWAL!AN101&amp;JADWAL!AN$98</f>
        <v/>
      </c>
      <c r="AK65" t="str">
        <f>JADWAL!AO101&amp;JADWAL!AO$98</f>
        <v>AKT</v>
      </c>
      <c r="AL65" t="str">
        <f>JADWAL!AP101&amp;JADWAL!AP$98</f>
        <v>AKT</v>
      </c>
      <c r="AM65" t="str">
        <f>JADWAL!AQ101&amp;JADWAL!AQ$98</f>
        <v>AKT</v>
      </c>
      <c r="AN65" t="str">
        <f>JADWAL!AR101&amp;JADWAL!AR$98</f>
        <v/>
      </c>
      <c r="AO65" t="str">
        <f>JADWAL!AS101&amp;JADWAL!AS$98</f>
        <v>AKT</v>
      </c>
      <c r="AP65" t="str">
        <f>JADWAL!AT101&amp;JADWAL!AT$98</f>
        <v>AKT</v>
      </c>
      <c r="AQ65" t="str">
        <f>JADWAL!AV101&amp;JADWAL!AV$98</f>
        <v>AKT</v>
      </c>
      <c r="AR65" t="e">
        <f>JADWAL!#REF!&amp;JADWAL!#REF!</f>
        <v>#REF!</v>
      </c>
      <c r="AS65" t="str">
        <f>JADWAL!AW101&amp;JADWAL!AW$98</f>
        <v/>
      </c>
      <c r="AT65" t="str">
        <f>JADWAL!AX101&amp;JADWAL!AX$98</f>
        <v/>
      </c>
      <c r="AU65" t="str">
        <f>JADWAL!AY101&amp;JADWAL!AY$98</f>
        <v/>
      </c>
      <c r="AV65" t="str">
        <f>JADWAL!AZ101&amp;JADWAL!AZ$98</f>
        <v/>
      </c>
      <c r="AW65" t="str">
        <f>JADWAL!BA101&amp;JADWAL!BA$98</f>
        <v/>
      </c>
      <c r="AX65" t="str">
        <f>JADWAL!BB101&amp;JADWAL!BB$98</f>
        <v/>
      </c>
      <c r="AY65" t="str">
        <f>JADWAL!BC101&amp;JADWAL!BC$98</f>
        <v/>
      </c>
      <c r="AZ65" t="str">
        <f>JADWAL!BD101&amp;JADWAL!BD$98</f>
        <v/>
      </c>
      <c r="BA65" t="str">
        <f>JADWAL!BE101&amp;JADWAL!BE$98</f>
        <v>S</v>
      </c>
      <c r="BB65" t="str">
        <f>JADWAL!BF101&amp;JADWAL!BF$98</f>
        <v>BING</v>
      </c>
      <c r="BC65" t="str">
        <f>JADWAL!BG101&amp;JADWAL!BG$98</f>
        <v>BING</v>
      </c>
      <c r="BD65" t="str">
        <f>JADWAL!BH101&amp;JADWAL!BH$98</f>
        <v>PKK</v>
      </c>
      <c r="BE65" t="str">
        <f>JADWAL!BI101&amp;JADWAL!BI$98</f>
        <v>PKK</v>
      </c>
      <c r="BF65" t="str">
        <f>JADWAL!BJ101&amp;JADWAL!BJ$98</f>
        <v/>
      </c>
      <c r="BG65" t="str">
        <f>JADWAL!BK101&amp;JADWAL!BK$98</f>
        <v>PKK</v>
      </c>
      <c r="BH65" t="str">
        <f>JADWAL!BL101&amp;JADWAL!BL$98</f>
        <v/>
      </c>
      <c r="BI65" t="str">
        <f>JADWAL!BM101&amp;JADWAL!BM$98</f>
        <v/>
      </c>
      <c r="BJ65" t="str">
        <f>JADWAL!BN101&amp;JADWAL!BN$98</f>
        <v/>
      </c>
      <c r="BK65" t="str">
        <f>JADWAL!BO101&amp;JADWAL!BO$98</f>
        <v/>
      </c>
      <c r="BL65" t="str">
        <f>JADWAL!BP101&amp;JADWAL!BP$98</f>
        <v/>
      </c>
      <c r="BM65" t="str">
        <f>JADWAL!BQ101&amp;JADWAL!BQ$98</f>
        <v/>
      </c>
      <c r="BN65" t="str">
        <f>JADWAL!BR101&amp;JADWAL!BR$98</f>
        <v/>
      </c>
      <c r="BO65" t="str">
        <f>JADWAL!BS101&amp;JADWAL!BS$98</f>
        <v/>
      </c>
      <c r="BP65" t="str">
        <f>JADWAL!BT101&amp;JADWAL!BT$98</f>
        <v/>
      </c>
      <c r="BQ65" t="str">
        <f>JADWAL!BU101&amp;JADWAL!BU$98</f>
        <v/>
      </c>
      <c r="BR65" t="str">
        <f>JADWAL!BV101&amp;JADWAL!BV$98</f>
        <v>S</v>
      </c>
      <c r="BS65" t="str">
        <f>JADWAL!BW101&amp;JADWAL!BW$98</f>
        <v/>
      </c>
      <c r="BT65" t="str">
        <f>JADWAL!BX101&amp;JADWAL!BX$98</f>
        <v>BJPG</v>
      </c>
      <c r="BU65" t="str">
        <f>JADWAL!BY101&amp;JADWAL!BY$98</f>
        <v>BJPG</v>
      </c>
      <c r="BV65" t="str">
        <f>JADWAL!BZ101&amp;JADWAL!BZ$98</f>
        <v/>
      </c>
      <c r="BW65" t="str">
        <f>JADWAL!CA101&amp;JADWAL!CA$98</f>
        <v/>
      </c>
      <c r="BX65" t="str">
        <f>JADWAL!CB101&amp;JADWAL!CB$98</f>
        <v/>
      </c>
      <c r="BY65" t="str">
        <f>JADWAL!CC101&amp;JADWAL!CC$98</f>
        <v/>
      </c>
      <c r="BZ65" t="str">
        <f>JADWAL!CD101&amp;JADWAL!CD$98</f>
        <v/>
      </c>
      <c r="CA65" t="str">
        <f>JADWAL!CE101&amp;JADWAL!CE$98</f>
        <v/>
      </c>
      <c r="CB65" t="str">
        <f>JADWAL!CF101&amp;JADWAL!CF$98</f>
        <v/>
      </c>
      <c r="CC65" t="str">
        <f>JADWAL!CG101&amp;JADWAL!CG$98</f>
        <v/>
      </c>
      <c r="CD65" t="str">
        <f>JADWAL!CH101&amp;JADWAL!CH$98</f>
        <v/>
      </c>
      <c r="CE65" t="str">
        <f>JADWAL!CI101&amp;JADWAL!CI$98</f>
        <v/>
      </c>
      <c r="CF65" t="str">
        <f>JADWAL!CJ101&amp;JADWAL!CJ$98</f>
        <v/>
      </c>
      <c r="CG65" t="str">
        <f>JADWAL!CK101&amp;JADWAL!CK$98</f>
        <v/>
      </c>
      <c r="CH65" t="str">
        <f>JADWAL!CL101&amp;JADWAL!CL$98</f>
        <v/>
      </c>
      <c r="CI65" t="e">
        <f>JADWAL!#REF!&amp;JADWAL!#REF!</f>
        <v>#REF!</v>
      </c>
    </row>
    <row r="67" spans="1:87" x14ac:dyDescent="0.25">
      <c r="A67" t="s">
        <v>506</v>
      </c>
      <c r="B67" t="s">
        <v>485</v>
      </c>
      <c r="C67" t="str">
        <f>JADWAL!G105&amp;JADWAL!G$103</f>
        <v>RAHMIPKK</v>
      </c>
      <c r="D67" t="str">
        <f>JADWAL!H105&amp;JADWAL!H$103</f>
        <v>RAHMIPKK</v>
      </c>
      <c r="E67" t="str">
        <f>JADWAL!I105&amp;JADWAL!I$103</f>
        <v>RAHMIPKK</v>
      </c>
      <c r="F67" t="str">
        <f>JADWAL!J105&amp;JADWAL!J$103</f>
        <v>T</v>
      </c>
      <c r="G67" t="str">
        <f>JADWAL!K105&amp;JADWAL!K$103</f>
        <v>TITAAKT</v>
      </c>
      <c r="H67" t="str">
        <f>JADWAL!L105&amp;JADWAL!L$103</f>
        <v>TITAAKT</v>
      </c>
      <c r="I67" t="str">
        <f>JADWAL!M105&amp;JADWAL!M$103</f>
        <v>T</v>
      </c>
      <c r="J67" t="str">
        <f>JADWAL!N105&amp;JADWAL!N$103</f>
        <v/>
      </c>
      <c r="K67" t="str">
        <f>JADWAL!O105&amp;JADWAL!O$103</f>
        <v/>
      </c>
      <c r="L67" t="str">
        <f>JADWAL!P105&amp;JADWAL!P$103</f>
        <v/>
      </c>
      <c r="M67" t="str">
        <f>JADWAL!Q105&amp;JADWAL!Q$103</f>
        <v/>
      </c>
      <c r="N67" t="str">
        <f>JADWAL!R105&amp;JADWAL!R$103</f>
        <v>T</v>
      </c>
      <c r="O67" t="str">
        <f>JADWAL!S105&amp;JADWAL!S$103</f>
        <v/>
      </c>
      <c r="P67" t="str">
        <f>JADWAL!T105&amp;JADWAL!T$103</f>
        <v/>
      </c>
      <c r="Q67" t="str">
        <f>JADWAL!U105&amp;JADWAL!U$103</f>
        <v/>
      </c>
      <c r="R67" t="str">
        <f>JADWAL!V105&amp;JADWAL!V$103</f>
        <v>OH</v>
      </c>
      <c r="S67" t="str">
        <f>JADWAL!W105&amp;JADWAL!W$103</f>
        <v/>
      </c>
      <c r="T67" t="str">
        <f>JADWAL!X105&amp;JADWAL!X$103</f>
        <v/>
      </c>
      <c r="U67" t="str">
        <f>JADWAL!Y105&amp;JADWAL!Y$103</f>
        <v/>
      </c>
      <c r="V67" t="str">
        <f>JADWAL!Z105&amp;JADWAL!Z$103</f>
        <v/>
      </c>
      <c r="W67" t="str">
        <f>JADWAL!AA105&amp;JADWAL!AA$103</f>
        <v>T</v>
      </c>
      <c r="X67" t="str">
        <f>JADWAL!AB105&amp;JADWAL!AB$103</f>
        <v/>
      </c>
      <c r="Y67" t="str">
        <f>JADWAL!AC105&amp;JADWAL!AC$103</f>
        <v/>
      </c>
      <c r="Z67" t="str">
        <f>JADWAL!AD105&amp;JADWAL!AD$103</f>
        <v>T</v>
      </c>
      <c r="AA67" t="str">
        <f>JADWAL!AE105&amp;JADWAL!AE$103</f>
        <v>OTONGKUA</v>
      </c>
      <c r="AB67" t="str">
        <f>JADWAL!AF105&amp;JADWAL!AF$103</f>
        <v>OTONGKUA</v>
      </c>
      <c r="AC67" t="str">
        <f>JADWAL!AG105&amp;JADWAL!AG$103</f>
        <v>OTONGKUA</v>
      </c>
      <c r="AD67" t="str">
        <f>JADWAL!AH105&amp;JADWAL!AH$103</f>
        <v>OTONGKUA</v>
      </c>
      <c r="AE67" t="str">
        <f>JADWAL!AI105&amp;JADWAL!AI$103</f>
        <v>T</v>
      </c>
      <c r="AF67" t="str">
        <f>JADWAL!AJ105&amp;JADWAL!AJ$103</f>
        <v>OTONGKUA</v>
      </c>
      <c r="AG67" t="str">
        <f>JADWAL!AK105&amp;JADWAL!AK$103</f>
        <v>OTONGKUA</v>
      </c>
      <c r="AH67" t="str">
        <f>JADWAL!AL105&amp;JADWAL!AL$103</f>
        <v/>
      </c>
      <c r="AI67" t="str">
        <f>JADWAL!AM105&amp;JADWAL!AM$103</f>
        <v>OH</v>
      </c>
      <c r="AJ67" t="str">
        <f>JADWAL!AN105&amp;JADWAL!AN$103</f>
        <v>R</v>
      </c>
      <c r="AK67" t="str">
        <f>JADWAL!AO105&amp;JADWAL!AO$103</f>
        <v/>
      </c>
      <c r="AL67" t="str">
        <f>JADWAL!AP105&amp;JADWAL!AP$103</f>
        <v/>
      </c>
      <c r="AM67" t="str">
        <f>JADWAL!AQ105&amp;JADWAL!AQ$103</f>
        <v/>
      </c>
      <c r="AN67" t="str">
        <f>JADWAL!AR105&amp;JADWAL!AR$103</f>
        <v>T</v>
      </c>
      <c r="AO67" t="str">
        <f>JADWAL!AS105&amp;JADWAL!AS$103</f>
        <v/>
      </c>
      <c r="AP67" t="str">
        <f>JADWAL!AT105&amp;JADWAL!AT$103</f>
        <v/>
      </c>
      <c r="AQ67" t="str">
        <f>JADWAL!AV105&amp;JADWAL!AV$103</f>
        <v/>
      </c>
      <c r="AR67" t="e">
        <f>JADWAL!#REF!&amp;JADWAL!#REF!</f>
        <v>#REF!</v>
      </c>
      <c r="AS67" t="str">
        <f>JADWAL!AW105&amp;JADWAL!AW$103</f>
        <v>WINDYAKT</v>
      </c>
      <c r="AT67" t="str">
        <f>JADWAL!AX105&amp;JADWAL!AX$103</f>
        <v>WINDYAKT</v>
      </c>
      <c r="AU67" t="str">
        <f>JADWAL!AY105&amp;JADWAL!AY$103</f>
        <v>WINDYAKT</v>
      </c>
      <c r="AV67" t="str">
        <f>JADWAL!AZ105&amp;JADWAL!AZ$103</f>
        <v>T</v>
      </c>
      <c r="AW67" t="str">
        <f>JADWAL!BA105&amp;JADWAL!BA$103</f>
        <v>WINDYAKT</v>
      </c>
      <c r="AX67" t="str">
        <f>JADWAL!BB105&amp;JADWAL!BB$103</f>
        <v>WINDYAKT</v>
      </c>
      <c r="AY67" t="str">
        <f>JADWAL!BC105&amp;JADWAL!BC$103</f>
        <v>WINDYAKT</v>
      </c>
      <c r="AZ67" t="str">
        <f>JADWAL!BD105&amp;JADWAL!BD$103</f>
        <v/>
      </c>
      <c r="BA67" t="str">
        <f>JADWAL!BE105&amp;JADWAL!BE$103</f>
        <v>OH</v>
      </c>
      <c r="BB67" t="str">
        <f>JADWAL!BF105&amp;JADWAL!BF$103</f>
        <v>RINIBJPG</v>
      </c>
      <c r="BC67" t="str">
        <f>JADWAL!BG105&amp;JADWAL!BG$103</f>
        <v>RINIBJPG</v>
      </c>
      <c r="BD67" t="str">
        <f>JADWAL!BH105&amp;JADWAL!BH$103</f>
        <v>INDIRABING</v>
      </c>
      <c r="BE67" t="str">
        <f>JADWAL!BI105&amp;JADWAL!BI$103</f>
        <v>INDIRABING</v>
      </c>
      <c r="BF67" t="str">
        <f>JADWAL!BJ105&amp;JADWAL!BJ$103</f>
        <v>T</v>
      </c>
      <c r="BG67" t="str">
        <f>JADWAL!BK105&amp;JADWAL!BK$103</f>
        <v/>
      </c>
      <c r="BH67" t="str">
        <f>JADWAL!BL105&amp;JADWAL!BL$103</f>
        <v/>
      </c>
      <c r="BI67" t="str">
        <f>JADWAL!BM105&amp;JADWAL!BM$103</f>
        <v>T</v>
      </c>
      <c r="BJ67" t="str">
        <f>JADWAL!BN105&amp;JADWAL!BN$103</f>
        <v/>
      </c>
      <c r="BK67" t="str">
        <f>JADWAL!BO105&amp;JADWAL!BO$103</f>
        <v/>
      </c>
      <c r="BL67" t="str">
        <f>JADWAL!BP105&amp;JADWAL!BP$103</f>
        <v/>
      </c>
      <c r="BM67" t="str">
        <f>JADWAL!BQ105&amp;JADWAL!BQ$103</f>
        <v/>
      </c>
      <c r="BN67" t="str">
        <f>JADWAL!BR105&amp;JADWAL!BR$103</f>
        <v>T</v>
      </c>
      <c r="BO67" t="str">
        <f>JADWAL!BS105&amp;JADWAL!BS$103</f>
        <v/>
      </c>
      <c r="BP67" t="str">
        <f>JADWAL!BT105&amp;JADWAL!BT$103</f>
        <v/>
      </c>
      <c r="BQ67" t="str">
        <f>JADWAL!BU105&amp;JADWAL!BU$103</f>
        <v/>
      </c>
      <c r="BR67" t="str">
        <f>JADWAL!BV105&amp;JADWAL!BV$103</f>
        <v>OH</v>
      </c>
      <c r="BS67" t="str">
        <f>JADWAL!BW105&amp;JADWAL!BW$103</f>
        <v/>
      </c>
      <c r="BT67" t="str">
        <f>JADWAL!BX105&amp;JADWAL!BX$103</f>
        <v/>
      </c>
      <c r="BU67" t="str">
        <f>JADWAL!BY105&amp;JADWAL!BY$103</f>
        <v/>
      </c>
      <c r="BV67" t="str">
        <f>JADWAL!BZ105&amp;JADWAL!BZ$103</f>
        <v/>
      </c>
      <c r="BW67" t="str">
        <f>JADWAL!CA105&amp;JADWAL!CA$103</f>
        <v/>
      </c>
      <c r="BX67" t="str">
        <f>JADWAL!CB105&amp;JADWAL!CB$103</f>
        <v/>
      </c>
      <c r="BY67" t="str">
        <f>JADWAL!CC105&amp;JADWAL!CC$103</f>
        <v>T</v>
      </c>
      <c r="BZ67" t="str">
        <f>JADWAL!CD105&amp;JADWAL!CD$103</f>
        <v>AJENPLB</v>
      </c>
      <c r="CA67" t="str">
        <f>JADWAL!CE105&amp;JADWAL!CE$103</f>
        <v>AJENPLB</v>
      </c>
      <c r="CB67" t="str">
        <f>JADWAL!CF105&amp;JADWAL!CF$103</f>
        <v>AJENPLB</v>
      </c>
      <c r="CC67" t="str">
        <f>JADWAL!CG105&amp;JADWAL!CG$103</f>
        <v>AJENPLB</v>
      </c>
      <c r="CD67" t="str">
        <f>JADWAL!CH105&amp;JADWAL!CH$103</f>
        <v>T</v>
      </c>
      <c r="CE67" t="str">
        <f>JADWAL!CI105&amp;JADWAL!CI$103</f>
        <v/>
      </c>
      <c r="CF67" t="str">
        <f>JADWAL!CJ105&amp;JADWAL!CJ$103</f>
        <v/>
      </c>
      <c r="CG67" t="str">
        <f>JADWAL!CK105&amp;JADWAL!CK$103</f>
        <v/>
      </c>
      <c r="CH67" t="str">
        <f>JADWAL!CL105&amp;JADWAL!CL$103</f>
        <v/>
      </c>
      <c r="CI67" t="e">
        <f>JADWAL!#REF!&amp;JADWAL!#REF!</f>
        <v>#REF!</v>
      </c>
    </row>
    <row r="68" spans="1:87" x14ac:dyDescent="0.25">
      <c r="B68" t="s">
        <v>486</v>
      </c>
      <c r="C68" t="str">
        <f>JADWAL!G106&amp;JADWAL!G$103</f>
        <v>PKK</v>
      </c>
      <c r="D68" t="str">
        <f>JADWAL!H106&amp;JADWAL!H$103</f>
        <v>PKK</v>
      </c>
      <c r="E68" t="str">
        <f>JADWAL!I106&amp;JADWAL!I$103</f>
        <v>PKK</v>
      </c>
      <c r="F68" t="str">
        <f>JADWAL!J106&amp;JADWAL!J$103</f>
        <v/>
      </c>
      <c r="G68" t="str">
        <f>JADWAL!K106&amp;JADWAL!K$103</f>
        <v>AKT</v>
      </c>
      <c r="H68" t="str">
        <f>JADWAL!L106&amp;JADWAL!L$103</f>
        <v>AKT</v>
      </c>
      <c r="I68" t="str">
        <f>JADWAL!M106&amp;JADWAL!M$103</f>
        <v/>
      </c>
      <c r="J68" t="str">
        <f>JADWAL!N106&amp;JADWAL!N$103</f>
        <v/>
      </c>
      <c r="K68" t="str">
        <f>JADWAL!O106&amp;JADWAL!O$103</f>
        <v/>
      </c>
      <c r="L68" t="str">
        <f>JADWAL!P106&amp;JADWAL!P$103</f>
        <v/>
      </c>
      <c r="M68" t="str">
        <f>JADWAL!Q106&amp;JADWAL!Q$103</f>
        <v/>
      </c>
      <c r="N68" t="str">
        <f>JADWAL!R106&amp;JADWAL!R$103</f>
        <v/>
      </c>
      <c r="O68" t="str">
        <f>JADWAL!S106&amp;JADWAL!S$103</f>
        <v/>
      </c>
      <c r="P68" t="str">
        <f>JADWAL!T106&amp;JADWAL!T$103</f>
        <v/>
      </c>
      <c r="Q68" t="str">
        <f>JADWAL!U106&amp;JADWAL!U$103</f>
        <v/>
      </c>
      <c r="R68" t="str">
        <f>JADWAL!V106&amp;JADWAL!V$103</f>
        <v>H</v>
      </c>
      <c r="S68" t="str">
        <f>JADWAL!W106&amp;JADWAL!W$103</f>
        <v/>
      </c>
      <c r="T68" t="str">
        <f>JADWAL!X106&amp;JADWAL!X$103</f>
        <v/>
      </c>
      <c r="U68" t="str">
        <f>JADWAL!Y106&amp;JADWAL!Y$103</f>
        <v/>
      </c>
      <c r="V68" t="str">
        <f>JADWAL!Z106&amp;JADWAL!Z$103</f>
        <v/>
      </c>
      <c r="W68" t="str">
        <f>JADWAL!AA106&amp;JADWAL!AA$103</f>
        <v/>
      </c>
      <c r="X68" t="str">
        <f>JADWAL!AB106&amp;JADWAL!AB$103</f>
        <v/>
      </c>
      <c r="Y68" t="str">
        <f>JADWAL!AC106&amp;JADWAL!AC$103</f>
        <v/>
      </c>
      <c r="Z68" t="str">
        <f>JADWAL!AD106&amp;JADWAL!AD$103</f>
        <v/>
      </c>
      <c r="AA68" t="str">
        <f>JADWAL!AE106&amp;JADWAL!AE$103</f>
        <v>KUA</v>
      </c>
      <c r="AB68" t="str">
        <f>JADWAL!AF106&amp;JADWAL!AF$103</f>
        <v>KUA</v>
      </c>
      <c r="AC68" t="str">
        <f>JADWAL!AG106&amp;JADWAL!AG$103</f>
        <v>KUA</v>
      </c>
      <c r="AD68" t="str">
        <f>JADWAL!AH106&amp;JADWAL!AH$103</f>
        <v>KUA</v>
      </c>
      <c r="AE68" t="str">
        <f>JADWAL!AI106&amp;JADWAL!AI$103</f>
        <v/>
      </c>
      <c r="AF68" t="str">
        <f>JADWAL!AJ106&amp;JADWAL!AJ$103</f>
        <v>KUA</v>
      </c>
      <c r="AG68" t="str">
        <f>JADWAL!AK106&amp;JADWAL!AK$103</f>
        <v>KUA</v>
      </c>
      <c r="AH68" t="str">
        <f>JADWAL!AL106&amp;JADWAL!AL$103</f>
        <v/>
      </c>
      <c r="AI68" t="str">
        <f>JADWAL!AM106&amp;JADWAL!AM$103</f>
        <v>H</v>
      </c>
      <c r="AJ68" t="str">
        <f>JADWAL!AN106&amp;JADWAL!AN$103</f>
        <v>R</v>
      </c>
      <c r="AK68" t="str">
        <f>JADWAL!AO106&amp;JADWAL!AO$103</f>
        <v/>
      </c>
      <c r="AL68" t="str">
        <f>JADWAL!AP106&amp;JADWAL!AP$103</f>
        <v/>
      </c>
      <c r="AM68" t="str">
        <f>JADWAL!AQ106&amp;JADWAL!AQ$103</f>
        <v/>
      </c>
      <c r="AN68" t="str">
        <f>JADWAL!AR106&amp;JADWAL!AR$103</f>
        <v/>
      </c>
      <c r="AO68" t="str">
        <f>JADWAL!AS106&amp;JADWAL!AS$103</f>
        <v/>
      </c>
      <c r="AP68" t="str">
        <f>JADWAL!AT106&amp;JADWAL!AT$103</f>
        <v/>
      </c>
      <c r="AQ68" t="str">
        <f>JADWAL!AV106&amp;JADWAL!AV$103</f>
        <v/>
      </c>
      <c r="AR68" t="e">
        <f>JADWAL!#REF!&amp;JADWAL!#REF!</f>
        <v>#REF!</v>
      </c>
      <c r="AS68" t="str">
        <f>JADWAL!AW106&amp;JADWAL!AW$103</f>
        <v>AKT</v>
      </c>
      <c r="AT68" t="str">
        <f>JADWAL!AX106&amp;JADWAL!AX$103</f>
        <v>AKT</v>
      </c>
      <c r="AU68" t="str">
        <f>JADWAL!AY106&amp;JADWAL!AY$103</f>
        <v>AKT</v>
      </c>
      <c r="AV68" t="str">
        <f>JADWAL!AZ106&amp;JADWAL!AZ$103</f>
        <v/>
      </c>
      <c r="AW68" t="str">
        <f>JADWAL!BA106&amp;JADWAL!BA$103</f>
        <v>AKT</v>
      </c>
      <c r="AX68" t="str">
        <f>JADWAL!BB106&amp;JADWAL!BB$103</f>
        <v>AKT</v>
      </c>
      <c r="AY68" t="str">
        <f>JADWAL!BC106&amp;JADWAL!BC$103</f>
        <v>AKT</v>
      </c>
      <c r="AZ68" t="str">
        <f>JADWAL!BD106&amp;JADWAL!BD$103</f>
        <v/>
      </c>
      <c r="BA68" t="str">
        <f>JADWAL!BE106&amp;JADWAL!BE$103</f>
        <v>H</v>
      </c>
      <c r="BB68" t="str">
        <f>JADWAL!BF106&amp;JADWAL!BF$103</f>
        <v>BJPG</v>
      </c>
      <c r="BC68" t="str">
        <f>JADWAL!BG106&amp;JADWAL!BG$103</f>
        <v>BJPG</v>
      </c>
      <c r="BD68" t="str">
        <f>JADWAL!BH106&amp;JADWAL!BH$103</f>
        <v>BING</v>
      </c>
      <c r="BE68" t="str">
        <f>JADWAL!BI106&amp;JADWAL!BI$103</f>
        <v>BING</v>
      </c>
      <c r="BF68" t="str">
        <f>JADWAL!BJ106&amp;JADWAL!BJ$103</f>
        <v/>
      </c>
      <c r="BG68" t="str">
        <f>JADWAL!BK106&amp;JADWAL!BK$103</f>
        <v/>
      </c>
      <c r="BH68" t="str">
        <f>JADWAL!BL106&amp;JADWAL!BL$103</f>
        <v/>
      </c>
      <c r="BI68" t="str">
        <f>JADWAL!BM106&amp;JADWAL!BM$103</f>
        <v/>
      </c>
      <c r="BJ68" t="str">
        <f>JADWAL!BN106&amp;JADWAL!BN$103</f>
        <v/>
      </c>
      <c r="BK68" t="str">
        <f>JADWAL!BO106&amp;JADWAL!BO$103</f>
        <v/>
      </c>
      <c r="BL68" t="str">
        <f>JADWAL!BP106&amp;JADWAL!BP$103</f>
        <v/>
      </c>
      <c r="BM68" t="str">
        <f>JADWAL!BQ106&amp;JADWAL!BQ$103</f>
        <v/>
      </c>
      <c r="BN68" t="str">
        <f>JADWAL!BR106&amp;JADWAL!BR$103</f>
        <v/>
      </c>
      <c r="BO68" t="str">
        <f>JADWAL!BS106&amp;JADWAL!BS$103</f>
        <v/>
      </c>
      <c r="BP68" t="str">
        <f>JADWAL!BT106&amp;JADWAL!BT$103</f>
        <v/>
      </c>
      <c r="BQ68" t="str">
        <f>JADWAL!BU106&amp;JADWAL!BU$103</f>
        <v/>
      </c>
      <c r="BR68" t="str">
        <f>JADWAL!BV106&amp;JADWAL!BV$103</f>
        <v>H</v>
      </c>
      <c r="BS68" t="str">
        <f>JADWAL!BW106&amp;JADWAL!BW$103</f>
        <v/>
      </c>
      <c r="BT68" t="str">
        <f>JADWAL!BX106&amp;JADWAL!BX$103</f>
        <v/>
      </c>
      <c r="BU68" t="str">
        <f>JADWAL!BY106&amp;JADWAL!BY$103</f>
        <v/>
      </c>
      <c r="BV68" t="str">
        <f>JADWAL!BZ106&amp;JADWAL!BZ$103</f>
        <v/>
      </c>
      <c r="BW68" t="str">
        <f>JADWAL!CA106&amp;JADWAL!CA$103</f>
        <v/>
      </c>
      <c r="BX68" t="str">
        <f>JADWAL!CB106&amp;JADWAL!CB$103</f>
        <v/>
      </c>
      <c r="BY68" t="str">
        <f>JADWAL!CC106&amp;JADWAL!CC$103</f>
        <v/>
      </c>
      <c r="BZ68" t="str">
        <f>JADWAL!CD106&amp;JADWAL!CD$103</f>
        <v>PLB</v>
      </c>
      <c r="CA68" t="str">
        <f>JADWAL!CE106&amp;JADWAL!CE$103</f>
        <v>PLB</v>
      </c>
      <c r="CB68" t="str">
        <f>JADWAL!CF106&amp;JADWAL!CF$103</f>
        <v>PLB</v>
      </c>
      <c r="CC68" t="str">
        <f>JADWAL!CG106&amp;JADWAL!CG$103</f>
        <v>PLB</v>
      </c>
      <c r="CD68" t="str">
        <f>JADWAL!CH106&amp;JADWAL!CH$103</f>
        <v/>
      </c>
      <c r="CE68" t="str">
        <f>JADWAL!CI106&amp;JADWAL!CI$103</f>
        <v/>
      </c>
      <c r="CF68" t="str">
        <f>JADWAL!CJ106&amp;JADWAL!CJ$103</f>
        <v/>
      </c>
      <c r="CG68" t="str">
        <f>JADWAL!CK106&amp;JADWAL!CK$103</f>
        <v/>
      </c>
      <c r="CH68" t="str">
        <f>JADWAL!CL106&amp;JADWAL!CL$103</f>
        <v/>
      </c>
      <c r="CI68" t="e">
        <f>JADWAL!#REF!&amp;JADWAL!#REF!</f>
        <v>#REF!</v>
      </c>
    </row>
    <row r="70" spans="1:87" x14ac:dyDescent="0.25">
      <c r="A70" t="s">
        <v>507</v>
      </c>
      <c r="B70" t="s">
        <v>485</v>
      </c>
      <c r="C70" t="str">
        <f>JADWAL!G110&amp;JADWAL!G$108</f>
        <v>SYAFITRIKUA</v>
      </c>
      <c r="D70" t="str">
        <f>JADWAL!H110&amp;JADWAL!H$108</f>
        <v>SYAFITRIKUA</v>
      </c>
      <c r="E70" t="str">
        <f>JADWAL!I110&amp;JADWAL!I$108</f>
        <v>SYAFITRIKUA</v>
      </c>
      <c r="F70" t="str">
        <f>JADWAL!J110&amp;JADWAL!J$108</f>
        <v>I</v>
      </c>
      <c r="G70" t="str">
        <f>JADWAL!K110&amp;JADWAL!K$108</f>
        <v>SYAFITRIKUA</v>
      </c>
      <c r="H70" t="str">
        <f>JADWAL!L110&amp;JADWAL!L$108</f>
        <v>SYAFITRIKUA</v>
      </c>
      <c r="I70" t="str">
        <f>JADWAL!M110&amp;JADWAL!M$108</f>
        <v>SYAFITRIKUA</v>
      </c>
      <c r="J70" t="str">
        <f>JADWAL!N110&amp;JADWAL!N$108</f>
        <v/>
      </c>
      <c r="K70" t="str">
        <f>JADWAL!O110&amp;JADWAL!O$108</f>
        <v>GANAAKT</v>
      </c>
      <c r="L70" t="str">
        <f>JADWAL!P110&amp;JADWAL!P$108</f>
        <v>GANAAKT</v>
      </c>
      <c r="M70" t="str">
        <f>JADWAL!Q110&amp;JADWAL!Q$108</f>
        <v/>
      </c>
      <c r="N70" t="str">
        <f>JADWAL!R110&amp;JADWAL!R$108</f>
        <v>I</v>
      </c>
      <c r="O70" t="str">
        <f>JADWAL!S110&amp;JADWAL!S$108</f>
        <v/>
      </c>
      <c r="P70" t="str">
        <f>JADWAL!T110&amp;JADWAL!T$108</f>
        <v/>
      </c>
      <c r="Q70" t="str">
        <f>JADWAL!U110&amp;JADWAL!U$108</f>
        <v/>
      </c>
      <c r="R70" t="str">
        <f>JADWAL!V110&amp;JADWAL!V$108</f>
        <v/>
      </c>
      <c r="S70" t="str">
        <f>JADWAL!W110&amp;JADWAL!W$108</f>
        <v>RINIBJPG</v>
      </c>
      <c r="T70" t="str">
        <f>JADWAL!X110&amp;JADWAL!X$108</f>
        <v>RINIBJPG</v>
      </c>
      <c r="U70" t="str">
        <f>JADWAL!Y110&amp;JADWAL!Y$108</f>
        <v/>
      </c>
      <c r="V70" t="str">
        <f>JADWAL!Z110&amp;JADWAL!Z$108</f>
        <v/>
      </c>
      <c r="W70" t="str">
        <f>JADWAL!AA110&amp;JADWAL!AA$108</f>
        <v>I</v>
      </c>
      <c r="X70" t="str">
        <f>JADWAL!AB110&amp;JADWAL!AB$108</f>
        <v/>
      </c>
      <c r="Y70" t="str">
        <f>JADWAL!AC110&amp;JADWAL!AC$108</f>
        <v/>
      </c>
      <c r="Z70" t="str">
        <f>JADWAL!AD110&amp;JADWAL!AD$108</f>
        <v>I</v>
      </c>
      <c r="AA70" t="str">
        <f>JADWAL!AE110&amp;JADWAL!AE$108</f>
        <v/>
      </c>
      <c r="AB70" t="str">
        <f>JADWAL!AF110&amp;JADWAL!AF$108</f>
        <v/>
      </c>
      <c r="AC70" t="str">
        <f>JADWAL!AG110&amp;JADWAL!AG$108</f>
        <v/>
      </c>
      <c r="AD70" t="str">
        <f>JADWAL!AH110&amp;JADWAL!AH$108</f>
        <v/>
      </c>
      <c r="AE70" t="str">
        <f>JADWAL!AI110&amp;JADWAL!AI$108</f>
        <v>I</v>
      </c>
      <c r="AF70" t="str">
        <f>JADWAL!AJ110&amp;JADWAL!AJ$108</f>
        <v/>
      </c>
      <c r="AG70" t="str">
        <f>JADWAL!AK110&amp;JADWAL!AK$108</f>
        <v/>
      </c>
      <c r="AH70" t="str">
        <f>JADWAL!AL110&amp;JADWAL!AL$108</f>
        <v/>
      </c>
      <c r="AI70" t="str">
        <f>JADWAL!AM110&amp;JADWAL!AM$108</f>
        <v/>
      </c>
      <c r="AJ70" t="str">
        <f>JADWAL!AN110&amp;JADWAL!AN$108</f>
        <v/>
      </c>
      <c r="AK70" t="str">
        <f>JADWAL!AO110&amp;JADWAL!AO$108</f>
        <v/>
      </c>
      <c r="AL70" t="str">
        <f>JADWAL!AP110&amp;JADWAL!AP$108</f>
        <v/>
      </c>
      <c r="AM70" t="str">
        <f>JADWAL!AQ110&amp;JADWAL!AQ$108</f>
        <v/>
      </c>
      <c r="AN70" t="str">
        <f>JADWAL!AR110&amp;JADWAL!AR$108</f>
        <v>I</v>
      </c>
      <c r="AO70" t="str">
        <f>JADWAL!AS110&amp;JADWAL!AS$108</f>
        <v/>
      </c>
      <c r="AP70" t="str">
        <f>JADWAL!AT110&amp;JADWAL!AT$108</f>
        <v/>
      </c>
      <c r="AQ70" t="str">
        <f>JADWAL!AV110&amp;JADWAL!AV$108</f>
        <v>INDIRABING</v>
      </c>
      <c r="AR70" t="e">
        <f>JADWAL!#REF!&amp;JADWAL!#REF!</f>
        <v>#REF!</v>
      </c>
      <c r="AS70" t="str">
        <f>JADWAL!AW110&amp;JADWAL!AW$108</f>
        <v>INDIRABING</v>
      </c>
      <c r="AT70" t="str">
        <f>JADWAL!AX110&amp;JADWAL!AX$108</f>
        <v>INAPLB</v>
      </c>
      <c r="AU70" t="str">
        <f>JADWAL!AY110&amp;JADWAL!AY$108</f>
        <v>INAPLB</v>
      </c>
      <c r="AV70" t="str">
        <f>JADWAL!AZ110&amp;JADWAL!AZ$108</f>
        <v>I</v>
      </c>
      <c r="AW70" t="str">
        <f>JADWAL!BA110&amp;JADWAL!BA$108</f>
        <v>INAPLB</v>
      </c>
      <c r="AX70" t="str">
        <f>JADWAL!BB110&amp;JADWAL!BB$108</f>
        <v>INAPLB</v>
      </c>
      <c r="AY70" t="str">
        <f>JADWAL!BC110&amp;JADWAL!BC$108</f>
        <v/>
      </c>
      <c r="AZ70" t="str">
        <f>JADWAL!BD110&amp;JADWAL!BD$108</f>
        <v/>
      </c>
      <c r="BA70" t="str">
        <f>JADWAL!BE110&amp;JADWAL!BE$108</f>
        <v/>
      </c>
      <c r="BB70" t="str">
        <f>JADWAL!BF110&amp;JADWAL!BF$108</f>
        <v>ROHAYATIAKT</v>
      </c>
      <c r="BC70" t="str">
        <f>JADWAL!BG110&amp;JADWAL!BG$108</f>
        <v>ROHAYATIAKT</v>
      </c>
      <c r="BD70" t="str">
        <f>JADWAL!BH110&amp;JADWAL!BH$108</f>
        <v>ROHAYATIAKT</v>
      </c>
      <c r="BE70" t="str">
        <f>JADWAL!BI110&amp;JADWAL!BI$108</f>
        <v>ROHAYATIAKT</v>
      </c>
      <c r="BF70" t="str">
        <f>JADWAL!BJ110&amp;JADWAL!BJ$108</f>
        <v>I</v>
      </c>
      <c r="BG70" t="str">
        <f>JADWAL!BK110&amp;JADWAL!BK$108</f>
        <v>ROHAYATIAKT</v>
      </c>
      <c r="BH70" t="str">
        <f>JADWAL!BL110&amp;JADWAL!BL$108</f>
        <v>ROHAYATIAKT</v>
      </c>
      <c r="BI70" t="str">
        <f>JADWAL!BM110&amp;JADWAL!BM$108</f>
        <v>I</v>
      </c>
      <c r="BJ70" t="str">
        <f>JADWAL!BN110&amp;JADWAL!BN$108</f>
        <v/>
      </c>
      <c r="BK70" t="str">
        <f>JADWAL!BO110&amp;JADWAL!BO$108</f>
        <v/>
      </c>
      <c r="BL70" t="str">
        <f>JADWAL!BP110&amp;JADWAL!BP$108</f>
        <v/>
      </c>
      <c r="BM70" t="str">
        <f>JADWAL!BQ110&amp;JADWAL!BQ$108</f>
        <v/>
      </c>
      <c r="BN70" t="str">
        <f>JADWAL!BR110&amp;JADWAL!BR$108</f>
        <v>I</v>
      </c>
      <c r="BO70" t="str">
        <f>JADWAL!BS110&amp;JADWAL!BS$108</f>
        <v/>
      </c>
      <c r="BP70" t="str">
        <f>JADWAL!BT110&amp;JADWAL!BT$108</f>
        <v/>
      </c>
      <c r="BQ70" t="str">
        <f>JADWAL!BU110&amp;JADWAL!BU$108</f>
        <v/>
      </c>
      <c r="BR70" t="str">
        <f>JADWAL!BV110&amp;JADWAL!BV$108</f>
        <v/>
      </c>
      <c r="BS70" t="str">
        <f>JADWAL!BW110&amp;JADWAL!BW$108</f>
        <v/>
      </c>
      <c r="BT70" t="str">
        <f>JADWAL!BX110&amp;JADWAL!BX$108</f>
        <v/>
      </c>
      <c r="BU70" t="str">
        <f>JADWAL!BY110&amp;JADWAL!BY$108</f>
        <v>AAMPKK</v>
      </c>
      <c r="BV70" t="str">
        <f>JADWAL!BZ110&amp;JADWAL!BZ$108</f>
        <v>AAMPKK</v>
      </c>
      <c r="BW70" t="str">
        <f>JADWAL!CA110&amp;JADWAL!CA$108</f>
        <v>AAMPKK</v>
      </c>
      <c r="BX70" t="str">
        <f>JADWAL!CB110&amp;JADWAL!CB$108</f>
        <v/>
      </c>
      <c r="BY70" t="str">
        <f>JADWAL!CC110&amp;JADWAL!CC$108</f>
        <v>I</v>
      </c>
      <c r="BZ70" t="str">
        <f>JADWAL!CD110&amp;JADWAL!CD$108</f>
        <v/>
      </c>
      <c r="CA70" t="str">
        <f>JADWAL!CE110&amp;JADWAL!CE$108</f>
        <v/>
      </c>
      <c r="CB70" t="str">
        <f>JADWAL!CF110&amp;JADWAL!CF$108</f>
        <v/>
      </c>
      <c r="CC70" t="str">
        <f>JADWAL!CG110&amp;JADWAL!CG$108</f>
        <v/>
      </c>
      <c r="CD70" t="str">
        <f>JADWAL!CH110&amp;JADWAL!CH$108</f>
        <v>I</v>
      </c>
      <c r="CE70" t="str">
        <f>JADWAL!CI110&amp;JADWAL!CI$108</f>
        <v/>
      </c>
      <c r="CF70" t="str">
        <f>JADWAL!CJ110&amp;JADWAL!CJ$108</f>
        <v/>
      </c>
      <c r="CG70" t="str">
        <f>JADWAL!CK110&amp;JADWAL!CK$108</f>
        <v/>
      </c>
      <c r="CH70" t="str">
        <f>JADWAL!CL110&amp;JADWAL!CL$108</f>
        <v/>
      </c>
      <c r="CI70" t="e">
        <f>JADWAL!#REF!&amp;JADWAL!#REF!</f>
        <v>#REF!</v>
      </c>
    </row>
    <row r="71" spans="1:87" x14ac:dyDescent="0.25">
      <c r="B71" t="s">
        <v>486</v>
      </c>
      <c r="C71" t="str">
        <f>JADWAL!G111&amp;JADWAL!G$108</f>
        <v>KUA</v>
      </c>
      <c r="D71" t="str">
        <f>JADWAL!H111&amp;JADWAL!H$108</f>
        <v>KUA</v>
      </c>
      <c r="E71" t="str">
        <f>JADWAL!I111&amp;JADWAL!I$108</f>
        <v>KUA</v>
      </c>
      <c r="F71" t="str">
        <f>JADWAL!J111&amp;JADWAL!J$108</f>
        <v>RI</v>
      </c>
      <c r="G71" t="str">
        <f>JADWAL!K111&amp;JADWAL!K$108</f>
        <v>KUA</v>
      </c>
      <c r="H71" t="str">
        <f>JADWAL!L111&amp;JADWAL!L$108</f>
        <v>KUA</v>
      </c>
      <c r="I71" t="str">
        <f>JADWAL!M111&amp;JADWAL!M$108</f>
        <v>KUA</v>
      </c>
      <c r="J71" t="str">
        <f>JADWAL!N111&amp;JADWAL!N$108</f>
        <v/>
      </c>
      <c r="K71" t="str">
        <f>JADWAL!O111&amp;JADWAL!O$108</f>
        <v>AKT</v>
      </c>
      <c r="L71" t="str">
        <f>JADWAL!P111&amp;JADWAL!P$108</f>
        <v>AKT</v>
      </c>
      <c r="M71" t="str">
        <f>JADWAL!Q111&amp;JADWAL!Q$108</f>
        <v/>
      </c>
      <c r="N71" t="str">
        <f>JADWAL!R111&amp;JADWAL!R$108</f>
        <v>RI</v>
      </c>
      <c r="O71" t="str">
        <f>JADWAL!S111&amp;JADWAL!S$108</f>
        <v/>
      </c>
      <c r="P71" t="str">
        <f>JADWAL!T111&amp;JADWAL!T$108</f>
        <v/>
      </c>
      <c r="Q71" t="str">
        <f>JADWAL!U111&amp;JADWAL!U$108</f>
        <v/>
      </c>
      <c r="R71" t="str">
        <f>JADWAL!V111&amp;JADWAL!V$108</f>
        <v>T</v>
      </c>
      <c r="S71" t="str">
        <f>JADWAL!W111&amp;JADWAL!W$108</f>
        <v>BJPG</v>
      </c>
      <c r="T71" t="str">
        <f>JADWAL!X111&amp;JADWAL!X$108</f>
        <v>BJPG</v>
      </c>
      <c r="U71" t="str">
        <f>JADWAL!Y111&amp;JADWAL!Y$108</f>
        <v/>
      </c>
      <c r="V71" t="str">
        <f>JADWAL!Z111&amp;JADWAL!Z$108</f>
        <v/>
      </c>
      <c r="W71" t="str">
        <f>JADWAL!AA111&amp;JADWAL!AA$108</f>
        <v>RI</v>
      </c>
      <c r="X71" t="str">
        <f>JADWAL!AB111&amp;JADWAL!AB$108</f>
        <v/>
      </c>
      <c r="Y71" t="str">
        <f>JADWAL!AC111&amp;JADWAL!AC$108</f>
        <v/>
      </c>
      <c r="Z71" t="str">
        <f>JADWAL!AD111&amp;JADWAL!AD$108</f>
        <v>RI</v>
      </c>
      <c r="AA71" t="str">
        <f>JADWAL!AE111&amp;JADWAL!AE$108</f>
        <v/>
      </c>
      <c r="AB71" t="str">
        <f>JADWAL!AF111&amp;JADWAL!AF$108</f>
        <v/>
      </c>
      <c r="AC71" t="str">
        <f>JADWAL!AG111&amp;JADWAL!AG$108</f>
        <v/>
      </c>
      <c r="AD71" t="str">
        <f>JADWAL!AH111&amp;JADWAL!AH$108</f>
        <v/>
      </c>
      <c r="AE71" t="str">
        <f>JADWAL!AI111&amp;JADWAL!AI$108</f>
        <v>RI</v>
      </c>
      <c r="AF71" t="str">
        <f>JADWAL!AJ111&amp;JADWAL!AJ$108</f>
        <v/>
      </c>
      <c r="AG71" t="str">
        <f>JADWAL!AK111&amp;JADWAL!AK$108</f>
        <v/>
      </c>
      <c r="AH71" t="str">
        <f>JADWAL!AL111&amp;JADWAL!AL$108</f>
        <v/>
      </c>
      <c r="AI71" t="str">
        <f>JADWAL!AM111&amp;JADWAL!AM$108</f>
        <v>T</v>
      </c>
      <c r="AJ71" t="str">
        <f>JADWAL!AN111&amp;JADWAL!AN$108</f>
        <v>M</v>
      </c>
      <c r="AK71" t="str">
        <f>JADWAL!AO111&amp;JADWAL!AO$108</f>
        <v/>
      </c>
      <c r="AL71" t="str">
        <f>JADWAL!AP111&amp;JADWAL!AP$108</f>
        <v/>
      </c>
      <c r="AM71" t="str">
        <f>JADWAL!AQ111&amp;JADWAL!AQ$108</f>
        <v/>
      </c>
      <c r="AN71" t="str">
        <f>JADWAL!AR111&amp;JADWAL!AR$108</f>
        <v>RI</v>
      </c>
      <c r="AO71" t="str">
        <f>JADWAL!AS111&amp;JADWAL!AS$108</f>
        <v/>
      </c>
      <c r="AP71" t="str">
        <f>JADWAL!AT111&amp;JADWAL!AT$108</f>
        <v/>
      </c>
      <c r="AQ71" t="str">
        <f>JADWAL!AV111&amp;JADWAL!AV$108</f>
        <v>BING</v>
      </c>
      <c r="AR71" t="e">
        <f>JADWAL!#REF!&amp;JADWAL!#REF!</f>
        <v>#REF!</v>
      </c>
      <c r="AS71" t="str">
        <f>JADWAL!AW111&amp;JADWAL!AW$108</f>
        <v>BING</v>
      </c>
      <c r="AT71" t="str">
        <f>JADWAL!AX111&amp;JADWAL!AX$108</f>
        <v>PLB</v>
      </c>
      <c r="AU71" t="str">
        <f>JADWAL!AY111&amp;JADWAL!AY$108</f>
        <v>PLB</v>
      </c>
      <c r="AV71" t="str">
        <f>JADWAL!AZ111&amp;JADWAL!AZ$108</f>
        <v>RI</v>
      </c>
      <c r="AW71" t="str">
        <f>JADWAL!BA111&amp;JADWAL!BA$108</f>
        <v>PLB</v>
      </c>
      <c r="AX71" t="str">
        <f>JADWAL!BB111&amp;JADWAL!BB$108</f>
        <v>PLB</v>
      </c>
      <c r="AY71" t="str">
        <f>JADWAL!BC111&amp;JADWAL!BC$108</f>
        <v/>
      </c>
      <c r="AZ71" t="str">
        <f>JADWAL!BD111&amp;JADWAL!BD$108</f>
        <v/>
      </c>
      <c r="BA71" t="str">
        <f>JADWAL!BE111&amp;JADWAL!BE$108</f>
        <v>T</v>
      </c>
      <c r="BB71" t="str">
        <f>JADWAL!BF111&amp;JADWAL!BF$108</f>
        <v>AKT</v>
      </c>
      <c r="BC71" t="str">
        <f>JADWAL!BG111&amp;JADWAL!BG$108</f>
        <v>AKT</v>
      </c>
      <c r="BD71" t="str">
        <f>JADWAL!BH111&amp;JADWAL!BH$108</f>
        <v>AKT</v>
      </c>
      <c r="BE71" t="str">
        <f>JADWAL!BI111&amp;JADWAL!BI$108</f>
        <v>AKT</v>
      </c>
      <c r="BF71" t="str">
        <f>JADWAL!BJ111&amp;JADWAL!BJ$108</f>
        <v>RI</v>
      </c>
      <c r="BG71" t="str">
        <f>JADWAL!BK111&amp;JADWAL!BK$108</f>
        <v>AKT</v>
      </c>
      <c r="BH71" t="str">
        <f>JADWAL!BL111&amp;JADWAL!BL$108</f>
        <v>AKT</v>
      </c>
      <c r="BI71" t="str">
        <f>JADWAL!BM111&amp;JADWAL!BM$108</f>
        <v>RI</v>
      </c>
      <c r="BJ71" t="str">
        <f>JADWAL!BN111&amp;JADWAL!BN$108</f>
        <v/>
      </c>
      <c r="BK71" t="str">
        <f>JADWAL!BO111&amp;JADWAL!BO$108</f>
        <v/>
      </c>
      <c r="BL71" t="str">
        <f>JADWAL!BP111&amp;JADWAL!BP$108</f>
        <v/>
      </c>
      <c r="BM71" t="str">
        <f>JADWAL!BQ111&amp;JADWAL!BQ$108</f>
        <v/>
      </c>
      <c r="BN71" t="str">
        <f>JADWAL!BR111&amp;JADWAL!BR$108</f>
        <v>RI</v>
      </c>
      <c r="BO71" t="str">
        <f>JADWAL!BS111&amp;JADWAL!BS$108</f>
        <v/>
      </c>
      <c r="BP71" t="str">
        <f>JADWAL!BT111&amp;JADWAL!BT$108</f>
        <v/>
      </c>
      <c r="BQ71" t="str">
        <f>JADWAL!BU111&amp;JADWAL!BU$108</f>
        <v/>
      </c>
      <c r="BR71" t="str">
        <f>JADWAL!BV111&amp;JADWAL!BV$108</f>
        <v>T</v>
      </c>
      <c r="BS71" t="str">
        <f>JADWAL!BW111&amp;JADWAL!BW$108</f>
        <v/>
      </c>
      <c r="BT71" t="str">
        <f>JADWAL!BX111&amp;JADWAL!BX$108</f>
        <v/>
      </c>
      <c r="BU71" t="str">
        <f>JADWAL!BY111&amp;JADWAL!BY$108</f>
        <v>PKK</v>
      </c>
      <c r="BV71" t="str">
        <f>JADWAL!BZ111&amp;JADWAL!BZ$108</f>
        <v>PKK</v>
      </c>
      <c r="BW71" t="str">
        <f>JADWAL!CA111&amp;JADWAL!CA$108</f>
        <v>PKK</v>
      </c>
      <c r="BX71" t="str">
        <f>JADWAL!CB111&amp;JADWAL!CB$108</f>
        <v/>
      </c>
      <c r="BY71" t="str">
        <f>JADWAL!CC111&amp;JADWAL!CC$108</f>
        <v>RI</v>
      </c>
      <c r="BZ71" t="str">
        <f>JADWAL!CD111&amp;JADWAL!CD$108</f>
        <v/>
      </c>
      <c r="CA71" t="str">
        <f>JADWAL!CE111&amp;JADWAL!CE$108</f>
        <v/>
      </c>
      <c r="CB71" t="str">
        <f>JADWAL!CF111&amp;JADWAL!CF$108</f>
        <v/>
      </c>
      <c r="CC71" t="str">
        <f>JADWAL!CG111&amp;JADWAL!CG$108</f>
        <v/>
      </c>
      <c r="CD71" t="str">
        <f>JADWAL!CH111&amp;JADWAL!CH$108</f>
        <v>RI</v>
      </c>
      <c r="CE71" t="str">
        <f>JADWAL!CI111&amp;JADWAL!CI$108</f>
        <v/>
      </c>
      <c r="CF71" t="str">
        <f>JADWAL!CJ111&amp;JADWAL!CJ$108</f>
        <v/>
      </c>
      <c r="CG71" t="str">
        <f>JADWAL!CK111&amp;JADWAL!CK$108</f>
        <v/>
      </c>
      <c r="CH71" t="str">
        <f>JADWAL!CL111&amp;JADWAL!CL$108</f>
        <v/>
      </c>
      <c r="CI71" t="e">
        <f>JADWAL!#REF!&amp;JADWAL!#REF!</f>
        <v>#REF!</v>
      </c>
    </row>
    <row r="73" spans="1:87" x14ac:dyDescent="0.25">
      <c r="A73" t="s">
        <v>508</v>
      </c>
      <c r="B73" t="s">
        <v>485</v>
      </c>
      <c r="C73" t="str">
        <f>JADWAL!G115&amp;JADWAL!G$113</f>
        <v>ROHAYATIPKK</v>
      </c>
      <c r="D73" t="str">
        <f>JADWAL!H115&amp;JADWAL!H$113</f>
        <v>ROHAYATIPKK</v>
      </c>
      <c r="E73" t="str">
        <f>JADWAL!I115&amp;JADWAL!I$113</f>
        <v>ROHAYATIPKK</v>
      </c>
      <c r="F73" t="str">
        <f>JADWAL!J115&amp;JADWAL!J$113</f>
        <v/>
      </c>
      <c r="G73" t="str">
        <f>JADWAL!K115&amp;JADWAL!K$113</f>
        <v/>
      </c>
      <c r="H73" t="str">
        <f>JADWAL!L115&amp;JADWAL!L$113</f>
        <v/>
      </c>
      <c r="I73" t="str">
        <f>JADWAL!M115&amp;JADWAL!M$113</f>
        <v/>
      </c>
      <c r="J73" t="str">
        <f>JADWAL!N115&amp;JADWAL!N$113</f>
        <v/>
      </c>
      <c r="K73" t="str">
        <f>JADWAL!O115&amp;JADWAL!O$113</f>
        <v/>
      </c>
      <c r="L73" t="str">
        <f>JADWAL!P115&amp;JADWAL!P$113</f>
        <v/>
      </c>
      <c r="M73" t="str">
        <f>JADWAL!Q115&amp;JADWAL!Q$113</f>
        <v/>
      </c>
      <c r="N73" t="str">
        <f>JADWAL!R115&amp;JADWAL!R$113</f>
        <v/>
      </c>
      <c r="O73" t="str">
        <f>JADWAL!S115&amp;JADWAL!S$113</f>
        <v/>
      </c>
      <c r="P73" t="str">
        <f>JADWAL!T115&amp;JADWAL!T$113</f>
        <v/>
      </c>
      <c r="Q73" t="str">
        <f>JADWAL!U115&amp;JADWAL!U$113</f>
        <v/>
      </c>
      <c r="R73" t="str">
        <f>JADWAL!V115&amp;JADWAL!V$113</f>
        <v>D</v>
      </c>
      <c r="S73" t="str">
        <f>JADWAL!W115&amp;JADWAL!W$113</f>
        <v>OCTAAKT</v>
      </c>
      <c r="T73" t="str">
        <f>JADWAL!X115&amp;JADWAL!X$113</f>
        <v>OCTAAKT</v>
      </c>
      <c r="U73" t="str">
        <f>JADWAL!Y115&amp;JADWAL!Y$113</f>
        <v>AJENPLB</v>
      </c>
      <c r="V73" t="str">
        <f>JADWAL!Z115&amp;JADWAL!Z$113</f>
        <v>AJENPLB</v>
      </c>
      <c r="W73" t="str">
        <f>JADWAL!AA115&amp;JADWAL!AA$113</f>
        <v/>
      </c>
      <c r="X73" t="str">
        <f>JADWAL!AB115&amp;JADWAL!AB$113</f>
        <v>AJENPLB</v>
      </c>
      <c r="Y73" t="str">
        <f>JADWAL!AC115&amp;JADWAL!AC$113</f>
        <v>AJENPLB</v>
      </c>
      <c r="Z73" t="str">
        <f>JADWAL!AD115&amp;JADWAL!AD$113</f>
        <v/>
      </c>
      <c r="AA73" t="str">
        <f>JADWAL!AE115&amp;JADWAL!AE$113</f>
        <v/>
      </c>
      <c r="AB73" t="str">
        <f>JADWAL!AF115&amp;JADWAL!AF$113</f>
        <v/>
      </c>
      <c r="AC73" t="str">
        <f>JADWAL!AG115&amp;JADWAL!AG$113</f>
        <v/>
      </c>
      <c r="AD73" t="str">
        <f>JADWAL!AH115&amp;JADWAL!AH$113</f>
        <v/>
      </c>
      <c r="AE73" t="str">
        <f>JADWAL!AI115&amp;JADWAL!AI$113</f>
        <v/>
      </c>
      <c r="AF73" t="str">
        <f>JADWAL!AJ115&amp;JADWAL!AJ$113</f>
        <v/>
      </c>
      <c r="AG73" t="str">
        <f>JADWAL!AK115&amp;JADWAL!AK$113</f>
        <v/>
      </c>
      <c r="AH73" t="str">
        <f>JADWAL!AL115&amp;JADWAL!AL$113</f>
        <v/>
      </c>
      <c r="AI73" t="str">
        <f>JADWAL!AM115&amp;JADWAL!AM$113</f>
        <v>D</v>
      </c>
      <c r="AJ73" t="str">
        <f>JADWAL!AN115&amp;JADWAL!AN$113</f>
        <v>U</v>
      </c>
      <c r="AK73" t="str">
        <f>JADWAL!AO115&amp;JADWAL!AO$113</f>
        <v/>
      </c>
      <c r="AL73" t="str">
        <f>JADWAL!AP115&amp;JADWAL!AP$113</f>
        <v/>
      </c>
      <c r="AM73" t="str">
        <f>JADWAL!AQ115&amp;JADWAL!AQ$113</f>
        <v/>
      </c>
      <c r="AN73" t="str">
        <f>JADWAL!AR115&amp;JADWAL!AR$113</f>
        <v/>
      </c>
      <c r="AO73" t="str">
        <f>JADWAL!AS115&amp;JADWAL!AS$113</f>
        <v/>
      </c>
      <c r="AP73" t="str">
        <f>JADWAL!AT115&amp;JADWAL!AT$113</f>
        <v/>
      </c>
      <c r="AQ73" t="str">
        <f>JADWAL!AV115&amp;JADWAL!AV$113</f>
        <v>AJENKUA</v>
      </c>
      <c r="AR73" t="e">
        <f>JADWAL!#REF!&amp;JADWAL!#REF!</f>
        <v>#REF!</v>
      </c>
      <c r="AS73" t="str">
        <f>JADWAL!AW115&amp;JADWAL!AW$113</f>
        <v>AJENKUA</v>
      </c>
      <c r="AT73" t="str">
        <f>JADWAL!AX115&amp;JADWAL!AX$113</f>
        <v>AJENKUA</v>
      </c>
      <c r="AU73" t="str">
        <f>JADWAL!AY115&amp;JADWAL!AY$113</f>
        <v>AJENKUA</v>
      </c>
      <c r="AV73" t="str">
        <f>JADWAL!AZ115&amp;JADWAL!AZ$113</f>
        <v/>
      </c>
      <c r="AW73" t="str">
        <f>JADWAL!BA115&amp;JADWAL!BA$113</f>
        <v>AJENKUA</v>
      </c>
      <c r="AX73" t="str">
        <f>JADWAL!BB115&amp;JADWAL!BB$113</f>
        <v>AJENKUA</v>
      </c>
      <c r="AY73" t="str">
        <f>JADWAL!BC115&amp;JADWAL!BC$113</f>
        <v/>
      </c>
      <c r="AZ73" t="str">
        <f>JADWAL!BD115&amp;JADWAL!BD$113</f>
        <v/>
      </c>
      <c r="BA73" t="str">
        <f>JADWAL!BE115&amp;JADWAL!BE$113</f>
        <v>D</v>
      </c>
      <c r="BB73" t="str">
        <f>JADWAL!BF115&amp;JADWAL!BF$113</f>
        <v/>
      </c>
      <c r="BC73" t="str">
        <f>JADWAL!BG115&amp;JADWAL!BG$113</f>
        <v/>
      </c>
      <c r="BD73" t="str">
        <f>JADWAL!BH115&amp;JADWAL!BH$113</f>
        <v/>
      </c>
      <c r="BE73" t="str">
        <f>JADWAL!BI115&amp;JADWAL!BI$113</f>
        <v/>
      </c>
      <c r="BF73" t="str">
        <f>JADWAL!BJ115&amp;JADWAL!BJ$113</f>
        <v/>
      </c>
      <c r="BG73" t="str">
        <f>JADWAL!BK115&amp;JADWAL!BK$113</f>
        <v/>
      </c>
      <c r="BH73" t="str">
        <f>JADWAL!BL115&amp;JADWAL!BL$113</f>
        <v/>
      </c>
      <c r="BI73" t="str">
        <f>JADWAL!BM115&amp;JADWAL!BM$113</f>
        <v/>
      </c>
      <c r="BJ73" t="str">
        <f>JADWAL!BN115&amp;JADWAL!BN$113</f>
        <v>RINIBJPG</v>
      </c>
      <c r="BK73" t="str">
        <f>JADWAL!BO115&amp;JADWAL!BO$113</f>
        <v>RINIBJPG</v>
      </c>
      <c r="BL73" t="str">
        <f>JADWAL!BP115&amp;JADWAL!BP$113</f>
        <v>INDIRABING</v>
      </c>
      <c r="BM73" t="str">
        <f>JADWAL!BQ115&amp;JADWAL!BQ$113</f>
        <v>INDIRABING</v>
      </c>
      <c r="BN73" t="str">
        <f>JADWAL!BR115&amp;JADWAL!BR$113</f>
        <v/>
      </c>
      <c r="BO73" t="str">
        <f>JADWAL!BS115&amp;JADWAL!BS$113</f>
        <v/>
      </c>
      <c r="BP73" t="str">
        <f>JADWAL!BT115&amp;JADWAL!BT$113</f>
        <v/>
      </c>
      <c r="BQ73" t="str">
        <f>JADWAL!BU115&amp;JADWAL!BU$113</f>
        <v/>
      </c>
      <c r="BR73" t="str">
        <f>JADWAL!BV115&amp;JADWAL!BV$113</f>
        <v>D</v>
      </c>
      <c r="BS73" t="str">
        <f>JADWAL!BW115&amp;JADWAL!BW$113</f>
        <v/>
      </c>
      <c r="BT73" t="str">
        <f>JADWAL!BX115&amp;JADWAL!BX$113</f>
        <v>INAAKT</v>
      </c>
      <c r="BU73" t="str">
        <f>JADWAL!BY115&amp;JADWAL!BY$113</f>
        <v>INAAKT</v>
      </c>
      <c r="BV73" t="str">
        <f>JADWAL!BZ115&amp;JADWAL!BZ$113</f>
        <v>INAAKT</v>
      </c>
      <c r="BW73" t="str">
        <f>JADWAL!CA115&amp;JADWAL!CA$113</f>
        <v>INAAKT</v>
      </c>
      <c r="BX73" t="str">
        <f>JADWAL!CB115&amp;JADWAL!CB$113</f>
        <v>INAAKT</v>
      </c>
      <c r="BY73" t="str">
        <f>JADWAL!CC115&amp;JADWAL!CC$113</f>
        <v/>
      </c>
      <c r="BZ73" t="str">
        <f>JADWAL!CD115&amp;JADWAL!CD$113</f>
        <v>INAAKT</v>
      </c>
      <c r="CA73" t="str">
        <f>JADWAL!CE115&amp;JADWAL!CE$113</f>
        <v/>
      </c>
      <c r="CB73" t="str">
        <f>JADWAL!CF115&amp;JADWAL!CF$113</f>
        <v/>
      </c>
      <c r="CC73" t="str">
        <f>JADWAL!CG115&amp;JADWAL!CG$113</f>
        <v/>
      </c>
      <c r="CD73" t="str">
        <f>JADWAL!CH115&amp;JADWAL!CH$113</f>
        <v/>
      </c>
      <c r="CE73" t="str">
        <f>JADWAL!CI115&amp;JADWAL!CI$113</f>
        <v/>
      </c>
      <c r="CF73" t="str">
        <f>JADWAL!CJ115&amp;JADWAL!CJ$113</f>
        <v/>
      </c>
      <c r="CG73" t="str">
        <f>JADWAL!CK115&amp;JADWAL!CK$113</f>
        <v/>
      </c>
      <c r="CH73" t="str">
        <f>JADWAL!CL115&amp;JADWAL!CL$113</f>
        <v/>
      </c>
      <c r="CI73" t="e">
        <f>JADWAL!#REF!&amp;JADWAL!#REF!</f>
        <v>#REF!</v>
      </c>
    </row>
    <row r="74" spans="1:87" x14ac:dyDescent="0.25">
      <c r="B74" t="s">
        <v>486</v>
      </c>
      <c r="C74" t="str">
        <f>JADWAL!G116&amp;JADWAL!G$113</f>
        <v>PKK</v>
      </c>
      <c r="D74" t="str">
        <f>JADWAL!H116&amp;JADWAL!H$113</f>
        <v>PKK</v>
      </c>
      <c r="E74" t="str">
        <f>JADWAL!I116&amp;JADWAL!I$113</f>
        <v>PKK</v>
      </c>
      <c r="F74" t="str">
        <f>JADWAL!J116&amp;JADWAL!J$113</f>
        <v/>
      </c>
      <c r="G74" t="str">
        <f>JADWAL!K116&amp;JADWAL!K$113</f>
        <v/>
      </c>
      <c r="H74" t="str">
        <f>JADWAL!L116&amp;JADWAL!L$113</f>
        <v/>
      </c>
      <c r="I74" t="str">
        <f>JADWAL!M116&amp;JADWAL!M$113</f>
        <v/>
      </c>
      <c r="J74" t="str">
        <f>JADWAL!N116&amp;JADWAL!N$113</f>
        <v/>
      </c>
      <c r="K74" t="str">
        <f>JADWAL!O116&amp;JADWAL!O$113</f>
        <v/>
      </c>
      <c r="L74" t="str">
        <f>JADWAL!P116&amp;JADWAL!P$113</f>
        <v/>
      </c>
      <c r="M74" t="str">
        <f>JADWAL!Q116&amp;JADWAL!Q$113</f>
        <v/>
      </c>
      <c r="N74" t="str">
        <f>JADWAL!R116&amp;JADWAL!R$113</f>
        <v/>
      </c>
      <c r="O74" t="str">
        <f>JADWAL!S116&amp;JADWAL!S$113</f>
        <v/>
      </c>
      <c r="P74" t="str">
        <f>JADWAL!T116&amp;JADWAL!T$113</f>
        <v/>
      </c>
      <c r="Q74" t="str">
        <f>JADWAL!U116&amp;JADWAL!U$113</f>
        <v/>
      </c>
      <c r="R74" t="str">
        <f>JADWAL!V116&amp;JADWAL!V$113</f>
        <v/>
      </c>
      <c r="S74" t="str">
        <f>JADWAL!W116&amp;JADWAL!W$113</f>
        <v>AKT</v>
      </c>
      <c r="T74" t="str">
        <f>JADWAL!X116&amp;JADWAL!X$113</f>
        <v>AKT</v>
      </c>
      <c r="U74" t="str">
        <f>JADWAL!Y116&amp;JADWAL!Y$113</f>
        <v>PLB</v>
      </c>
      <c r="V74" t="str">
        <f>JADWAL!Z116&amp;JADWAL!Z$113</f>
        <v>PLB</v>
      </c>
      <c r="W74" t="str">
        <f>JADWAL!AA116&amp;JADWAL!AA$113</f>
        <v/>
      </c>
      <c r="X74" t="str">
        <f>JADWAL!AB116&amp;JADWAL!AB$113</f>
        <v>PLB</v>
      </c>
      <c r="Y74" t="str">
        <f>JADWAL!AC116&amp;JADWAL!AC$113</f>
        <v>PLB</v>
      </c>
      <c r="Z74" t="str">
        <f>JADWAL!AD116&amp;JADWAL!AD$113</f>
        <v/>
      </c>
      <c r="AA74" t="str">
        <f>JADWAL!AE116&amp;JADWAL!AE$113</f>
        <v/>
      </c>
      <c r="AB74" t="str">
        <f>JADWAL!AF116&amp;JADWAL!AF$113</f>
        <v/>
      </c>
      <c r="AC74" t="str">
        <f>JADWAL!AG116&amp;JADWAL!AG$113</f>
        <v/>
      </c>
      <c r="AD74" t="str">
        <f>JADWAL!AH116&amp;JADWAL!AH$113</f>
        <v/>
      </c>
      <c r="AE74" t="str">
        <f>JADWAL!AI116&amp;JADWAL!AI$113</f>
        <v/>
      </c>
      <c r="AF74" t="str">
        <f>JADWAL!AJ116&amp;JADWAL!AJ$113</f>
        <v/>
      </c>
      <c r="AG74" t="str">
        <f>JADWAL!AK116&amp;JADWAL!AK$113</f>
        <v/>
      </c>
      <c r="AH74" t="str">
        <f>JADWAL!AL116&amp;JADWAL!AL$113</f>
        <v/>
      </c>
      <c r="AI74" t="str">
        <f>JADWAL!AM116&amp;JADWAL!AM$113</f>
        <v/>
      </c>
      <c r="AJ74" t="str">
        <f>JADWAL!AN116&amp;JADWAL!AN$113</f>
        <v/>
      </c>
      <c r="AK74" t="str">
        <f>JADWAL!AO116&amp;JADWAL!AO$113</f>
        <v/>
      </c>
      <c r="AL74" t="str">
        <f>JADWAL!AP116&amp;JADWAL!AP$113</f>
        <v/>
      </c>
      <c r="AM74" t="str">
        <f>JADWAL!AQ116&amp;JADWAL!AQ$113</f>
        <v/>
      </c>
      <c r="AN74" t="str">
        <f>JADWAL!AR116&amp;JADWAL!AR$113</f>
        <v/>
      </c>
      <c r="AO74" t="str">
        <f>JADWAL!AS116&amp;JADWAL!AS$113</f>
        <v/>
      </c>
      <c r="AP74" t="str">
        <f>JADWAL!AT116&amp;JADWAL!AT$113</f>
        <v/>
      </c>
      <c r="AQ74" t="str">
        <f>JADWAL!AV116&amp;JADWAL!AV$113</f>
        <v>KUA</v>
      </c>
      <c r="AR74" t="e">
        <f>JADWAL!#REF!&amp;JADWAL!#REF!</f>
        <v>#REF!</v>
      </c>
      <c r="AS74" t="str">
        <f>JADWAL!AW116&amp;JADWAL!AW$113</f>
        <v>KUA</v>
      </c>
      <c r="AT74" t="str">
        <f>JADWAL!AX116&amp;JADWAL!AX$113</f>
        <v>KUA</v>
      </c>
      <c r="AU74" t="str">
        <f>JADWAL!AY116&amp;JADWAL!AY$113</f>
        <v>KUA</v>
      </c>
      <c r="AV74" t="str">
        <f>JADWAL!AZ116&amp;JADWAL!AZ$113</f>
        <v/>
      </c>
      <c r="AW74" t="str">
        <f>JADWAL!BA116&amp;JADWAL!BA$113</f>
        <v>KUA</v>
      </c>
      <c r="AX74" t="str">
        <f>JADWAL!BB116&amp;JADWAL!BB$113</f>
        <v>KUA</v>
      </c>
      <c r="AY74" t="str">
        <f>JADWAL!BC116&amp;JADWAL!BC$113</f>
        <v/>
      </c>
      <c r="AZ74" t="str">
        <f>JADWAL!BD116&amp;JADWAL!BD$113</f>
        <v/>
      </c>
      <c r="BA74" t="str">
        <f>JADWAL!BE116&amp;JADWAL!BE$113</f>
        <v/>
      </c>
      <c r="BB74" t="str">
        <f>JADWAL!BF116&amp;JADWAL!BF$113</f>
        <v/>
      </c>
      <c r="BC74" t="str">
        <f>JADWAL!BG116&amp;JADWAL!BG$113</f>
        <v/>
      </c>
      <c r="BD74" t="str">
        <f>JADWAL!BH116&amp;JADWAL!BH$113</f>
        <v/>
      </c>
      <c r="BE74" t="str">
        <f>JADWAL!BI116&amp;JADWAL!BI$113</f>
        <v/>
      </c>
      <c r="BF74" t="str">
        <f>JADWAL!BJ116&amp;JADWAL!BJ$113</f>
        <v/>
      </c>
      <c r="BG74" t="str">
        <f>JADWAL!BK116&amp;JADWAL!BK$113</f>
        <v/>
      </c>
      <c r="BH74" t="str">
        <f>JADWAL!BL116&amp;JADWAL!BL$113</f>
        <v/>
      </c>
      <c r="BI74" t="str">
        <f>JADWAL!BM116&amp;JADWAL!BM$113</f>
        <v/>
      </c>
      <c r="BJ74" t="str">
        <f>JADWAL!BN116&amp;JADWAL!BN$113</f>
        <v>BJPG</v>
      </c>
      <c r="BK74" t="str">
        <f>JADWAL!BO116&amp;JADWAL!BO$113</f>
        <v>BJPG</v>
      </c>
      <c r="BL74" t="str">
        <f>JADWAL!BP116&amp;JADWAL!BP$113</f>
        <v>BING</v>
      </c>
      <c r="BM74" t="str">
        <f>JADWAL!BQ116&amp;JADWAL!BQ$113</f>
        <v>BING</v>
      </c>
      <c r="BN74" t="str">
        <f>JADWAL!BR116&amp;JADWAL!BR$113</f>
        <v/>
      </c>
      <c r="BO74" t="str">
        <f>JADWAL!BS116&amp;JADWAL!BS$113</f>
        <v/>
      </c>
      <c r="BP74" t="str">
        <f>JADWAL!BT116&amp;JADWAL!BT$113</f>
        <v/>
      </c>
      <c r="BQ74" t="str">
        <f>JADWAL!BU116&amp;JADWAL!BU$113</f>
        <v/>
      </c>
      <c r="BR74" t="str">
        <f>JADWAL!BV116&amp;JADWAL!BV$113</f>
        <v/>
      </c>
      <c r="BS74" t="str">
        <f>JADWAL!BW116&amp;JADWAL!BW$113</f>
        <v/>
      </c>
      <c r="BT74" t="str">
        <f>JADWAL!BX116&amp;JADWAL!BX$113</f>
        <v>AKT</v>
      </c>
      <c r="BU74" t="str">
        <f>JADWAL!BY116&amp;JADWAL!BY$113</f>
        <v>AKT</v>
      </c>
      <c r="BV74" t="str">
        <f>JADWAL!BZ116&amp;JADWAL!BZ$113</f>
        <v>AKT</v>
      </c>
      <c r="BW74" t="str">
        <f>JADWAL!CA116&amp;JADWAL!CA$113</f>
        <v>AKT</v>
      </c>
      <c r="BX74" t="str">
        <f>JADWAL!CB116&amp;JADWAL!CB$113</f>
        <v>AKT</v>
      </c>
      <c r="BY74" t="str">
        <f>JADWAL!CC116&amp;JADWAL!CC$113</f>
        <v/>
      </c>
      <c r="BZ74" t="str">
        <f>JADWAL!CD116&amp;JADWAL!CD$113</f>
        <v>AKT</v>
      </c>
      <c r="CA74" t="str">
        <f>JADWAL!CE116&amp;JADWAL!CE$113</f>
        <v/>
      </c>
      <c r="CB74" t="str">
        <f>JADWAL!CF116&amp;JADWAL!CF$113</f>
        <v/>
      </c>
      <c r="CC74" t="str">
        <f>JADWAL!CG116&amp;JADWAL!CG$113</f>
        <v/>
      </c>
      <c r="CD74" t="str">
        <f>JADWAL!CH116&amp;JADWAL!CH$113</f>
        <v/>
      </c>
      <c r="CE74" t="str">
        <f>JADWAL!CI116&amp;JADWAL!CI$113</f>
        <v/>
      </c>
      <c r="CF74" t="str">
        <f>JADWAL!CJ116&amp;JADWAL!CJ$113</f>
        <v/>
      </c>
      <c r="CG74" t="str">
        <f>JADWAL!CK116&amp;JADWAL!CK$113</f>
        <v/>
      </c>
      <c r="CH74" t="str">
        <f>JADWAL!CL116&amp;JADWAL!CL$113</f>
        <v/>
      </c>
      <c r="CI74" t="e">
        <f>JADWAL!#REF!&amp;JADWAL!#REF!</f>
        <v>#REF!</v>
      </c>
    </row>
    <row r="76" spans="1:87" x14ac:dyDescent="0.25">
      <c r="A76" t="s">
        <v>509</v>
      </c>
      <c r="B76" t="s">
        <v>485</v>
      </c>
      <c r="C76" t="str">
        <f>JADWAL!G120&amp;JADWAL!G$118</f>
        <v>INAAKT</v>
      </c>
      <c r="D76" t="str">
        <f>JADWAL!H120&amp;JADWAL!H$118</f>
        <v>INAAKT</v>
      </c>
      <c r="E76" t="str">
        <f>JADWAL!I120&amp;JADWAL!I$118</f>
        <v>INAAKT</v>
      </c>
      <c r="F76" t="str">
        <f>JADWAL!J120&amp;JADWAL!J$118</f>
        <v>A</v>
      </c>
      <c r="G76" t="str">
        <f>JADWAL!K120&amp;JADWAL!K$118</f>
        <v>INAAKT</v>
      </c>
      <c r="H76" t="str">
        <f>JADWAL!L120&amp;JADWAL!L$118</f>
        <v>INAAKT</v>
      </c>
      <c r="I76" t="str">
        <f>JADWAL!M120&amp;JADWAL!M$118</f>
        <v>A</v>
      </c>
      <c r="J76" t="str">
        <f>JADWAL!N120&amp;JADWAL!N$118</f>
        <v>INAAKT</v>
      </c>
      <c r="K76" t="str">
        <f>JADWAL!O120&amp;JADWAL!O$118</f>
        <v/>
      </c>
      <c r="L76" t="str">
        <f>JADWAL!P120&amp;JADWAL!P$118</f>
        <v/>
      </c>
      <c r="M76" t="str">
        <f>JADWAL!Q120&amp;JADWAL!Q$118</f>
        <v/>
      </c>
      <c r="N76" t="str">
        <f>JADWAL!R120&amp;JADWAL!R$118</f>
        <v>A</v>
      </c>
      <c r="O76" t="str">
        <f>JADWAL!S120&amp;JADWAL!S$118</f>
        <v/>
      </c>
      <c r="P76" t="str">
        <f>JADWAL!T120&amp;JADWAL!T$118</f>
        <v/>
      </c>
      <c r="Q76" t="str">
        <f>JADWAL!U120&amp;JADWAL!U$118</f>
        <v/>
      </c>
      <c r="R76" t="str">
        <f>JADWAL!V120&amp;JADWAL!V$118</f>
        <v/>
      </c>
      <c r="S76" t="str">
        <f>JADWAL!W120&amp;JADWAL!W$118</f>
        <v/>
      </c>
      <c r="T76" t="str">
        <f>JADWAL!X120&amp;JADWAL!X$118</f>
        <v/>
      </c>
      <c r="U76" t="str">
        <f>JADWAL!Y120&amp;JADWAL!Y$118</f>
        <v/>
      </c>
      <c r="V76" t="str">
        <f>JADWAL!Z120&amp;JADWAL!Z$118</f>
        <v/>
      </c>
      <c r="W76" t="str">
        <f>JADWAL!AA120&amp;JADWAL!AA$118</f>
        <v>A</v>
      </c>
      <c r="X76" t="str">
        <f>JADWAL!AB120&amp;JADWAL!AB$118</f>
        <v/>
      </c>
      <c r="Y76" t="str">
        <f>JADWAL!AC120&amp;JADWAL!AC$118</f>
        <v/>
      </c>
      <c r="Z76" t="str">
        <f>JADWAL!AD120&amp;JADWAL!AD$118</f>
        <v>A</v>
      </c>
      <c r="AA76" t="str">
        <f>JADWAL!AE120&amp;JADWAL!AE$118</f>
        <v>INDIRABING</v>
      </c>
      <c r="AB76" t="str">
        <f>JADWAL!AF120&amp;JADWAL!AF$118</f>
        <v>INDIRABING</v>
      </c>
      <c r="AC76" t="str">
        <f>JADWAL!AG120&amp;JADWAL!AG$118</f>
        <v/>
      </c>
      <c r="AD76" t="str">
        <f>JADWAL!AH120&amp;JADWAL!AH$118</f>
        <v/>
      </c>
      <c r="AE76" t="str">
        <f>JADWAL!AI120&amp;JADWAL!AI$118</f>
        <v>A</v>
      </c>
      <c r="AF76" t="str">
        <f>JADWAL!AJ120&amp;JADWAL!AJ$118</f>
        <v/>
      </c>
      <c r="AG76" t="str">
        <f>JADWAL!AK120&amp;JADWAL!AK$118</f>
        <v/>
      </c>
      <c r="AH76" t="str">
        <f>JADWAL!AL120&amp;JADWAL!AL$118</f>
        <v/>
      </c>
      <c r="AI76" t="str">
        <f>JADWAL!AM120&amp;JADWAL!AM$118</f>
        <v/>
      </c>
      <c r="AJ76" t="str">
        <f>JADWAL!AN120&amp;JADWAL!AN$118</f>
        <v/>
      </c>
      <c r="AK76" t="str">
        <f>JADWAL!AO120&amp;JADWAL!AO$118</f>
        <v/>
      </c>
      <c r="AL76" t="str">
        <f>JADWAL!AP120&amp;JADWAL!AP$118</f>
        <v/>
      </c>
      <c r="AM76" t="str">
        <f>JADWAL!AQ120&amp;JADWAL!AQ$118</f>
        <v/>
      </c>
      <c r="AN76" t="str">
        <f>JADWAL!AR120&amp;JADWAL!AR$118</f>
        <v>A</v>
      </c>
      <c r="AO76" t="str">
        <f>JADWAL!AS120&amp;JADWAL!AS$118</f>
        <v/>
      </c>
      <c r="AP76" t="str">
        <f>JADWAL!AT120&amp;JADWAL!AT$118</f>
        <v/>
      </c>
      <c r="AQ76" t="str">
        <f>JADWAL!AV120&amp;JADWAL!AV$118</f>
        <v/>
      </c>
      <c r="AR76" t="e">
        <f>JADWAL!#REF!&amp;JADWAL!#REF!</f>
        <v>#REF!</v>
      </c>
      <c r="AS76" t="str">
        <f>JADWAL!AW120&amp;JADWAL!AW$118</f>
        <v>RAHMIPKK</v>
      </c>
      <c r="AT76" t="str">
        <f>JADWAL!AX120&amp;JADWAL!AX$118</f>
        <v>RAHMIPKK</v>
      </c>
      <c r="AU76" t="str">
        <f>JADWAL!AY120&amp;JADWAL!AY$118</f>
        <v>RAHMIPKK</v>
      </c>
      <c r="AV76" t="str">
        <f>JADWAL!AZ120&amp;JADWAL!AZ$118</f>
        <v>A</v>
      </c>
      <c r="AW76" t="str">
        <f>JADWAL!BA120&amp;JADWAL!BA$118</f>
        <v/>
      </c>
      <c r="AX76" t="str">
        <f>JADWAL!BB120&amp;JADWAL!BB$118</f>
        <v/>
      </c>
      <c r="AY76" t="str">
        <f>JADWAL!BC120&amp;JADWAL!BC$118</f>
        <v/>
      </c>
      <c r="AZ76" t="str">
        <f>JADWAL!BD120&amp;JADWAL!BD$118</f>
        <v/>
      </c>
      <c r="BA76" t="str">
        <f>JADWAL!BE120&amp;JADWAL!BE$118</f>
        <v/>
      </c>
      <c r="BB76" t="str">
        <f>JADWAL!BF120&amp;JADWAL!BF$118</f>
        <v/>
      </c>
      <c r="BC76" t="str">
        <f>JADWAL!BG120&amp;JADWAL!BG$118</f>
        <v/>
      </c>
      <c r="BD76" t="str">
        <f>JADWAL!BH120&amp;JADWAL!BH$118</f>
        <v/>
      </c>
      <c r="BE76" t="str">
        <f>JADWAL!BI120&amp;JADWAL!BI$118</f>
        <v/>
      </c>
      <c r="BF76" t="str">
        <f>JADWAL!BJ120&amp;JADWAL!BJ$118</f>
        <v>A</v>
      </c>
      <c r="BG76" t="str">
        <f>JADWAL!BK120&amp;JADWAL!BK$118</f>
        <v/>
      </c>
      <c r="BH76" t="str">
        <f>JADWAL!BL120&amp;JADWAL!BL$118</f>
        <v>WINDYKUA</v>
      </c>
      <c r="BI76" t="str">
        <f>JADWAL!BM120&amp;JADWAL!BM$118</f>
        <v>A</v>
      </c>
      <c r="BJ76" t="str">
        <f>JADWAL!BN120&amp;JADWAL!BN$118</f>
        <v>WINDYKUA</v>
      </c>
      <c r="BK76" t="str">
        <f>JADWAL!BO120&amp;JADWAL!BO$118</f>
        <v>WINDYKUA</v>
      </c>
      <c r="BL76" t="str">
        <f>JADWAL!BP120&amp;JADWAL!BP$118</f>
        <v>WINDYKUA</v>
      </c>
      <c r="BM76" t="str">
        <f>JADWAL!BQ120&amp;JADWAL!BQ$118</f>
        <v>WINDYKUA</v>
      </c>
      <c r="BN76" t="str">
        <f>JADWAL!BR120&amp;JADWAL!BR$118</f>
        <v>A</v>
      </c>
      <c r="BO76" t="str">
        <f>JADWAL!BS120&amp;JADWAL!BS$118</f>
        <v>WINDYKUA</v>
      </c>
      <c r="BP76" t="str">
        <f>JADWAL!BT120&amp;JADWAL!BT$118</f>
        <v/>
      </c>
      <c r="BQ76" t="str">
        <f>JADWAL!BU120&amp;JADWAL!BU$118</f>
        <v/>
      </c>
      <c r="BR76" t="str">
        <f>JADWAL!BV120&amp;JADWAL!BV$118</f>
        <v/>
      </c>
      <c r="BS76" t="str">
        <f>JADWAL!BW120&amp;JADWAL!BW$118</f>
        <v/>
      </c>
      <c r="BT76" t="str">
        <f>JADWAL!BX120&amp;JADWAL!BX$118</f>
        <v>AJENPLB</v>
      </c>
      <c r="BU76" t="str">
        <f>JADWAL!BY120&amp;JADWAL!BY$118</f>
        <v>AJENPLB</v>
      </c>
      <c r="BV76" t="str">
        <f>JADWAL!BZ120&amp;JADWAL!BZ$118</f>
        <v>AJENPLB</v>
      </c>
      <c r="BW76" t="str">
        <f>JADWAL!CA120&amp;JADWAL!CA$118</f>
        <v>AJENPLB</v>
      </c>
      <c r="BX76" t="str">
        <f>JADWAL!CB120&amp;JADWAL!CB$118</f>
        <v/>
      </c>
      <c r="BY76" t="str">
        <f>JADWAL!CC120&amp;JADWAL!CC$118</f>
        <v>A</v>
      </c>
      <c r="BZ76" t="str">
        <f>JADWAL!CD120&amp;JADWAL!CD$118</f>
        <v>RINIBJPG</v>
      </c>
      <c r="CA76" t="str">
        <f>JADWAL!CE120&amp;JADWAL!CE$118</f>
        <v>RINIBJPG</v>
      </c>
      <c r="CB76" t="str">
        <f>JADWAL!CF120&amp;JADWAL!CF$118</f>
        <v>GANAAKT</v>
      </c>
      <c r="CC76" t="str">
        <f>JADWAL!CG120&amp;JADWAL!CG$118</f>
        <v>GANAAKT</v>
      </c>
      <c r="CD76" t="str">
        <f>JADWAL!CH120&amp;JADWAL!CH$118</f>
        <v>A</v>
      </c>
      <c r="CE76" t="str">
        <f>JADWAL!CI120&amp;JADWAL!CI$118</f>
        <v/>
      </c>
      <c r="CF76" t="str">
        <f>JADWAL!CJ120&amp;JADWAL!CJ$118</f>
        <v/>
      </c>
      <c r="CG76" t="str">
        <f>JADWAL!CK120&amp;JADWAL!CK$118</f>
        <v/>
      </c>
      <c r="CH76" t="str">
        <f>JADWAL!CL120&amp;JADWAL!CL$118</f>
        <v/>
      </c>
      <c r="CI76" t="e">
        <f>JADWAL!#REF!&amp;JADWAL!#REF!</f>
        <v>#REF!</v>
      </c>
    </row>
    <row r="77" spans="1:87" x14ac:dyDescent="0.25">
      <c r="B77" t="s">
        <v>486</v>
      </c>
      <c r="C77" t="str">
        <f>JADWAL!G121&amp;JADWAL!G$118</f>
        <v>AKT</v>
      </c>
      <c r="D77" t="str">
        <f>JADWAL!H121&amp;JADWAL!H$118</f>
        <v>AKT</v>
      </c>
      <c r="E77" t="str">
        <f>JADWAL!I121&amp;JADWAL!I$118</f>
        <v>AKT</v>
      </c>
      <c r="F77" t="str">
        <f>JADWAL!J121&amp;JADWAL!J$118</f>
        <v/>
      </c>
      <c r="G77" t="str">
        <f>JADWAL!K121&amp;JADWAL!K$118</f>
        <v>AKT</v>
      </c>
      <c r="H77" t="str">
        <f>JADWAL!L121&amp;JADWAL!L$118</f>
        <v>AKT</v>
      </c>
      <c r="I77" t="str">
        <f>JADWAL!M121&amp;JADWAL!M$118</f>
        <v/>
      </c>
      <c r="J77" t="str">
        <f>JADWAL!N121&amp;JADWAL!N$118</f>
        <v>AKT</v>
      </c>
      <c r="K77" t="str">
        <f>JADWAL!O121&amp;JADWAL!O$118</f>
        <v/>
      </c>
      <c r="L77" t="str">
        <f>JADWAL!P121&amp;JADWAL!P$118</f>
        <v/>
      </c>
      <c r="M77" t="str">
        <f>JADWAL!Q121&amp;JADWAL!Q$118</f>
        <v/>
      </c>
      <c r="N77" t="str">
        <f>JADWAL!R121&amp;JADWAL!R$118</f>
        <v/>
      </c>
      <c r="O77" t="str">
        <f>JADWAL!S121&amp;JADWAL!S$118</f>
        <v/>
      </c>
      <c r="P77" t="str">
        <f>JADWAL!T121&amp;JADWAL!T$118</f>
        <v/>
      </c>
      <c r="Q77" t="str">
        <f>JADWAL!U121&amp;JADWAL!U$118</f>
        <v/>
      </c>
      <c r="R77" t="str">
        <f>JADWAL!V121&amp;JADWAL!V$118</f>
        <v>H</v>
      </c>
      <c r="S77" t="str">
        <f>JADWAL!W121&amp;JADWAL!W$118</f>
        <v/>
      </c>
      <c r="T77" t="str">
        <f>JADWAL!X121&amp;JADWAL!X$118</f>
        <v/>
      </c>
      <c r="U77" t="str">
        <f>JADWAL!Y121&amp;JADWAL!Y$118</f>
        <v/>
      </c>
      <c r="V77" t="str">
        <f>JADWAL!Z121&amp;JADWAL!Z$118</f>
        <v/>
      </c>
      <c r="W77" t="str">
        <f>JADWAL!AA121&amp;JADWAL!AA$118</f>
        <v/>
      </c>
      <c r="X77" t="str">
        <f>JADWAL!AB121&amp;JADWAL!AB$118</f>
        <v/>
      </c>
      <c r="Y77" t="str">
        <f>JADWAL!AC121&amp;JADWAL!AC$118</f>
        <v/>
      </c>
      <c r="Z77" t="str">
        <f>JADWAL!AD121&amp;JADWAL!AD$118</f>
        <v/>
      </c>
      <c r="AA77" t="str">
        <f>JADWAL!AE121&amp;JADWAL!AE$118</f>
        <v>BING</v>
      </c>
      <c r="AB77" t="str">
        <f>JADWAL!AF121&amp;JADWAL!AF$118</f>
        <v>BING</v>
      </c>
      <c r="AC77" t="str">
        <f>JADWAL!AG121&amp;JADWAL!AG$118</f>
        <v/>
      </c>
      <c r="AD77" t="str">
        <f>JADWAL!AH121&amp;JADWAL!AH$118</f>
        <v/>
      </c>
      <c r="AE77" t="str">
        <f>JADWAL!AI121&amp;JADWAL!AI$118</f>
        <v/>
      </c>
      <c r="AF77" t="str">
        <f>JADWAL!AJ121&amp;JADWAL!AJ$118</f>
        <v/>
      </c>
      <c r="AG77" t="str">
        <f>JADWAL!AK121&amp;JADWAL!AK$118</f>
        <v/>
      </c>
      <c r="AH77" t="str">
        <f>JADWAL!AL121&amp;JADWAL!AL$118</f>
        <v/>
      </c>
      <c r="AI77" t="str">
        <f>JADWAL!AM121&amp;JADWAL!AM$118</f>
        <v>H</v>
      </c>
      <c r="AJ77" t="str">
        <f>JADWAL!AN121&amp;JADWAL!AN$118</f>
        <v/>
      </c>
      <c r="AK77" t="str">
        <f>JADWAL!AO121&amp;JADWAL!AO$118</f>
        <v/>
      </c>
      <c r="AL77" t="str">
        <f>JADWAL!AP121&amp;JADWAL!AP$118</f>
        <v/>
      </c>
      <c r="AM77" t="str">
        <f>JADWAL!AQ121&amp;JADWAL!AQ$118</f>
        <v/>
      </c>
      <c r="AN77" t="str">
        <f>JADWAL!AR121&amp;JADWAL!AR$118</f>
        <v/>
      </c>
      <c r="AO77" t="str">
        <f>JADWAL!AS121&amp;JADWAL!AS$118</f>
        <v/>
      </c>
      <c r="AP77" t="str">
        <f>JADWAL!AT121&amp;JADWAL!AT$118</f>
        <v/>
      </c>
      <c r="AQ77" t="str">
        <f>JADWAL!AV121&amp;JADWAL!AV$118</f>
        <v/>
      </c>
      <c r="AR77" t="e">
        <f>JADWAL!#REF!&amp;JADWAL!#REF!</f>
        <v>#REF!</v>
      </c>
      <c r="AS77" t="str">
        <f>JADWAL!AW121&amp;JADWAL!AW$118</f>
        <v>PKK</v>
      </c>
      <c r="AT77" t="str">
        <f>JADWAL!AX121&amp;JADWAL!AX$118</f>
        <v>PKK</v>
      </c>
      <c r="AU77" t="str">
        <f>JADWAL!AY121&amp;JADWAL!AY$118</f>
        <v>PKK</v>
      </c>
      <c r="AV77" t="str">
        <f>JADWAL!AZ121&amp;JADWAL!AZ$118</f>
        <v/>
      </c>
      <c r="AW77" t="str">
        <f>JADWAL!BA121&amp;JADWAL!BA$118</f>
        <v/>
      </c>
      <c r="AX77" t="str">
        <f>JADWAL!BB121&amp;JADWAL!BB$118</f>
        <v/>
      </c>
      <c r="AY77" t="str">
        <f>JADWAL!BC121&amp;JADWAL!BC$118</f>
        <v/>
      </c>
      <c r="AZ77" t="str">
        <f>JADWAL!BD121&amp;JADWAL!BD$118</f>
        <v/>
      </c>
      <c r="BA77" t="str">
        <f>JADWAL!BE121&amp;JADWAL!BE$118</f>
        <v>H</v>
      </c>
      <c r="BB77" t="str">
        <f>JADWAL!BF121&amp;JADWAL!BF$118</f>
        <v/>
      </c>
      <c r="BC77" t="str">
        <f>JADWAL!BG121&amp;JADWAL!BG$118</f>
        <v/>
      </c>
      <c r="BD77" t="str">
        <f>JADWAL!BH121&amp;JADWAL!BH$118</f>
        <v/>
      </c>
      <c r="BE77" t="str">
        <f>JADWAL!BI121&amp;JADWAL!BI$118</f>
        <v/>
      </c>
      <c r="BF77" t="str">
        <f>JADWAL!BJ121&amp;JADWAL!BJ$118</f>
        <v/>
      </c>
      <c r="BG77" t="str">
        <f>JADWAL!BK121&amp;JADWAL!BK$118</f>
        <v/>
      </c>
      <c r="BH77" t="str">
        <f>JADWAL!BL121&amp;JADWAL!BL$118</f>
        <v>KUA</v>
      </c>
      <c r="BI77" t="str">
        <f>JADWAL!BM121&amp;JADWAL!BM$118</f>
        <v/>
      </c>
      <c r="BJ77" t="str">
        <f>JADWAL!BN121&amp;JADWAL!BN$118</f>
        <v>KUA</v>
      </c>
      <c r="BK77" t="str">
        <f>JADWAL!BO121&amp;JADWAL!BO$118</f>
        <v>KUA</v>
      </c>
      <c r="BL77" t="str">
        <f>JADWAL!BP121&amp;JADWAL!BP$118</f>
        <v>KUA</v>
      </c>
      <c r="BM77" t="str">
        <f>JADWAL!BQ121&amp;JADWAL!BQ$118</f>
        <v>KUA</v>
      </c>
      <c r="BN77" t="str">
        <f>JADWAL!BR121&amp;JADWAL!BR$118</f>
        <v/>
      </c>
      <c r="BO77" t="str">
        <f>JADWAL!BS121&amp;JADWAL!BS$118</f>
        <v>KUA</v>
      </c>
      <c r="BP77" t="str">
        <f>JADWAL!BT121&amp;JADWAL!BT$118</f>
        <v/>
      </c>
      <c r="BQ77" t="str">
        <f>JADWAL!BU121&amp;JADWAL!BU$118</f>
        <v/>
      </c>
      <c r="BR77" t="str">
        <f>JADWAL!BV121&amp;JADWAL!BV$118</f>
        <v>H</v>
      </c>
      <c r="BS77" t="str">
        <f>JADWAL!BW121&amp;JADWAL!BW$118</f>
        <v/>
      </c>
      <c r="BT77" t="str">
        <f>JADWAL!BX121&amp;JADWAL!BX$118</f>
        <v>PLB</v>
      </c>
      <c r="BU77" t="str">
        <f>JADWAL!BY121&amp;JADWAL!BY$118</f>
        <v>PLB</v>
      </c>
      <c r="BV77" t="str">
        <f>JADWAL!BZ121&amp;JADWAL!BZ$118</f>
        <v>PLB</v>
      </c>
      <c r="BW77" t="str">
        <f>JADWAL!CA121&amp;JADWAL!CA$118</f>
        <v>PLB</v>
      </c>
      <c r="BX77" t="str">
        <f>JADWAL!CB121&amp;JADWAL!CB$118</f>
        <v/>
      </c>
      <c r="BY77" t="str">
        <f>JADWAL!CC121&amp;JADWAL!CC$118</f>
        <v/>
      </c>
      <c r="BZ77" t="str">
        <f>JADWAL!CD121&amp;JADWAL!CD$118</f>
        <v>BJPG</v>
      </c>
      <c r="CA77" t="str">
        <f>JADWAL!CE121&amp;JADWAL!CE$118</f>
        <v>BJPG</v>
      </c>
      <c r="CB77" t="str">
        <f>JADWAL!CF121&amp;JADWAL!CF$118</f>
        <v>AKT</v>
      </c>
      <c r="CC77" t="str">
        <f>JADWAL!CG121&amp;JADWAL!CG$118</f>
        <v>AKT</v>
      </c>
      <c r="CD77" t="str">
        <f>JADWAL!CH121&amp;JADWAL!CH$118</f>
        <v/>
      </c>
      <c r="CE77" t="str">
        <f>JADWAL!CI121&amp;JADWAL!CI$118</f>
        <v/>
      </c>
      <c r="CF77" t="str">
        <f>JADWAL!CJ121&amp;JADWAL!CJ$118</f>
        <v/>
      </c>
      <c r="CG77" t="str">
        <f>JADWAL!CK121&amp;JADWAL!CK$118</f>
        <v/>
      </c>
      <c r="CH77" t="str">
        <f>JADWAL!CL121&amp;JADWAL!CL$118</f>
        <v/>
      </c>
      <c r="CI77" t="e">
        <f>JADWAL!#REF!&amp;JADWAL!#REF!</f>
        <v>#REF!</v>
      </c>
    </row>
    <row r="79" spans="1:87" x14ac:dyDescent="0.25">
      <c r="A79" t="s">
        <v>510</v>
      </c>
      <c r="B79" t="s">
        <v>485</v>
      </c>
      <c r="C79" t="str">
        <f>JADWAL!G125&amp;JADWAL!G$123</f>
        <v/>
      </c>
      <c r="D79" t="str">
        <f>JADWAL!H125&amp;JADWAL!H$123</f>
        <v>TITAAKT</v>
      </c>
      <c r="E79" t="str">
        <f>JADWAL!I125&amp;JADWAL!I$123</f>
        <v>TITAAKT</v>
      </c>
      <c r="F79" t="str">
        <f>JADWAL!J125&amp;JADWAL!J$123</f>
        <v>T</v>
      </c>
      <c r="G79" t="str">
        <f>JADWAL!K125&amp;JADWAL!K$123</f>
        <v/>
      </c>
      <c r="H79" t="str">
        <f>JADWAL!L125&amp;JADWAL!L$123</f>
        <v>RINIBJPG</v>
      </c>
      <c r="I79" t="str">
        <f>JADWAL!M125&amp;JADWAL!M$123</f>
        <v>T</v>
      </c>
      <c r="J79" t="str">
        <f>JADWAL!N125&amp;JADWAL!N$123</f>
        <v>RINIBJPG</v>
      </c>
      <c r="K79" t="str">
        <f>JADWAL!O125&amp;JADWAL!O$123</f>
        <v/>
      </c>
      <c r="L79" t="str">
        <f>JADWAL!P125&amp;JADWAL!P$123</f>
        <v/>
      </c>
      <c r="M79" t="str">
        <f>JADWAL!Q125&amp;JADWAL!Q$123</f>
        <v/>
      </c>
      <c r="N79" t="str">
        <f>JADWAL!R125&amp;JADWAL!R$123</f>
        <v>T</v>
      </c>
      <c r="O79" t="str">
        <f>JADWAL!S125&amp;JADWAL!S$123</f>
        <v/>
      </c>
      <c r="P79" t="str">
        <f>JADWAL!T125&amp;JADWAL!T$123</f>
        <v/>
      </c>
      <c r="Q79" t="str">
        <f>JADWAL!U125&amp;JADWAL!U$123</f>
        <v/>
      </c>
      <c r="R79" t="str">
        <f>JADWAL!V125&amp;JADWAL!V$123</f>
        <v>A</v>
      </c>
      <c r="S79" t="str">
        <f>JADWAL!W125&amp;JADWAL!W$123</f>
        <v/>
      </c>
      <c r="T79" t="str">
        <f>JADWAL!X125&amp;JADWAL!X$123</f>
        <v/>
      </c>
      <c r="U79" t="str">
        <f>JADWAL!Y125&amp;JADWAL!Y$123</f>
        <v/>
      </c>
      <c r="V79" t="str">
        <f>JADWAL!Z125&amp;JADWAL!Z$123</f>
        <v/>
      </c>
      <c r="W79" t="str">
        <f>JADWAL!AA125&amp;JADWAL!AA$123</f>
        <v>T</v>
      </c>
      <c r="X79" t="str">
        <f>JADWAL!AB125&amp;JADWAL!AB$123</f>
        <v>INAPLB</v>
      </c>
      <c r="Y79" t="str">
        <f>JADWAL!AC125&amp;JADWAL!AC$123</f>
        <v>INAPLB</v>
      </c>
      <c r="Z79" t="str">
        <f>JADWAL!AD125&amp;JADWAL!AD$123</f>
        <v>T</v>
      </c>
      <c r="AA79" t="str">
        <f>JADWAL!AE125&amp;JADWAL!AE$123</f>
        <v>INAPLB</v>
      </c>
      <c r="AB79" t="str">
        <f>JADWAL!AF125&amp;JADWAL!AF$123</f>
        <v>INAPLB</v>
      </c>
      <c r="AC79" t="str">
        <f>JADWAL!AG125&amp;JADWAL!AG$123</f>
        <v>INDIRABING</v>
      </c>
      <c r="AD79" t="str">
        <f>JADWAL!AH125&amp;JADWAL!AH$123</f>
        <v>INDIRABING</v>
      </c>
      <c r="AE79" t="str">
        <f>JADWAL!AI125&amp;JADWAL!AI$123</f>
        <v>T</v>
      </c>
      <c r="AF79" t="str">
        <f>JADWAL!AJ125&amp;JADWAL!AJ$123</f>
        <v/>
      </c>
      <c r="AG79" t="str">
        <f>JADWAL!AK125&amp;JADWAL!AK$123</f>
        <v/>
      </c>
      <c r="AH79" t="str">
        <f>JADWAL!AL125&amp;JADWAL!AL$123</f>
        <v/>
      </c>
      <c r="AI79" t="str">
        <f>JADWAL!AM125&amp;JADWAL!AM$123</f>
        <v>A</v>
      </c>
      <c r="AJ79" t="str">
        <f>JADWAL!AN125&amp;JADWAL!AN$123</f>
        <v>A</v>
      </c>
      <c r="AK79" t="str">
        <f>JADWAL!AO125&amp;JADWAL!AO$123</f>
        <v/>
      </c>
      <c r="AL79" t="str">
        <f>JADWAL!AP125&amp;JADWAL!AP$123</f>
        <v/>
      </c>
      <c r="AM79" t="str">
        <f>JADWAL!AQ125&amp;JADWAL!AQ$123</f>
        <v/>
      </c>
      <c r="AN79" t="str">
        <f>JADWAL!AR125&amp;JADWAL!AR$123</f>
        <v>T</v>
      </c>
      <c r="AO79" t="str">
        <f>JADWAL!AS125&amp;JADWAL!AS$123</f>
        <v/>
      </c>
      <c r="AP79" t="str">
        <f>JADWAL!AT125&amp;JADWAL!AT$123</f>
        <v/>
      </c>
      <c r="AQ79" t="str">
        <f>JADWAL!AV125&amp;JADWAL!AV$123</f>
        <v/>
      </c>
      <c r="AR79" t="e">
        <f>JADWAL!#REF!&amp;JADWAL!#REF!</f>
        <v>#REF!</v>
      </c>
      <c r="AS79" t="str">
        <f>JADWAL!AW125&amp;JADWAL!AW$123</f>
        <v>ROHAYATIPKK</v>
      </c>
      <c r="AT79" t="str">
        <f>JADWAL!AX125&amp;JADWAL!AX$123</f>
        <v>ROHAYATIPKK</v>
      </c>
      <c r="AU79" t="str">
        <f>JADWAL!AY125&amp;JADWAL!AY$123</f>
        <v>ROHAYATIPKK</v>
      </c>
      <c r="AV79" t="str">
        <f>JADWAL!AZ125&amp;JADWAL!AZ$123</f>
        <v>T</v>
      </c>
      <c r="AW79" t="str">
        <f>JADWAL!BA125&amp;JADWAL!BA$123</f>
        <v/>
      </c>
      <c r="AX79" t="str">
        <f>JADWAL!BB125&amp;JADWAL!BB$123</f>
        <v/>
      </c>
      <c r="AY79" t="str">
        <f>JADWAL!BC125&amp;JADWAL!BC$123</f>
        <v/>
      </c>
      <c r="AZ79" t="str">
        <f>JADWAL!BD125&amp;JADWAL!BD$123</f>
        <v/>
      </c>
      <c r="BA79" t="str">
        <f>JADWAL!BE125&amp;JADWAL!BE$123</f>
        <v>A</v>
      </c>
      <c r="BB79" t="str">
        <f>JADWAL!BF125&amp;JADWAL!BF$123</f>
        <v/>
      </c>
      <c r="BC79" t="str">
        <f>JADWAL!BG125&amp;JADWAL!BG$123</f>
        <v/>
      </c>
      <c r="BD79" t="str">
        <f>JADWAL!BH125&amp;JADWAL!BH$123</f>
        <v/>
      </c>
      <c r="BE79" t="str">
        <f>JADWAL!BI125&amp;JADWAL!BI$123</f>
        <v/>
      </c>
      <c r="BF79" t="str">
        <f>JADWAL!BJ125&amp;JADWAL!BJ$123</f>
        <v>T</v>
      </c>
      <c r="BG79" t="str">
        <f>JADWAL!BK125&amp;JADWAL!BK$123</f>
        <v/>
      </c>
      <c r="BH79" t="str">
        <f>JADWAL!BL125&amp;JADWAL!BL$123</f>
        <v/>
      </c>
      <c r="BI79" t="str">
        <f>JADWAL!BM125&amp;JADWAL!BM$123</f>
        <v>T</v>
      </c>
      <c r="BJ79" t="str">
        <f>JADWAL!BN125&amp;JADWAL!BN$123</f>
        <v>POPONGAKT</v>
      </c>
      <c r="BK79" t="str">
        <f>JADWAL!BO125&amp;JADWAL!BO$123</f>
        <v>POPONGAKT</v>
      </c>
      <c r="BL79" t="str">
        <f>JADWAL!BP125&amp;JADWAL!BP$123</f>
        <v>POPONGAKT</v>
      </c>
      <c r="BM79" t="str">
        <f>JADWAL!BQ125&amp;JADWAL!BQ$123</f>
        <v>POPONGAKT</v>
      </c>
      <c r="BN79" t="str">
        <f>JADWAL!BR125&amp;JADWAL!BR$123</f>
        <v>T</v>
      </c>
      <c r="BO79" t="str">
        <f>JADWAL!BS125&amp;JADWAL!BS$123</f>
        <v>POPONGAKT</v>
      </c>
      <c r="BP79" t="str">
        <f>JADWAL!BT125&amp;JADWAL!BT$123</f>
        <v>POPONGAKT</v>
      </c>
      <c r="BQ79" t="str">
        <f>JADWAL!BU125&amp;JADWAL!BU$123</f>
        <v/>
      </c>
      <c r="BR79" t="str">
        <f>JADWAL!BV125&amp;JADWAL!BV$123</f>
        <v>A</v>
      </c>
      <c r="BS79" t="str">
        <f>JADWAL!BW125&amp;JADWAL!BW$123</f>
        <v/>
      </c>
      <c r="BT79" t="str">
        <f>JADWAL!BX125&amp;JADWAL!BX$123</f>
        <v/>
      </c>
      <c r="BU79" t="str">
        <f>JADWAL!BY125&amp;JADWAL!BY$123</f>
        <v/>
      </c>
      <c r="BV79" t="str">
        <f>JADWAL!BZ125&amp;JADWAL!BZ$123</f>
        <v/>
      </c>
      <c r="BW79" t="str">
        <f>JADWAL!CA125&amp;JADWAL!CA$123</f>
        <v/>
      </c>
      <c r="BX79" t="str">
        <f>JADWAL!CB125&amp;JADWAL!CB$123</f>
        <v/>
      </c>
      <c r="BY79" t="str">
        <f>JADWAL!CC125&amp;JADWAL!CC$123</f>
        <v>T</v>
      </c>
      <c r="BZ79" t="str">
        <f>JADWAL!CD125&amp;JADWAL!CD$123</f>
        <v>NINAKUA</v>
      </c>
      <c r="CA79" t="str">
        <f>JADWAL!CE125&amp;JADWAL!CE$123</f>
        <v>NINAKUA</v>
      </c>
      <c r="CB79" t="str">
        <f>JADWAL!CF125&amp;JADWAL!CF$123</f>
        <v>NINAKUA</v>
      </c>
      <c r="CC79" t="str">
        <f>JADWAL!CG125&amp;JADWAL!CG$123</f>
        <v>NINAKUA</v>
      </c>
      <c r="CD79" t="str">
        <f>JADWAL!CH125&amp;JADWAL!CH$123</f>
        <v>T</v>
      </c>
      <c r="CE79" t="str">
        <f>JADWAL!CI125&amp;JADWAL!CI$123</f>
        <v>NINAKUA</v>
      </c>
      <c r="CF79" t="str">
        <f>JADWAL!CJ125&amp;JADWAL!CJ$123</f>
        <v>NINAKUA</v>
      </c>
      <c r="CG79" t="str">
        <f>JADWAL!CK125&amp;JADWAL!CK$123</f>
        <v/>
      </c>
      <c r="CH79" t="str">
        <f>JADWAL!CL125&amp;JADWAL!CL$123</f>
        <v/>
      </c>
      <c r="CI79" t="e">
        <f>JADWAL!#REF!&amp;JADWAL!#REF!</f>
        <v>#REF!</v>
      </c>
    </row>
    <row r="80" spans="1:87" x14ac:dyDescent="0.25">
      <c r="B80" t="s">
        <v>486</v>
      </c>
      <c r="C80" t="str">
        <f>JADWAL!G126&amp;JADWAL!G$123</f>
        <v/>
      </c>
      <c r="D80" t="str">
        <f>JADWAL!H126&amp;JADWAL!H$123</f>
        <v>AKT</v>
      </c>
      <c r="E80" t="str">
        <f>JADWAL!I126&amp;JADWAL!I$123</f>
        <v>AKT</v>
      </c>
      <c r="F80" t="str">
        <f>JADWAL!J126&amp;JADWAL!J$123</f>
        <v>T</v>
      </c>
      <c r="G80" t="str">
        <f>JADWAL!K126&amp;JADWAL!K$123</f>
        <v/>
      </c>
      <c r="H80" t="str">
        <f>JADWAL!L126&amp;JADWAL!L$123</f>
        <v>BJPG</v>
      </c>
      <c r="I80" t="str">
        <f>JADWAL!M126&amp;JADWAL!M$123</f>
        <v>T</v>
      </c>
      <c r="J80" t="str">
        <f>JADWAL!N126&amp;JADWAL!N$123</f>
        <v>BJPG</v>
      </c>
      <c r="K80" t="str">
        <f>JADWAL!O126&amp;JADWAL!O$123</f>
        <v/>
      </c>
      <c r="L80" t="str">
        <f>JADWAL!P126&amp;JADWAL!P$123</f>
        <v/>
      </c>
      <c r="M80" t="str">
        <f>JADWAL!Q126&amp;JADWAL!Q$123</f>
        <v/>
      </c>
      <c r="N80" t="str">
        <f>JADWAL!R126&amp;JADWAL!R$123</f>
        <v>T</v>
      </c>
      <c r="O80" t="str">
        <f>JADWAL!S126&amp;JADWAL!S$123</f>
        <v/>
      </c>
      <c r="P80" t="str">
        <f>JADWAL!T126&amp;JADWAL!T$123</f>
        <v/>
      </c>
      <c r="Q80" t="str">
        <f>JADWAL!U126&amp;JADWAL!U$123</f>
        <v/>
      </c>
      <c r="R80" t="str">
        <f>JADWAL!V126&amp;JADWAL!V$123</f>
        <v>A</v>
      </c>
      <c r="S80" t="str">
        <f>JADWAL!W126&amp;JADWAL!W$123</f>
        <v/>
      </c>
      <c r="T80" t="str">
        <f>JADWAL!X126&amp;JADWAL!X$123</f>
        <v/>
      </c>
      <c r="U80" t="str">
        <f>JADWAL!Y126&amp;JADWAL!Y$123</f>
        <v/>
      </c>
      <c r="V80" t="str">
        <f>JADWAL!Z126&amp;JADWAL!Z$123</f>
        <v/>
      </c>
      <c r="W80" t="str">
        <f>JADWAL!AA126&amp;JADWAL!AA$123</f>
        <v>T</v>
      </c>
      <c r="X80" t="str">
        <f>JADWAL!AB126&amp;JADWAL!AB$123</f>
        <v>PLB</v>
      </c>
      <c r="Y80" t="str">
        <f>JADWAL!AC126&amp;JADWAL!AC$123</f>
        <v>PLB</v>
      </c>
      <c r="Z80" t="str">
        <f>JADWAL!AD126&amp;JADWAL!AD$123</f>
        <v>T</v>
      </c>
      <c r="AA80" t="str">
        <f>JADWAL!AE126&amp;JADWAL!AE$123</f>
        <v>PLB</v>
      </c>
      <c r="AB80" t="str">
        <f>JADWAL!AF126&amp;JADWAL!AF$123</f>
        <v>PLB</v>
      </c>
      <c r="AC80" t="str">
        <f>JADWAL!AG126&amp;JADWAL!AG$123</f>
        <v>BING</v>
      </c>
      <c r="AD80" t="str">
        <f>JADWAL!AH126&amp;JADWAL!AH$123</f>
        <v>BING</v>
      </c>
      <c r="AE80" t="str">
        <f>JADWAL!AI126&amp;JADWAL!AI$123</f>
        <v>T</v>
      </c>
      <c r="AF80" t="str">
        <f>JADWAL!AJ126&amp;JADWAL!AJ$123</f>
        <v/>
      </c>
      <c r="AG80" t="str">
        <f>JADWAL!AK126&amp;JADWAL!AK$123</f>
        <v/>
      </c>
      <c r="AH80" t="str">
        <f>JADWAL!AL126&amp;JADWAL!AL$123</f>
        <v/>
      </c>
      <c r="AI80" t="str">
        <f>JADWAL!AM126&amp;JADWAL!AM$123</f>
        <v>A</v>
      </c>
      <c r="AJ80" t="str">
        <f>JADWAL!AN126&amp;JADWAL!AN$123</f>
        <v>A</v>
      </c>
      <c r="AK80" t="str">
        <f>JADWAL!AO126&amp;JADWAL!AO$123</f>
        <v/>
      </c>
      <c r="AL80" t="str">
        <f>JADWAL!AP126&amp;JADWAL!AP$123</f>
        <v/>
      </c>
      <c r="AM80" t="str">
        <f>JADWAL!AQ126&amp;JADWAL!AQ$123</f>
        <v/>
      </c>
      <c r="AN80" t="str">
        <f>JADWAL!AR126&amp;JADWAL!AR$123</f>
        <v>T</v>
      </c>
      <c r="AO80" t="str">
        <f>JADWAL!AS126&amp;JADWAL!AS$123</f>
        <v/>
      </c>
      <c r="AP80" t="str">
        <f>JADWAL!AT126&amp;JADWAL!AT$123</f>
        <v/>
      </c>
      <c r="AQ80" t="str">
        <f>JADWAL!AV126&amp;JADWAL!AV$123</f>
        <v/>
      </c>
      <c r="AR80" t="e">
        <f>JADWAL!#REF!&amp;JADWAL!#REF!</f>
        <v>#REF!</v>
      </c>
      <c r="AS80" t="str">
        <f>JADWAL!AW126&amp;JADWAL!AW$123</f>
        <v>PKK</v>
      </c>
      <c r="AT80" t="str">
        <f>JADWAL!AX126&amp;JADWAL!AX$123</f>
        <v>PKK</v>
      </c>
      <c r="AU80" t="str">
        <f>JADWAL!AY126&amp;JADWAL!AY$123</f>
        <v>PKK</v>
      </c>
      <c r="AV80" t="str">
        <f>JADWAL!AZ126&amp;JADWAL!AZ$123</f>
        <v>T</v>
      </c>
      <c r="AW80" t="str">
        <f>JADWAL!BA126&amp;JADWAL!BA$123</f>
        <v/>
      </c>
      <c r="AX80" t="str">
        <f>JADWAL!BB126&amp;JADWAL!BB$123</f>
        <v/>
      </c>
      <c r="AY80" t="str">
        <f>JADWAL!BC126&amp;JADWAL!BC$123</f>
        <v/>
      </c>
      <c r="AZ80" t="str">
        <f>JADWAL!BD126&amp;JADWAL!BD$123</f>
        <v/>
      </c>
      <c r="BA80" t="str">
        <f>JADWAL!BE126&amp;JADWAL!BE$123</f>
        <v>A</v>
      </c>
      <c r="BB80" t="str">
        <f>JADWAL!BF126&amp;JADWAL!BF$123</f>
        <v/>
      </c>
      <c r="BC80" t="str">
        <f>JADWAL!BG126&amp;JADWAL!BG$123</f>
        <v/>
      </c>
      <c r="BD80" t="str">
        <f>JADWAL!BH126&amp;JADWAL!BH$123</f>
        <v/>
      </c>
      <c r="BE80" t="str">
        <f>JADWAL!BI126&amp;JADWAL!BI$123</f>
        <v/>
      </c>
      <c r="BF80" t="str">
        <f>JADWAL!BJ126&amp;JADWAL!BJ$123</f>
        <v>T</v>
      </c>
      <c r="BG80" t="str">
        <f>JADWAL!BK126&amp;JADWAL!BK$123</f>
        <v/>
      </c>
      <c r="BH80" t="str">
        <f>JADWAL!BL126&amp;JADWAL!BL$123</f>
        <v/>
      </c>
      <c r="BI80" t="str">
        <f>JADWAL!BM126&amp;JADWAL!BM$123</f>
        <v>T</v>
      </c>
      <c r="BJ80" t="str">
        <f>JADWAL!BN126&amp;JADWAL!BN$123</f>
        <v>AKT</v>
      </c>
      <c r="BK80" t="str">
        <f>JADWAL!BO126&amp;JADWAL!BO$123</f>
        <v>AKT</v>
      </c>
      <c r="BL80" t="str">
        <f>JADWAL!BP126&amp;JADWAL!BP$123</f>
        <v>AKT</v>
      </c>
      <c r="BM80" t="str">
        <f>JADWAL!BQ126&amp;JADWAL!BQ$123</f>
        <v>AKT</v>
      </c>
      <c r="BN80" t="str">
        <f>JADWAL!BR126&amp;JADWAL!BR$123</f>
        <v>T</v>
      </c>
      <c r="BO80" t="str">
        <f>JADWAL!BS126&amp;JADWAL!BS$123</f>
        <v>AKT</v>
      </c>
      <c r="BP80" t="str">
        <f>JADWAL!BT126&amp;JADWAL!BT$123</f>
        <v>AKT</v>
      </c>
      <c r="BQ80" t="str">
        <f>JADWAL!BU126&amp;JADWAL!BU$123</f>
        <v/>
      </c>
      <c r="BR80" t="str">
        <f>JADWAL!BV126&amp;JADWAL!BV$123</f>
        <v>A</v>
      </c>
      <c r="BS80" t="str">
        <f>JADWAL!BW126&amp;JADWAL!BW$123</f>
        <v/>
      </c>
      <c r="BT80" t="str">
        <f>JADWAL!BX126&amp;JADWAL!BX$123</f>
        <v/>
      </c>
      <c r="BU80" t="str">
        <f>JADWAL!BY126&amp;JADWAL!BY$123</f>
        <v/>
      </c>
      <c r="BV80" t="str">
        <f>JADWAL!BZ126&amp;JADWAL!BZ$123</f>
        <v/>
      </c>
      <c r="BW80" t="str">
        <f>JADWAL!CA126&amp;JADWAL!CA$123</f>
        <v/>
      </c>
      <c r="BX80" t="str">
        <f>JADWAL!CB126&amp;JADWAL!CB$123</f>
        <v/>
      </c>
      <c r="BY80" t="str">
        <f>JADWAL!CC126&amp;JADWAL!CC$123</f>
        <v>T</v>
      </c>
      <c r="BZ80" t="str">
        <f>JADWAL!CD126&amp;JADWAL!CD$123</f>
        <v>KUA</v>
      </c>
      <c r="CA80" t="str">
        <f>JADWAL!CE126&amp;JADWAL!CE$123</f>
        <v>KUA</v>
      </c>
      <c r="CB80" t="str">
        <f>JADWAL!CF126&amp;JADWAL!CF$123</f>
        <v>KUA</v>
      </c>
      <c r="CC80" t="str">
        <f>JADWAL!CG126&amp;JADWAL!CG$123</f>
        <v>KUA</v>
      </c>
      <c r="CD80" t="str">
        <f>JADWAL!CH126&amp;JADWAL!CH$123</f>
        <v>T</v>
      </c>
      <c r="CE80" t="str">
        <f>JADWAL!CI126&amp;JADWAL!CI$123</f>
        <v>KUA</v>
      </c>
      <c r="CF80" t="str">
        <f>JADWAL!CJ126&amp;JADWAL!CJ$123</f>
        <v>KUA</v>
      </c>
      <c r="CG80" t="str">
        <f>JADWAL!CK126&amp;JADWAL!CK$123</f>
        <v/>
      </c>
      <c r="CH80" t="str">
        <f>JADWAL!CL126&amp;JADWAL!CL$123</f>
        <v/>
      </c>
      <c r="CI80" t="e">
        <f>JADWAL!#REF!&amp;JADWAL!#REF!</f>
        <v>#REF!</v>
      </c>
    </row>
    <row r="82" spans="1:87" s="193" customFormat="1" x14ac:dyDescent="0.25"/>
    <row r="84" spans="1:87" x14ac:dyDescent="0.25">
      <c r="A84" t="s">
        <v>192</v>
      </c>
      <c r="B84" t="s">
        <v>485</v>
      </c>
      <c r="C84" t="str">
        <f>JADWAL!P131&amp;JADWAL!P$129</f>
        <v>WENIPABP</v>
      </c>
      <c r="D84" t="str">
        <f>JADWAL!Q131&amp;JADWAL!Q$129</f>
        <v>WENIPABP</v>
      </c>
      <c r="E84" t="str">
        <f>JADWAL!I131&amp;JADWAL!I$129</f>
        <v>RITADPK</v>
      </c>
      <c r="F84" t="str">
        <f>JADWAL!J131&amp;JADWAL!J$129</f>
        <v>S</v>
      </c>
      <c r="G84" t="str">
        <f>JADWAL!K131&amp;JADWAL!K$129</f>
        <v>KANIAIPAS</v>
      </c>
      <c r="H84" t="str">
        <f>JADWAL!L131&amp;JADWAL!L$129</f>
        <v>KANIAIPAS</v>
      </c>
      <c r="I84" t="str">
        <f>JADWAL!M131&amp;JADWAL!M$129</f>
        <v>S</v>
      </c>
      <c r="J84" t="str">
        <f>JADWAL!N131&amp;JADWAL!N$129</f>
        <v>KANIAIPAS</v>
      </c>
      <c r="K84" t="str">
        <f>JADWAL!O131&amp;JADWAL!O$129</f>
        <v>KANIAIPAS</v>
      </c>
      <c r="L84" t="e">
        <f>JADWAL!#REF!&amp;JADWAL!#REF!</f>
        <v>#REF!</v>
      </c>
      <c r="M84" t="e">
        <f>JADWAL!#REF!&amp;JADWAL!#REF!</f>
        <v>#REF!</v>
      </c>
      <c r="N84" t="str">
        <f>JADWAL!R131&amp;JADWAL!R$129</f>
        <v>S</v>
      </c>
      <c r="O84" t="str">
        <f>JADWAL!H131&amp;JADWAL!H$129</f>
        <v>RITADPK</v>
      </c>
      <c r="P84" t="str">
        <f>JADWAL!T131&amp;JADWAL!T$129</f>
        <v/>
      </c>
      <c r="Q84" t="str">
        <f>JADWAL!U131&amp;JADWAL!U$129</f>
        <v/>
      </c>
      <c r="R84" t="str">
        <f>JADWAL!V131&amp;JADWAL!V$129</f>
        <v>OS</v>
      </c>
      <c r="S84" t="str">
        <f>JADWAL!W131&amp;JADWAL!W$129</f>
        <v>TAUFIKPJOK</v>
      </c>
      <c r="T84" t="str">
        <f>JADWAL!X131&amp;JADWAL!X$129</f>
        <v>TAUFIKPJOK</v>
      </c>
      <c r="U84" t="str">
        <f>JADWAL!Y131&amp;JADWAL!Y$129</f>
        <v/>
      </c>
      <c r="V84" t="str">
        <f>JADWAL!Z131&amp;JADWAL!Z$129</f>
        <v>NOGIDPK</v>
      </c>
      <c r="W84" t="str">
        <f>JADWAL!AA131&amp;JADWAL!AA$129</f>
        <v>S</v>
      </c>
      <c r="X84" t="str">
        <f>JADWAL!AB131&amp;JADWAL!AB$129</f>
        <v>NOGIDPK</v>
      </c>
      <c r="Y84" t="str">
        <f>JADWAL!AC131&amp;JADWAL!AC$129</f>
        <v>NOGIDPK</v>
      </c>
      <c r="Z84" t="str">
        <f>JADWAL!AD131&amp;JADWAL!AD$129</f>
        <v>S</v>
      </c>
      <c r="AA84" t="str">
        <f>JADWAL!AE131&amp;JADWAL!AE$129</f>
        <v>UJANGBING</v>
      </c>
      <c r="AB84" t="str">
        <f>JADWAL!AF131&amp;JADWAL!AF$129</f>
        <v>UJANGBING</v>
      </c>
      <c r="AC84" t="str">
        <f>JADWAL!AG131&amp;JADWAL!AG$129</f>
        <v>UJANGBING</v>
      </c>
      <c r="AD84" t="str">
        <f>JADWAL!AH131&amp;JADWAL!AH$129</f>
        <v/>
      </c>
      <c r="AE84" t="str">
        <f>JADWAL!AI131&amp;JADWAL!AI$129</f>
        <v>S</v>
      </c>
      <c r="AF84" t="str">
        <f>JADWAL!AJ131&amp;JADWAL!AJ$129</f>
        <v/>
      </c>
      <c r="AG84" t="str">
        <f>JADWAL!AK131&amp;JADWAL!AK$129</f>
        <v/>
      </c>
      <c r="AH84" t="str">
        <f>JADWAL!AL131&amp;JADWAL!AL$129</f>
        <v/>
      </c>
      <c r="AI84" t="str">
        <f>JADWAL!AM131&amp;JADWAL!AM$129</f>
        <v>OS</v>
      </c>
      <c r="AJ84" t="str">
        <f>JADWAL!AN131&amp;JADWAL!AN$129</f>
        <v>RP</v>
      </c>
      <c r="AK84" t="str">
        <f>JADWAL!AO131&amp;JADWAL!AO$129</f>
        <v>KANIADPK</v>
      </c>
      <c r="AL84" t="str">
        <f>JADWAL!AP131&amp;JADWAL!AP$129</f>
        <v>KANIADPK</v>
      </c>
      <c r="AM84" t="str">
        <f>JADWAL!AQ131&amp;JADWAL!AQ$129</f>
        <v>KANIADPK</v>
      </c>
      <c r="AN84" t="str">
        <f>JADWAL!AR131&amp;JADWAL!AR$129</f>
        <v>S</v>
      </c>
      <c r="AO84" t="str">
        <f>JADWAL!AS131&amp;JADWAL!AS$129</f>
        <v>REGINABIND</v>
      </c>
      <c r="AP84" t="str">
        <f>JADWAL!AT131&amp;JADWAL!AT$129</f>
        <v>REGINABIND</v>
      </c>
      <c r="AQ84" t="str">
        <f>JADWAL!AV131&amp;JADWAL!AV$129</f>
        <v>REGINABIND</v>
      </c>
      <c r="AR84" t="e">
        <f>JADWAL!#REF!&amp;JADWAL!#REF!</f>
        <v>#REF!</v>
      </c>
      <c r="AS84" t="str">
        <f>JADWAL!AW131&amp;JADWAL!AW$129</f>
        <v>TUBAGUSPPAN</v>
      </c>
      <c r="AT84" t="str">
        <f>JADWAL!AX131&amp;JADWAL!AX$129</f>
        <v>TUBAGUSSJRH</v>
      </c>
      <c r="AU84" t="str">
        <f>JADWAL!AY131&amp;JADWAL!AY$129</f>
        <v/>
      </c>
      <c r="AV84" t="str">
        <f>JADWAL!AZ131&amp;JADWAL!AZ$129</f>
        <v>S</v>
      </c>
      <c r="AW84" t="str">
        <f>JADWAL!BA131&amp;JADWAL!BA$129</f>
        <v/>
      </c>
      <c r="AX84" t="str">
        <f>JADWAL!BB131&amp;JADWAL!BB$129</f>
        <v/>
      </c>
      <c r="AY84" t="str">
        <f>JADWAL!BC131&amp;JADWAL!BC$129</f>
        <v/>
      </c>
      <c r="AZ84" t="str">
        <f>JADWAL!BD131&amp;JADWAL!BD$129</f>
        <v/>
      </c>
      <c r="BA84" t="str">
        <f>JADWAL!BE131&amp;JADWAL!BE$129</f>
        <v>OS</v>
      </c>
      <c r="BB84" t="str">
        <f>JADWAL!BF131&amp;JADWAL!BF$129</f>
        <v>ERMAINFR</v>
      </c>
      <c r="BC84" t="str">
        <f>JADWAL!BG131&amp;JADWAL!BG$129</f>
        <v>ERMAINFR</v>
      </c>
      <c r="BD84" t="str">
        <f>JADWAL!BH131&amp;JADWAL!BH$129</f>
        <v>ERMAINFR</v>
      </c>
      <c r="BE84" t="str">
        <f>JADWAL!BI131&amp;JADWAL!BI$129</f>
        <v>ADIWSBDY</v>
      </c>
      <c r="BF84" t="str">
        <f>JADWAL!BJ131&amp;JADWAL!BJ$129</f>
        <v>S</v>
      </c>
      <c r="BG84" t="str">
        <f>JADWAL!BK131&amp;JADWAL!BK$129</f>
        <v>DESTABSUN</v>
      </c>
      <c r="BH84" t="str">
        <f>JADWAL!BL131&amp;JADWAL!BL$129</f>
        <v>DESTABSUN</v>
      </c>
      <c r="BI84" t="str">
        <f>JADWAL!BM131&amp;JADWAL!BM$129</f>
        <v>S</v>
      </c>
      <c r="BJ84" t="str">
        <f>JADWAL!BN131&amp;JADWAL!BN$129</f>
        <v>NADIAMATH</v>
      </c>
      <c r="BK84" t="str">
        <f>JADWAL!BO131&amp;JADWAL!BO$129</f>
        <v>NADIAMATH</v>
      </c>
      <c r="BL84" t="str">
        <f>JADWAL!BP131&amp;JADWAL!BP$129</f>
        <v>NADIAMATH</v>
      </c>
      <c r="BM84" t="str">
        <f>JADWAL!BQ131&amp;JADWAL!BQ$129</f>
        <v/>
      </c>
      <c r="BN84" t="str">
        <f>JADWAL!BR131&amp;JADWAL!BR$129</f>
        <v>S</v>
      </c>
      <c r="BO84" t="str">
        <f>JADWAL!BS131&amp;JADWAL!BS$129</f>
        <v/>
      </c>
      <c r="BP84" t="str">
        <f>JADWAL!BT131&amp;JADWAL!BT$129</f>
        <v/>
      </c>
      <c r="BQ84" t="str">
        <f>JADWAL!BU131&amp;JADWAL!BU$129</f>
        <v/>
      </c>
      <c r="BR84" t="str">
        <f>JADWAL!BV131&amp;JADWAL!BV$129</f>
        <v>OS</v>
      </c>
      <c r="BS84" t="str">
        <f>JADWAL!BW131&amp;JADWAL!BW$129</f>
        <v>UJ</v>
      </c>
      <c r="BT84" t="str">
        <f>JADWAL!BX131&amp;JADWAL!BX$129</f>
        <v>RITADPK</v>
      </c>
      <c r="BU84" t="str">
        <f>JADWAL!BY131&amp;JADWAL!BY$129</f>
        <v>RITADPK</v>
      </c>
      <c r="BV84" t="str">
        <f>JADWAL!BZ131&amp;JADWAL!BZ$129</f>
        <v>RITADPK</v>
      </c>
      <c r="BW84" t="str">
        <f>JADWAL!CA131&amp;JADWAL!CA$129</f>
        <v>HAZARBPBK</v>
      </c>
      <c r="BX84" t="str">
        <f>JADWAL!CB131&amp;JADWAL!CB$129</f>
        <v/>
      </c>
      <c r="BY84" t="str">
        <f>JADWAL!CC131&amp;JADWAL!CC$129</f>
        <v>S</v>
      </c>
      <c r="BZ84" t="str">
        <f>JADWAL!CD131&amp;JADWAL!CD$129</f>
        <v/>
      </c>
      <c r="CA84" t="str">
        <f>JADWAL!CE131&amp;JADWAL!CE$129</f>
        <v/>
      </c>
      <c r="CB84" t="str">
        <f>JADWAL!CF131&amp;JADWAL!CF$129</f>
        <v/>
      </c>
      <c r="CC84" t="str">
        <f>JADWAL!CG131&amp;JADWAL!CG$129</f>
        <v/>
      </c>
      <c r="CD84" t="str">
        <f>JADWAL!CH131&amp;JADWAL!CH$129</f>
        <v>S</v>
      </c>
      <c r="CE84" t="str">
        <f>JADWAL!CI131&amp;JADWAL!CI$129</f>
        <v/>
      </c>
      <c r="CF84" t="str">
        <f>JADWAL!CJ131&amp;JADWAL!CJ$129</f>
        <v/>
      </c>
      <c r="CG84" t="str">
        <f>JADWAL!CK131&amp;JADWAL!CK$129</f>
        <v/>
      </c>
      <c r="CH84" t="str">
        <f>JADWAL!CL131&amp;JADWAL!CL$129</f>
        <v/>
      </c>
      <c r="CI84" t="e">
        <f>JADWAL!#REF!&amp;JADWAL!#REF!</f>
        <v>#REF!</v>
      </c>
    </row>
    <row r="86" spans="1:87" x14ac:dyDescent="0.25">
      <c r="A86" t="s">
        <v>197</v>
      </c>
      <c r="B86" t="s">
        <v>485</v>
      </c>
      <c r="C86" t="str">
        <f>JADWAL!G135&amp;JADWAL!G$133</f>
        <v>ERMAINFR</v>
      </c>
      <c r="D86" t="str">
        <f>JADWAL!H135&amp;JADWAL!H$133</f>
        <v>ERMAINFR</v>
      </c>
      <c r="E86" t="str">
        <f>JADWAL!I135&amp;JADWAL!I$133</f>
        <v>ERMAINFR</v>
      </c>
      <c r="F86" t="str">
        <f>JADWAL!J135&amp;JADWAL!J$133</f>
        <v>AI</v>
      </c>
      <c r="G86" t="str">
        <f>JADWAL!K135&amp;JADWAL!K$133</f>
        <v>RITADPK</v>
      </c>
      <c r="H86" t="str">
        <f>JADWAL!L135&amp;JADWAL!L$133</f>
        <v>RITADPK</v>
      </c>
      <c r="I86" t="str">
        <f>JADWAL!M135&amp;JADWAL!M$133</f>
        <v>AI</v>
      </c>
      <c r="J86" t="str">
        <f>JADWAL!N135&amp;JADWAL!N$133</f>
        <v>RITADPK</v>
      </c>
      <c r="K86" t="str">
        <f>JADWAL!O135&amp;JADWAL!O$133</f>
        <v>UJANGBING</v>
      </c>
      <c r="L86" t="str">
        <f>JADWAL!P135&amp;JADWAL!P$133</f>
        <v>UJANGBING</v>
      </c>
      <c r="M86" t="str">
        <f>JADWAL!Q135&amp;JADWAL!Q$133</f>
        <v>UJANGBING</v>
      </c>
      <c r="N86" t="str">
        <f>JADWAL!R135&amp;JADWAL!R$133</f>
        <v>AI</v>
      </c>
      <c r="O86" t="str">
        <f>JADWAL!S135&amp;JADWAL!S$133</f>
        <v/>
      </c>
      <c r="P86" t="str">
        <f>JADWAL!T135&amp;JADWAL!T$133</f>
        <v/>
      </c>
      <c r="Q86" t="str">
        <f>JADWAL!U135&amp;JADWAL!U$133</f>
        <v/>
      </c>
      <c r="R86" t="str">
        <f>JADWAL!V135&amp;JADWAL!V$133</f>
        <v>A</v>
      </c>
      <c r="S86" t="str">
        <f>JADWAL!W135&amp;JADWAL!W$133</f>
        <v>NOGIDPK</v>
      </c>
      <c r="T86" t="str">
        <f>JADWAL!X135&amp;JADWAL!X$133</f>
        <v>NOGIDPK</v>
      </c>
      <c r="U86" t="str">
        <f>JADWAL!Y135&amp;JADWAL!Y$133</f>
        <v>NOGIDPK</v>
      </c>
      <c r="V86" t="str">
        <f>JADWAL!Z135&amp;JADWAL!Z$133</f>
        <v>TAUFIKPJOK</v>
      </c>
      <c r="W86" t="str">
        <f>JADWAL!AA135&amp;JADWAL!AA$133</f>
        <v>AI</v>
      </c>
      <c r="X86" t="str">
        <f>JADWAL!AB135&amp;JADWAL!AB$133</f>
        <v>TAUFIKPJOK</v>
      </c>
      <c r="Y86" t="str">
        <f>JADWAL!AC135&amp;JADWAL!AC$133</f>
        <v>ELAPPAN</v>
      </c>
      <c r="Z86" t="str">
        <f>JADWAL!AD135&amp;JADWAL!AD$133</f>
        <v>AI</v>
      </c>
      <c r="AA86" t="str">
        <f>JADWAL!AE135&amp;JADWAL!AE$133</f>
        <v>ELASJRH</v>
      </c>
      <c r="AB86" t="str">
        <f>JADWAL!AF135&amp;JADWAL!AF$133</f>
        <v>WENIPABP</v>
      </c>
      <c r="AC86" t="str">
        <f>JADWAL!AG135&amp;JADWAL!AG$133</f>
        <v>WENIPABP</v>
      </c>
      <c r="AD86" t="str">
        <f>JADWAL!AH135&amp;JADWAL!AH$133</f>
        <v/>
      </c>
      <c r="AE86" t="str">
        <f>JADWAL!AI135&amp;JADWAL!AI$133</f>
        <v>AI</v>
      </c>
      <c r="AF86" t="str">
        <f>JADWAL!AJ135&amp;JADWAL!AJ$133</f>
        <v/>
      </c>
      <c r="AG86" t="str">
        <f>JADWAL!AK135&amp;JADWAL!AK$133</f>
        <v/>
      </c>
      <c r="AH86" t="str">
        <f>JADWAL!AL135&amp;JADWAL!AL$133</f>
        <v/>
      </c>
      <c r="AI86" t="str">
        <f>JADWAL!AM135&amp;JADWAL!AM$133</f>
        <v>A</v>
      </c>
      <c r="AJ86" t="str">
        <f>JADWAL!AN135&amp;JADWAL!AN$133</f>
        <v>MA</v>
      </c>
      <c r="AK86" t="str">
        <f>JADWAL!AO135&amp;JADWAL!AO$133</f>
        <v>REGINABIND</v>
      </c>
      <c r="AL86" t="str">
        <f>JADWAL!AP135&amp;JADWAL!AP$133</f>
        <v>REGINABIND</v>
      </c>
      <c r="AM86" t="str">
        <f>JADWAL!AQ135&amp;JADWAL!AQ$133</f>
        <v>REGINABIND</v>
      </c>
      <c r="AN86" t="str">
        <f>JADWAL!AR135&amp;JADWAL!AR$133</f>
        <v>AI</v>
      </c>
      <c r="AO86" t="str">
        <f>JADWAL!AS135&amp;JADWAL!AS$133</f>
        <v>SARIMATH</v>
      </c>
      <c r="AP86" t="str">
        <f>JADWAL!AT135&amp;JADWAL!AT$133</f>
        <v>SARIMATH</v>
      </c>
      <c r="AQ86" t="str">
        <f>JADWAL!AV135&amp;JADWAL!AV$133</f>
        <v>SARIMATH</v>
      </c>
      <c r="AR86" t="e">
        <f>JADWAL!#REF!&amp;JADWAL!#REF!</f>
        <v>#REF!</v>
      </c>
      <c r="AS86" t="str">
        <f>JADWAL!AW135&amp;JADWAL!AW$133</f>
        <v/>
      </c>
      <c r="AT86" t="str">
        <f>JADWAL!AX135&amp;JADWAL!AX$133</f>
        <v/>
      </c>
      <c r="AU86" t="str">
        <f>JADWAL!AY135&amp;JADWAL!AY$133</f>
        <v/>
      </c>
      <c r="AV86" t="str">
        <f>JADWAL!AZ135&amp;JADWAL!AZ$133</f>
        <v>AI</v>
      </c>
      <c r="AW86" t="str">
        <f>JADWAL!BA135&amp;JADWAL!BA$133</f>
        <v/>
      </c>
      <c r="AX86" t="str">
        <f>JADWAL!BB135&amp;JADWAL!BB$133</f>
        <v/>
      </c>
      <c r="AY86" t="str">
        <f>JADWAL!BC135&amp;JADWAL!BC$133</f>
        <v/>
      </c>
      <c r="AZ86" t="str">
        <f>JADWAL!BD135&amp;JADWAL!BD$133</f>
        <v/>
      </c>
      <c r="BA86" t="str">
        <f>JADWAL!BE135&amp;JADWAL!BE$133</f>
        <v>A</v>
      </c>
      <c r="BB86" t="str">
        <f>JADWAL!BF135&amp;JADWAL!BF$133</f>
        <v>HAZARBPBK</v>
      </c>
      <c r="BC86" t="str">
        <f>JADWAL!BG135&amp;JADWAL!BG$133</f>
        <v>ADIWSBDY</v>
      </c>
      <c r="BD86" t="str">
        <f>JADWAL!BH135&amp;JADWAL!BH$133</f>
        <v>DESTABSUN</v>
      </c>
      <c r="BE86" t="str">
        <f>JADWAL!BI135&amp;JADWAL!BI$133</f>
        <v>DESTABSUN</v>
      </c>
      <c r="BF86" t="str">
        <f>JADWAL!BJ135&amp;JADWAL!BJ$133</f>
        <v>AI</v>
      </c>
      <c r="BG86" t="str">
        <f>JADWAL!BK135&amp;JADWAL!BK$133</f>
        <v>KANIADPK</v>
      </c>
      <c r="BH86" t="str">
        <f>JADWAL!BL135&amp;JADWAL!BL$133</f>
        <v>KANIADPK</v>
      </c>
      <c r="BI86" t="str">
        <f>JADWAL!BM135&amp;JADWAL!BM$133</f>
        <v>AI</v>
      </c>
      <c r="BJ86" t="str">
        <f>JADWAL!BN135&amp;JADWAL!BN$133</f>
        <v>KANIADPK</v>
      </c>
      <c r="BK86" t="str">
        <f>JADWAL!BO135&amp;JADWAL!BO$133</f>
        <v>ERMADPK</v>
      </c>
      <c r="BL86" t="str">
        <f>JADWAL!BP135&amp;JADWAL!BP$133</f>
        <v>ERMADPK</v>
      </c>
      <c r="BM86" t="str">
        <f>JADWAL!BQ135&amp;JADWAL!BQ$133</f>
        <v>ERMADPK</v>
      </c>
      <c r="BN86" t="str">
        <f>JADWAL!BR135&amp;JADWAL!BR$133</f>
        <v>AI</v>
      </c>
      <c r="BO86" t="str">
        <f>JADWAL!BS135&amp;JADWAL!BS$133</f>
        <v/>
      </c>
      <c r="BP86" t="str">
        <f>JADWAL!BT135&amp;JADWAL!BT$133</f>
        <v/>
      </c>
      <c r="BQ86" t="str">
        <f>JADWAL!BU135&amp;JADWAL!BU$133</f>
        <v/>
      </c>
      <c r="BR86" t="str">
        <f>JADWAL!BV135&amp;JADWAL!BV$133</f>
        <v>A</v>
      </c>
      <c r="BS86" t="str">
        <f>JADWAL!BW135&amp;JADWAL!BW$133</f>
        <v>SM</v>
      </c>
      <c r="BT86" t="str">
        <f>JADWAL!BX135&amp;JADWAL!BX$133</f>
        <v>KANIAIPAS</v>
      </c>
      <c r="BU86" t="str">
        <f>JADWAL!BY135&amp;JADWAL!BY$133</f>
        <v>KANIAIPAS</v>
      </c>
      <c r="BV86" t="str">
        <f>JADWAL!BZ135&amp;JADWAL!BZ$133</f>
        <v>KANIAIPAS</v>
      </c>
      <c r="BW86" t="str">
        <f>JADWAL!CA135&amp;JADWAL!CA$133</f>
        <v>KANIAIPAS</v>
      </c>
      <c r="BX86" t="str">
        <f>JADWAL!CB135&amp;JADWAL!CB$133</f>
        <v/>
      </c>
      <c r="BY86" t="str">
        <f>JADWAL!CC135&amp;JADWAL!CC$133</f>
        <v>AI</v>
      </c>
      <c r="BZ86" t="str">
        <f>JADWAL!CD135&amp;JADWAL!CD$133</f>
        <v/>
      </c>
      <c r="CA86" t="str">
        <f>JADWAL!CE135&amp;JADWAL!CE$133</f>
        <v/>
      </c>
      <c r="CB86" t="str">
        <f>JADWAL!CF135&amp;JADWAL!CF$133</f>
        <v/>
      </c>
      <c r="CC86" t="str">
        <f>JADWAL!CG135&amp;JADWAL!CG$133</f>
        <v/>
      </c>
      <c r="CD86" t="str">
        <f>JADWAL!CH135&amp;JADWAL!CH$133</f>
        <v>AI</v>
      </c>
      <c r="CE86" t="str">
        <f>JADWAL!CI135&amp;JADWAL!CI$133</f>
        <v/>
      </c>
      <c r="CF86" t="str">
        <f>JADWAL!CJ135&amp;JADWAL!CJ$133</f>
        <v/>
      </c>
      <c r="CG86" t="str">
        <f>JADWAL!CK135&amp;JADWAL!CK$133</f>
        <v/>
      </c>
      <c r="CH86" t="str">
        <f>JADWAL!CL135&amp;JADWAL!CL$133</f>
        <v/>
      </c>
      <c r="CI86" t="e">
        <f>JADWAL!#REF!&amp;JADWAL!#REF!</f>
        <v>#REF!</v>
      </c>
    </row>
    <row r="88" spans="1:87" x14ac:dyDescent="0.25">
      <c r="A88" t="s">
        <v>198</v>
      </c>
      <c r="B88" t="s">
        <v>485</v>
      </c>
      <c r="C88" t="str">
        <f>JADWAL!G139&amp;JADWAL!G$137</f>
        <v>KANIADPK</v>
      </c>
      <c r="D88" t="str">
        <f>JADWAL!H139&amp;JADWAL!H$137</f>
        <v>KANIADPK</v>
      </c>
      <c r="E88" t="str">
        <f>JADWAL!I139&amp;JADWAL!I$137</f>
        <v>KANIADPK</v>
      </c>
      <c r="F88" t="str">
        <f>JADWAL!J139&amp;JADWAL!J$137</f>
        <v>A</v>
      </c>
      <c r="G88" t="str">
        <f>JADWAL!K139&amp;JADWAL!K$137</f>
        <v>YENIPJOK</v>
      </c>
      <c r="H88" t="str">
        <f>JADWAL!L139&amp;JADWAL!L$137</f>
        <v>YENIPJOK</v>
      </c>
      <c r="I88" t="str">
        <f>JADWAL!M139&amp;JADWAL!M$137</f>
        <v>A</v>
      </c>
      <c r="J88" t="str">
        <f>JADWAL!N139&amp;JADWAL!N$137</f>
        <v/>
      </c>
      <c r="K88" t="str">
        <f>JADWAL!O139&amp;JADWAL!O$137</f>
        <v>ERMAINFR</v>
      </c>
      <c r="L88" t="str">
        <f>JADWAL!P139&amp;JADWAL!P$137</f>
        <v>ERMAINFR</v>
      </c>
      <c r="M88" t="str">
        <f>JADWAL!Q139&amp;JADWAL!Q$137</f>
        <v>ERMAINFR</v>
      </c>
      <c r="N88" t="str">
        <f>JADWAL!R139&amp;JADWAL!R$137</f>
        <v>A</v>
      </c>
      <c r="O88" t="str">
        <f>JADWAL!S139&amp;JADWAL!S$137</f>
        <v/>
      </c>
      <c r="P88" t="str">
        <f>JADWAL!T139&amp;JADWAL!T$137</f>
        <v/>
      </c>
      <c r="Q88" t="str">
        <f>JADWAL!U139&amp;JADWAL!U$137</f>
        <v/>
      </c>
      <c r="R88" t="str">
        <f>JADWAL!V139&amp;JADWAL!V$137</f>
        <v>HH</v>
      </c>
      <c r="S88" t="str">
        <f>JADWAL!W139&amp;JADWAL!W$137</f>
        <v>WENIPABP</v>
      </c>
      <c r="T88" t="str">
        <f>JADWAL!X139&amp;JADWAL!X$137</f>
        <v>WENIPABP</v>
      </c>
      <c r="U88" t="str">
        <f>JADWAL!Y139&amp;JADWAL!Y$137</f>
        <v>ERMADPK</v>
      </c>
      <c r="V88" t="str">
        <f>JADWAL!Z139&amp;JADWAL!Z$137</f>
        <v>ERMADPK</v>
      </c>
      <c r="W88" t="str">
        <f>JADWAL!AA139&amp;JADWAL!AA$137</f>
        <v>A</v>
      </c>
      <c r="X88" t="str">
        <f>JADWAL!AB139&amp;JADWAL!AB$137</f>
        <v>ERMADPK</v>
      </c>
      <c r="Y88" t="str">
        <f>JADWAL!AC139&amp;JADWAL!AC$137</f>
        <v>HAZARBPBK</v>
      </c>
      <c r="Z88" t="str">
        <f>JADWAL!AD139&amp;JADWAL!AD$137</f>
        <v>A</v>
      </c>
      <c r="AA88" t="str">
        <f>JADWAL!AE139&amp;JADWAL!AE$137</f>
        <v/>
      </c>
      <c r="AB88" t="str">
        <f>JADWAL!AF139&amp;JADWAL!AF$137</f>
        <v>REGINABIND</v>
      </c>
      <c r="AC88" t="str">
        <f>JADWAL!AG139&amp;JADWAL!AG$137</f>
        <v>REGINABIND</v>
      </c>
      <c r="AD88" t="str">
        <f>JADWAL!AH139&amp;JADWAL!AH$137</f>
        <v>REGINABIND</v>
      </c>
      <c r="AE88" t="str">
        <f>JADWAL!AI139&amp;JADWAL!AI$137</f>
        <v>A</v>
      </c>
      <c r="AF88" t="str">
        <f>JADWAL!AJ139&amp;JADWAL!AJ$137</f>
        <v/>
      </c>
      <c r="AG88" t="str">
        <f>JADWAL!AK139&amp;JADWAL!AK$137</f>
        <v/>
      </c>
      <c r="AH88" t="str">
        <f>JADWAL!AL139&amp;JADWAL!AL$137</f>
        <v/>
      </c>
      <c r="AI88" t="str">
        <f>JADWAL!AM139&amp;JADWAL!AM$137</f>
        <v>HH</v>
      </c>
      <c r="AJ88" t="str">
        <f>JADWAL!AN139&amp;JADWAL!AN$137</f>
        <v>KU</v>
      </c>
      <c r="AK88" t="str">
        <f>JADWAL!AO139&amp;JADWAL!AO$137</f>
        <v>DESTABSUN</v>
      </c>
      <c r="AL88" t="str">
        <f>JADWAL!AP139&amp;JADWAL!AP$137</f>
        <v>DESTABSUN</v>
      </c>
      <c r="AM88" t="str">
        <f>JADWAL!AQ139&amp;JADWAL!AQ$137</f>
        <v>RITADPK</v>
      </c>
      <c r="AN88" t="str">
        <f>JADWAL!AR139&amp;JADWAL!AR$137</f>
        <v>A</v>
      </c>
      <c r="AO88" t="str">
        <f>JADWAL!AS139&amp;JADWAL!AS$137</f>
        <v>RITADPK</v>
      </c>
      <c r="AP88" t="str">
        <f>JADWAL!AT139&amp;JADWAL!AT$137</f>
        <v>RITADPK</v>
      </c>
      <c r="AQ88" t="str">
        <f>JADWAL!AV139&amp;JADWAL!AV$137</f>
        <v/>
      </c>
      <c r="AR88" t="e">
        <f>JADWAL!#REF!&amp;JADWAL!#REF!</f>
        <v>#REF!</v>
      </c>
      <c r="AS88" t="str">
        <f>JADWAL!AW139&amp;JADWAL!AW$137</f>
        <v/>
      </c>
      <c r="AT88" t="str">
        <f>JADWAL!AX139&amp;JADWAL!AX$137</f>
        <v/>
      </c>
      <c r="AU88" t="str">
        <f>JADWAL!AY139&amp;JADWAL!AY$137</f>
        <v/>
      </c>
      <c r="AV88" t="str">
        <f>JADWAL!AZ139&amp;JADWAL!AZ$137</f>
        <v>A</v>
      </c>
      <c r="AW88" t="str">
        <f>JADWAL!BA139&amp;JADWAL!BA$137</f>
        <v/>
      </c>
      <c r="AX88" t="str">
        <f>JADWAL!BB139&amp;JADWAL!BB$137</f>
        <v/>
      </c>
      <c r="AY88" t="str">
        <f>JADWAL!BC139&amp;JADWAL!BC$137</f>
        <v/>
      </c>
      <c r="AZ88" t="str">
        <f>JADWAL!BD139&amp;JADWAL!BD$137</f>
        <v/>
      </c>
      <c r="BA88" t="str">
        <f>JADWAL!BE139&amp;JADWAL!BE$137</f>
        <v>HH</v>
      </c>
      <c r="BB88" t="str">
        <f>JADWAL!BF139&amp;JADWAL!BF$137</f>
        <v>ADIWSBDY</v>
      </c>
      <c r="BC88" t="str">
        <f>JADWAL!BG139&amp;JADWAL!BG$137</f>
        <v>NOGIDPK</v>
      </c>
      <c r="BD88" t="str">
        <f>JADWAL!BH139&amp;JADWAL!BH$137</f>
        <v>NOGIDPK</v>
      </c>
      <c r="BE88" t="str">
        <f>JADWAL!BI139&amp;JADWAL!BI$137</f>
        <v>NOGIDPK</v>
      </c>
      <c r="BF88" t="str">
        <f>JADWAL!BJ139&amp;JADWAL!BJ$137</f>
        <v>A</v>
      </c>
      <c r="BG88" t="str">
        <f>JADWAL!BK139&amp;JADWAL!BK$137</f>
        <v>SARIMATH</v>
      </c>
      <c r="BH88" t="str">
        <f>JADWAL!BL139&amp;JADWAL!BL$137</f>
        <v>SARIMATH</v>
      </c>
      <c r="BI88" t="str">
        <f>JADWAL!BM139&amp;JADWAL!BM$137</f>
        <v>A</v>
      </c>
      <c r="BJ88" t="str">
        <f>JADWAL!BN139&amp;JADWAL!BN$137</f>
        <v>SARIMATH</v>
      </c>
      <c r="BK88" t="str">
        <f>JADWAL!BO139&amp;JADWAL!BO$137</f>
        <v>KANIAIPAS</v>
      </c>
      <c r="BL88" t="str">
        <f>JADWAL!BP139&amp;JADWAL!BP$137</f>
        <v>KANIAIPAS</v>
      </c>
      <c r="BM88" t="str">
        <f>JADWAL!BQ139&amp;JADWAL!BQ$137</f>
        <v>KANIAIPAS</v>
      </c>
      <c r="BN88" t="str">
        <f>JADWAL!BR139&amp;JADWAL!BR$137</f>
        <v>A</v>
      </c>
      <c r="BO88" t="str">
        <f>JADWAL!BS139&amp;JADWAL!BS$137</f>
        <v>KANIAIPAS</v>
      </c>
      <c r="BP88" t="str">
        <f>JADWAL!BT139&amp;JADWAL!BT$137</f>
        <v/>
      </c>
      <c r="BQ88" t="str">
        <f>JADWAL!BU139&amp;JADWAL!BU$137</f>
        <v/>
      </c>
      <c r="BR88" t="str">
        <f>JADWAL!BV139&amp;JADWAL!BV$137</f>
        <v>HH</v>
      </c>
      <c r="BS88" t="str">
        <f>JADWAL!BW139&amp;JADWAL!BW$137</f>
        <v>HI</v>
      </c>
      <c r="BT88" t="str">
        <f>JADWAL!BX139&amp;JADWAL!BX$137</f>
        <v>UJANGBING</v>
      </c>
      <c r="BU88" t="str">
        <f>JADWAL!BY139&amp;JADWAL!BY$137</f>
        <v>UJANGBING</v>
      </c>
      <c r="BV88" t="str">
        <f>JADWAL!BZ139&amp;JADWAL!BZ$137</f>
        <v>UJANGBING</v>
      </c>
      <c r="BW88" t="str">
        <f>JADWAL!CA139&amp;JADWAL!CA$137</f>
        <v>TUBAGUSPPAN</v>
      </c>
      <c r="BX88" t="str">
        <f>JADWAL!CB139&amp;JADWAL!CB$137</f>
        <v>TUBAGUSSJRH</v>
      </c>
      <c r="BY88" t="str">
        <f>JADWAL!CC139&amp;JADWAL!CC$137</f>
        <v>A</v>
      </c>
      <c r="BZ88" t="str">
        <f>JADWAL!CD139&amp;JADWAL!CD$137</f>
        <v/>
      </c>
      <c r="CA88" t="str">
        <f>JADWAL!CE139&amp;JADWAL!CE$137</f>
        <v/>
      </c>
      <c r="CB88" t="str">
        <f>JADWAL!CF139&amp;JADWAL!CF$137</f>
        <v/>
      </c>
      <c r="CC88" t="str">
        <f>JADWAL!CG139&amp;JADWAL!CG$137</f>
        <v/>
      </c>
      <c r="CD88" t="str">
        <f>JADWAL!CH139&amp;JADWAL!CH$137</f>
        <v>A</v>
      </c>
      <c r="CE88" t="str">
        <f>JADWAL!CI139&amp;JADWAL!CI$137</f>
        <v/>
      </c>
      <c r="CF88" t="str">
        <f>JADWAL!CJ139&amp;JADWAL!CJ$137</f>
        <v/>
      </c>
      <c r="CG88" t="str">
        <f>JADWAL!CK139&amp;JADWAL!CK$137</f>
        <v/>
      </c>
      <c r="CH88" t="str">
        <f>JADWAL!CL139&amp;JADWAL!CL$137</f>
        <v/>
      </c>
      <c r="CI88" t="e">
        <f>JADWAL!#REF!&amp;JADWAL!#REF!</f>
        <v>#REF!</v>
      </c>
    </row>
    <row r="90" spans="1:87" s="193" customFormat="1" x14ac:dyDescent="0.25"/>
    <row r="92" spans="1:87" x14ac:dyDescent="0.25">
      <c r="A92" t="s">
        <v>199</v>
      </c>
      <c r="B92" t="s">
        <v>485</v>
      </c>
      <c r="C92" t="str">
        <f>JADWAL!G144&amp;JADWAL!G$142</f>
        <v>DARMISJRH</v>
      </c>
      <c r="D92" t="str">
        <f>JADWAL!H144&amp;JADWAL!H$142</f>
        <v>DARMISJRH</v>
      </c>
      <c r="E92" t="str">
        <f>JADWAL!I144&amp;JADWAL!I$142</f>
        <v>ELAPPAN</v>
      </c>
      <c r="F92" t="str">
        <f>JADWAL!J144&amp;JADWAL!J$142</f>
        <v>S</v>
      </c>
      <c r="G92" t="str">
        <f>JADWAL!K144&amp;JADWAL!K$142</f>
        <v>ELAPPAN</v>
      </c>
      <c r="H92" t="str">
        <f>JADWAL!L144&amp;JADWAL!L$142</f>
        <v>DESTABSUN</v>
      </c>
      <c r="I92" t="str">
        <f>JADWAL!M144&amp;JADWAL!M$142</f>
        <v>S</v>
      </c>
      <c r="J92" t="str">
        <f>JADWAL!N144&amp;JADWAL!N$142</f>
        <v>DESTABSUN</v>
      </c>
      <c r="K92" t="str">
        <f>JADWAL!O144&amp;JADWAL!O$142</f>
        <v>ATEPAIJ</v>
      </c>
      <c r="L92" t="str">
        <f>JADWAL!P144&amp;JADWAL!P$142</f>
        <v>ATEPAIJ</v>
      </c>
      <c r="M92" t="str">
        <f>JADWAL!Q144&amp;JADWAL!Q$142</f>
        <v>ATEPAIJ</v>
      </c>
      <c r="N92" t="str">
        <f>JADWAL!R144&amp;JADWAL!R$142</f>
        <v>S</v>
      </c>
      <c r="O92" t="str">
        <f>JADWAL!S144&amp;JADWAL!S$142</f>
        <v>ATEPAIJ</v>
      </c>
      <c r="P92" t="str">
        <f>JADWAL!T144&amp;JADWAL!T$142</f>
        <v/>
      </c>
      <c r="Q92" t="str">
        <f>JADWAL!U144&amp;JADWAL!U$142</f>
        <v/>
      </c>
      <c r="R92" t="str">
        <f>JADWAL!V144&amp;JADWAL!V$142</f>
        <v>OS</v>
      </c>
      <c r="S92" t="str">
        <f>JADWAL!W144&amp;JADWAL!W$142</f>
        <v>ETIMATH</v>
      </c>
      <c r="T92" t="str">
        <f>JADWAL!X144&amp;JADWAL!X$142</f>
        <v>ETIMATH</v>
      </c>
      <c r="U92" t="str">
        <f>JADWAL!Y144&amp;JADWAL!Y$142</f>
        <v>ETIMATH</v>
      </c>
      <c r="V92" t="str">
        <f>JADWAL!Z144&amp;JADWAL!Z$142</f>
        <v/>
      </c>
      <c r="W92" t="str">
        <f>JADWAL!AA144&amp;JADWAL!AA$142</f>
        <v>S</v>
      </c>
      <c r="X92" t="str">
        <f>JADWAL!AB144&amp;JADWAL!AB$142</f>
        <v>PRIYOWAN</v>
      </c>
      <c r="Y92" t="str">
        <f>JADWAL!AC144&amp;JADWAL!AC$142</f>
        <v>PRIYOWAN</v>
      </c>
      <c r="Z92" t="str">
        <f>JADWAL!AD144&amp;JADWAL!AD$142</f>
        <v>S</v>
      </c>
      <c r="AA92" t="str">
        <f>JADWAL!AE144&amp;JADWAL!AE$142</f>
        <v>PRIYOWAN</v>
      </c>
      <c r="AB92" t="str">
        <f>JADWAL!AF144&amp;JADWAL!AF$142</f>
        <v>PRIYOWAN</v>
      </c>
      <c r="AC92" t="str">
        <f>JADWAL!AG144&amp;JADWAL!AG$142</f>
        <v>PRIYOWAN</v>
      </c>
      <c r="AD92" t="str">
        <f>JADWAL!AH144&amp;JADWAL!AH$142</f>
        <v>PRIYOWAN</v>
      </c>
      <c r="AE92" t="str">
        <f>JADWAL!AI144&amp;JADWAL!AI$142</f>
        <v>S</v>
      </c>
      <c r="AF92" t="str">
        <f>JADWAL!AJ144&amp;JADWAL!AJ$142</f>
        <v/>
      </c>
      <c r="AG92" t="str">
        <f>JADWAL!AK144&amp;JADWAL!AK$142</f>
        <v/>
      </c>
      <c r="AH92" t="str">
        <f>JADWAL!AL144&amp;JADWAL!AL$142</f>
        <v/>
      </c>
      <c r="AI92" t="str">
        <f>JADWAL!AM144&amp;JADWAL!AM$142</f>
        <v>OS</v>
      </c>
      <c r="AJ92" t="str">
        <f>JADWAL!AN144&amp;JADWAL!AN$142</f>
        <v>RP</v>
      </c>
      <c r="AK92" t="str">
        <f>JADWAL!AO144&amp;JADWAL!AO$142</f>
        <v>ATEPAIJ</v>
      </c>
      <c r="AL92" t="str">
        <f>JADWAL!AP144&amp;JADWAL!AP$142</f>
        <v>ATEPAIJ</v>
      </c>
      <c r="AM92" t="str">
        <f>JADWAL!AQ144&amp;JADWAL!AQ$142</f>
        <v>WENIPABP</v>
      </c>
      <c r="AN92" t="str">
        <f>JADWAL!AR144&amp;JADWAL!AR$142</f>
        <v>S</v>
      </c>
      <c r="AO92" t="str">
        <f>JADWAL!AS144&amp;JADWAL!AS$142</f>
        <v>WENIPABP</v>
      </c>
      <c r="AP92" t="str">
        <f>JADWAL!AT144&amp;JADWAL!AT$142</f>
        <v>WENIPABP</v>
      </c>
      <c r="AQ92" t="str">
        <f>JADWAL!AV144&amp;JADWAL!AV$142</f>
        <v>EVABPBK</v>
      </c>
      <c r="AR92" t="e">
        <f>JADWAL!#REF!&amp;JADWAL!#REF!</f>
        <v>#REF!</v>
      </c>
      <c r="AS92" t="str">
        <f>JADWAL!AW144&amp;JADWAL!AW$142</f>
        <v>ERMATLJ</v>
      </c>
      <c r="AT92" t="str">
        <f>JADWAL!AX144&amp;JADWAL!AX$142</f>
        <v>ERMATLJ</v>
      </c>
      <c r="AU92" t="str">
        <f>JADWAL!AY144&amp;JADWAL!AY$142</f>
        <v>ERMATLJ</v>
      </c>
      <c r="AV92" t="str">
        <f>JADWAL!AZ144&amp;JADWAL!AZ$142</f>
        <v>S</v>
      </c>
      <c r="AW92" t="str">
        <f>JADWAL!BA144&amp;JADWAL!BA$142</f>
        <v/>
      </c>
      <c r="AX92" t="str">
        <f>JADWAL!BB144&amp;JADWAL!BB$142</f>
        <v/>
      </c>
      <c r="AY92" t="str">
        <f>JADWAL!BC144&amp;JADWAL!BC$142</f>
        <v/>
      </c>
      <c r="AZ92" t="str">
        <f>JADWAL!BD144&amp;JADWAL!BD$142</f>
        <v/>
      </c>
      <c r="BA92" t="str">
        <f>JADWAL!BE144&amp;JADWAL!BE$142</f>
        <v>OS</v>
      </c>
      <c r="BB92" t="str">
        <f>JADWAL!BF144&amp;JADWAL!BF$142</f>
        <v>DENASTA</v>
      </c>
      <c r="BC92" t="str">
        <f>JADWAL!BG144&amp;JADWAL!BG$142</f>
        <v>DENASTA</v>
      </c>
      <c r="BD92" t="str">
        <f>JADWAL!BH144&amp;JADWAL!BH$142</f>
        <v>IMANASJ</v>
      </c>
      <c r="BE92" t="str">
        <f>JADWAL!BI144&amp;JADWAL!BI$142</f>
        <v>IMANASJ</v>
      </c>
      <c r="BF92" t="str">
        <f>JADWAL!BJ144&amp;JADWAL!BJ$142</f>
        <v>S</v>
      </c>
      <c r="BG92" t="str">
        <f>JADWAL!BK144&amp;JADWAL!BK$142</f>
        <v>IMANASJ</v>
      </c>
      <c r="BH92" t="str">
        <f>JADWAL!BL144&amp;JADWAL!BL$142</f>
        <v>IMANASJ</v>
      </c>
      <c r="BI92" t="str">
        <f>JADWAL!BM144&amp;JADWAL!BM$142</f>
        <v>S</v>
      </c>
      <c r="BJ92" t="str">
        <f>JADWAL!BN144&amp;JADWAL!BN$142</f>
        <v>IMANASJ</v>
      </c>
      <c r="BK92" t="str">
        <f>JADWAL!BO144&amp;JADWAL!BO$142</f>
        <v>IMANASJ</v>
      </c>
      <c r="BL92" t="str">
        <f>JADWAL!BP144&amp;JADWAL!BP$142</f>
        <v/>
      </c>
      <c r="BM92" t="str">
        <f>JADWAL!BQ144&amp;JADWAL!BQ$142</f>
        <v/>
      </c>
      <c r="BN92" t="str">
        <f>JADWAL!BR144&amp;JADWAL!BR$142</f>
        <v>S</v>
      </c>
      <c r="BO92" t="str">
        <f>JADWAL!BS144&amp;JADWAL!BS$142</f>
        <v/>
      </c>
      <c r="BP92" t="str">
        <f>JADWAL!BT144&amp;JADWAL!BT$142</f>
        <v/>
      </c>
      <c r="BQ92" t="str">
        <f>JADWAL!BU144&amp;JADWAL!BU$142</f>
        <v/>
      </c>
      <c r="BR92" t="str">
        <f>JADWAL!BV144&amp;JADWAL!BV$142</f>
        <v>OS</v>
      </c>
      <c r="BS92" t="str">
        <f>JADWAL!BW144&amp;JADWAL!BW$142</f>
        <v>UJ</v>
      </c>
      <c r="BT92" t="str">
        <f>JADWAL!BX144&amp;JADWAL!BX$142</f>
        <v>NOGIPKK</v>
      </c>
      <c r="BU92" t="str">
        <f>JADWAL!BY144&amp;JADWAL!BY$142</f>
        <v>NOGIPKK</v>
      </c>
      <c r="BV92" t="str">
        <f>JADWAL!BZ144&amp;JADWAL!BZ$142</f>
        <v>ERWINPJOK</v>
      </c>
      <c r="BW92" t="str">
        <f>JADWAL!CA144&amp;JADWAL!CA$142</f>
        <v>ERWINPJOK</v>
      </c>
      <c r="BX92" t="str">
        <f>JADWAL!CB144&amp;JADWAL!CB$142</f>
        <v>NURULBIND</v>
      </c>
      <c r="BY92" t="str">
        <f>JADWAL!CC144&amp;JADWAL!CC$142</f>
        <v>S</v>
      </c>
      <c r="BZ92" t="str">
        <f>JADWAL!CD144&amp;JADWAL!CD$142</f>
        <v>NURULBIND</v>
      </c>
      <c r="CA92" t="str">
        <f>JADWAL!CE144&amp;JADWAL!CE$142</f>
        <v>LIABING</v>
      </c>
      <c r="CB92" t="str">
        <f>JADWAL!CF144&amp;JADWAL!CF$142</f>
        <v>LIABING</v>
      </c>
      <c r="CC92" t="str">
        <f>JADWAL!CG144&amp;JADWAL!CG$142</f>
        <v>LIABING</v>
      </c>
      <c r="CD92" t="str">
        <f>JADWAL!CH144&amp;JADWAL!CH$142</f>
        <v>S</v>
      </c>
      <c r="CE92" t="str">
        <f>JADWAL!CI144&amp;JADWAL!CI$142</f>
        <v/>
      </c>
      <c r="CF92" t="str">
        <f>JADWAL!CJ144&amp;JADWAL!CJ$142</f>
        <v/>
      </c>
      <c r="CG92" t="str">
        <f>JADWAL!CK144&amp;JADWAL!CK$142</f>
        <v/>
      </c>
      <c r="CH92" t="str">
        <f>JADWAL!CL144&amp;JADWAL!CL$142</f>
        <v/>
      </c>
      <c r="CI92" t="e">
        <f>JADWAL!#REF!&amp;JADWAL!#REF!</f>
        <v>#REF!</v>
      </c>
    </row>
    <row r="94" spans="1:87" x14ac:dyDescent="0.25">
      <c r="A94" t="s">
        <v>204</v>
      </c>
      <c r="B94" t="s">
        <v>485</v>
      </c>
      <c r="C94" t="str">
        <f>JADWAL!G148&amp;JADWAL!G$146</f>
        <v>TUBAGUSPPAN</v>
      </c>
      <c r="D94" t="str">
        <f>JADWAL!H148&amp;JADWAL!H$146</f>
        <v>TUBAGUSPPAN</v>
      </c>
      <c r="E94" t="str">
        <f>JADWAL!I148&amp;JADWAL!I$146</f>
        <v>DARMISJRH</v>
      </c>
      <c r="F94" t="str">
        <f>JADWAL!J148&amp;JADWAL!J$146</f>
        <v>AI</v>
      </c>
      <c r="G94" t="str">
        <f>JADWAL!K148&amp;JADWAL!K$146</f>
        <v>DARMISJRH</v>
      </c>
      <c r="H94" t="str">
        <f>JADWAL!L148&amp;JADWAL!L$146</f>
        <v>PRIYOWAN</v>
      </c>
      <c r="I94" t="str">
        <f>JADWAL!M148&amp;JADWAL!M$146</f>
        <v>AI</v>
      </c>
      <c r="J94" t="str">
        <f>JADWAL!N148&amp;JADWAL!N$146</f>
        <v>PRIYOWAN</v>
      </c>
      <c r="K94" t="str">
        <f>JADWAL!O148&amp;JADWAL!O$146</f>
        <v>PRIYOWAN</v>
      </c>
      <c r="L94" t="str">
        <f>JADWAL!P148&amp;JADWAL!P$146</f>
        <v>PRIYOWAN</v>
      </c>
      <c r="M94" t="str">
        <f>JADWAL!Q148&amp;JADWAL!Q$146</f>
        <v/>
      </c>
      <c r="N94" t="str">
        <f>JADWAL!R148&amp;JADWAL!R$146</f>
        <v>AI</v>
      </c>
      <c r="O94" t="str">
        <f>JADWAL!S148&amp;JADWAL!S$146</f>
        <v/>
      </c>
      <c r="P94" t="str">
        <f>JADWAL!T148&amp;JADWAL!T$146</f>
        <v/>
      </c>
      <c r="Q94" t="str">
        <f>JADWAL!U148&amp;JADWAL!U$146</f>
        <v/>
      </c>
      <c r="R94" t="str">
        <f>JADWAL!V148&amp;JADWAL!V$146</f>
        <v>A</v>
      </c>
      <c r="S94" t="str">
        <f>JADWAL!W148&amp;JADWAL!W$146</f>
        <v>DESTABSUN</v>
      </c>
      <c r="T94" t="str">
        <f>JADWAL!X148&amp;JADWAL!X$146</f>
        <v>DESTABSUN</v>
      </c>
      <c r="U94" t="str">
        <f>JADWAL!Y148&amp;JADWAL!Y$146</f>
        <v/>
      </c>
      <c r="V94" t="str">
        <f>JADWAL!Z148&amp;JADWAL!Z$146</f>
        <v>ETIMATH</v>
      </c>
      <c r="W94" t="str">
        <f>JADWAL!AA148&amp;JADWAL!AA$146</f>
        <v>AI</v>
      </c>
      <c r="X94" t="str">
        <f>JADWAL!AB148&amp;JADWAL!AB$146</f>
        <v>ETIMATH</v>
      </c>
      <c r="Y94" t="str">
        <f>JADWAL!AC148&amp;JADWAL!AC$146</f>
        <v>ETIMATH</v>
      </c>
      <c r="Z94" t="str">
        <f>JADWAL!AD148&amp;JADWAL!AD$146</f>
        <v>AI</v>
      </c>
      <c r="AA94" t="str">
        <f>JADWAL!AE148&amp;JADWAL!AE$146</f>
        <v>HARRYASJ</v>
      </c>
      <c r="AB94" t="str">
        <f>JADWAL!AF148&amp;JADWAL!AF$146</f>
        <v>HARRYASJ</v>
      </c>
      <c r="AC94" t="str">
        <f>JADWAL!AG148&amp;JADWAL!AG$146</f>
        <v>HARRYASJ</v>
      </c>
      <c r="AD94" t="str">
        <f>JADWAL!AH148&amp;JADWAL!AH$146</f>
        <v>HARRYASJ</v>
      </c>
      <c r="AE94" t="str">
        <f>JADWAL!AI148&amp;JADWAL!AI$146</f>
        <v>AI</v>
      </c>
      <c r="AF94" t="str">
        <f>JADWAL!AJ148&amp;JADWAL!AJ$146</f>
        <v>HARRYASJ</v>
      </c>
      <c r="AG94" t="str">
        <f>JADWAL!AK148&amp;JADWAL!AK$146</f>
        <v>HARRYASJ</v>
      </c>
      <c r="AH94" t="str">
        <f>JADWAL!AL148&amp;JADWAL!AL$146</f>
        <v/>
      </c>
      <c r="AI94" t="str">
        <f>JADWAL!AM148&amp;JADWAL!AM$146</f>
        <v>A</v>
      </c>
      <c r="AJ94" t="str">
        <f>JADWAL!AN148&amp;JADWAL!AN$146</f>
        <v>MA</v>
      </c>
      <c r="AK94" t="str">
        <f>JADWAL!AO148&amp;JADWAL!AO$146</f>
        <v>PRIYOWAN</v>
      </c>
      <c r="AL94" t="str">
        <f>JADWAL!AP148&amp;JADWAL!AP$146</f>
        <v>PRIYOWAN</v>
      </c>
      <c r="AM94" t="str">
        <f>JADWAL!AQ148&amp;JADWAL!AQ$146</f>
        <v>ERMATLJ</v>
      </c>
      <c r="AN94" t="str">
        <f>JADWAL!AR148&amp;JADWAL!AR$146</f>
        <v>AI</v>
      </c>
      <c r="AO94" t="str">
        <f>JADWAL!AS148&amp;JADWAL!AS$146</f>
        <v>ERMATLJ</v>
      </c>
      <c r="AP94" t="str">
        <f>JADWAL!AT148&amp;JADWAL!AT$146</f>
        <v>ERMATLJ</v>
      </c>
      <c r="AQ94" t="str">
        <f>JADWAL!AV148&amp;JADWAL!AV$146</f>
        <v>DENASTA</v>
      </c>
      <c r="AR94" t="e">
        <f>JADWAL!#REF!&amp;JADWAL!#REF!</f>
        <v>#REF!</v>
      </c>
      <c r="AS94" t="str">
        <f>JADWAL!AW148&amp;JADWAL!AW$146</f>
        <v>DENASTA</v>
      </c>
      <c r="AT94" t="str">
        <f>JADWAL!AX148&amp;JADWAL!AX$146</f>
        <v>ATEPAIJ</v>
      </c>
      <c r="AU94" t="str">
        <f>JADWAL!AY148&amp;JADWAL!AY$146</f>
        <v>ATEPAIJ</v>
      </c>
      <c r="AV94" t="str">
        <f>JADWAL!AZ148&amp;JADWAL!AZ$146</f>
        <v>AI</v>
      </c>
      <c r="AW94" t="str">
        <f>JADWAL!BA148&amp;JADWAL!BA$146</f>
        <v/>
      </c>
      <c r="AX94" t="str">
        <f>JADWAL!BB148&amp;JADWAL!BB$146</f>
        <v/>
      </c>
      <c r="AY94" t="str">
        <f>JADWAL!BC148&amp;JADWAL!BC$146</f>
        <v/>
      </c>
      <c r="AZ94" t="str">
        <f>JADWAL!BD148&amp;JADWAL!BD$146</f>
        <v/>
      </c>
      <c r="BA94" t="str">
        <f>JADWAL!BE148&amp;JADWAL!BE$146</f>
        <v>A</v>
      </c>
      <c r="BB94" t="str">
        <f>JADWAL!BF148&amp;JADWAL!BF$146</f>
        <v>LIABING</v>
      </c>
      <c r="BC94" t="str">
        <f>JADWAL!BG148&amp;JADWAL!BG$146</f>
        <v>LIABING</v>
      </c>
      <c r="BD94" t="str">
        <f>JADWAL!BH148&amp;JADWAL!BH$146</f>
        <v>LIABING</v>
      </c>
      <c r="BE94" t="str">
        <f>JADWAL!BI148&amp;JADWAL!BI$146</f>
        <v>EVABPBK</v>
      </c>
      <c r="BF94" t="str">
        <f>JADWAL!BJ148&amp;JADWAL!BJ$146</f>
        <v>AI</v>
      </c>
      <c r="BG94" t="str">
        <f>JADWAL!BK148&amp;JADWAL!BK$146</f>
        <v>NOGIPKK</v>
      </c>
      <c r="BH94" t="str">
        <f>JADWAL!BL148&amp;JADWAL!BL$146</f>
        <v>NOGIPKK</v>
      </c>
      <c r="BI94" t="str">
        <f>JADWAL!BM148&amp;JADWAL!BM$146</f>
        <v>AI</v>
      </c>
      <c r="BJ94" t="str">
        <f>JADWAL!BN148&amp;JADWAL!BN$146</f>
        <v>ATEPAIJ</v>
      </c>
      <c r="BK94" t="str">
        <f>JADWAL!BO148&amp;JADWAL!BO$146</f>
        <v>ATEPAIJ</v>
      </c>
      <c r="BL94" t="str">
        <f>JADWAL!BP148&amp;JADWAL!BP$146</f>
        <v>ATEPAIJ</v>
      </c>
      <c r="BM94" t="str">
        <f>JADWAL!BQ148&amp;JADWAL!BQ$146</f>
        <v>ATEPAIJ</v>
      </c>
      <c r="BN94" t="str">
        <f>JADWAL!BR148&amp;JADWAL!BR$146</f>
        <v>AI</v>
      </c>
      <c r="BO94" t="str">
        <f>JADWAL!BS148&amp;JADWAL!BS$146</f>
        <v/>
      </c>
      <c r="BP94" t="str">
        <f>JADWAL!BT148&amp;JADWAL!BT$146</f>
        <v/>
      </c>
      <c r="BQ94" t="str">
        <f>JADWAL!BU148&amp;JADWAL!BU$146</f>
        <v/>
      </c>
      <c r="BR94" t="str">
        <f>JADWAL!BV148&amp;JADWAL!BV$146</f>
        <v>A</v>
      </c>
      <c r="BS94" t="str">
        <f>JADWAL!BW148&amp;JADWAL!BW$146</f>
        <v>SM</v>
      </c>
      <c r="BT94" t="str">
        <f>JADWAL!BX148&amp;JADWAL!BX$146</f>
        <v>NURULBIND</v>
      </c>
      <c r="BU94" t="str">
        <f>JADWAL!BY148&amp;JADWAL!BY$146</f>
        <v>NURULBIND</v>
      </c>
      <c r="BV94" t="str">
        <f>JADWAL!BZ148&amp;JADWAL!BZ$146</f>
        <v>WENIPABP</v>
      </c>
      <c r="BW94" t="str">
        <f>JADWAL!CA148&amp;JADWAL!CA$146</f>
        <v>WENIPABP</v>
      </c>
      <c r="BX94" t="str">
        <f>JADWAL!CB148&amp;JADWAL!CB$146</f>
        <v>WENIPABP</v>
      </c>
      <c r="BY94" t="str">
        <f>JADWAL!CC148&amp;JADWAL!CC$146</f>
        <v>AI</v>
      </c>
      <c r="BZ94" t="str">
        <f>JADWAL!CD148&amp;JADWAL!CD$146</f>
        <v/>
      </c>
      <c r="CA94" t="str">
        <f>JADWAL!CE148&amp;JADWAL!CE$146</f>
        <v>ERWINPJOK</v>
      </c>
      <c r="CB94" t="str">
        <f>JADWAL!CF148&amp;JADWAL!CF$146</f>
        <v>ERWINPJOK</v>
      </c>
      <c r="CC94" t="str">
        <f>JADWAL!CG148&amp;JADWAL!CG$146</f>
        <v/>
      </c>
      <c r="CD94" t="str">
        <f>JADWAL!CH148&amp;JADWAL!CH$146</f>
        <v>AI</v>
      </c>
      <c r="CE94" t="str">
        <f>JADWAL!CI148&amp;JADWAL!CI$146</f>
        <v/>
      </c>
      <c r="CF94" t="str">
        <f>JADWAL!CJ148&amp;JADWAL!CJ$146</f>
        <v/>
      </c>
      <c r="CG94" t="str">
        <f>JADWAL!CK148&amp;JADWAL!CK$146</f>
        <v/>
      </c>
      <c r="CH94" t="str">
        <f>JADWAL!CL148&amp;JADWAL!CL$146</f>
        <v/>
      </c>
      <c r="CI94" t="e">
        <f>JADWAL!#REF!&amp;JADWAL!#REF!</f>
        <v>#REF!</v>
      </c>
    </row>
    <row r="96" spans="1:87" x14ac:dyDescent="0.25">
      <c r="A96" t="s">
        <v>205</v>
      </c>
      <c r="B96" t="s">
        <v>485</v>
      </c>
      <c r="C96" t="str">
        <f>JADWAL!G152&amp;JADWAL!G$150</f>
        <v>ATEPAIJ</v>
      </c>
      <c r="D96" t="str">
        <f>JADWAL!H152&amp;JADWAL!H$150</f>
        <v>ATEPAIJ</v>
      </c>
      <c r="E96" t="str">
        <f>JADWAL!I152&amp;JADWAL!I$150</f>
        <v>ATEPAIJ</v>
      </c>
      <c r="F96" t="str">
        <f>JADWAL!J152&amp;JADWAL!J$150</f>
        <v>A</v>
      </c>
      <c r="G96" t="str">
        <f>JADWAL!K152&amp;JADWAL!K$150</f>
        <v>ATEPAIJ</v>
      </c>
      <c r="H96" t="str">
        <f>JADWAL!L152&amp;JADWAL!L$150</f>
        <v>ATEPAIJ</v>
      </c>
      <c r="I96" t="str">
        <f>JADWAL!M152&amp;JADWAL!M$150</f>
        <v>A</v>
      </c>
      <c r="J96" t="str">
        <f>JADWAL!N152&amp;JADWAL!N$150</f>
        <v>ATEPAIJ</v>
      </c>
      <c r="K96" t="str">
        <f>JADWAL!O152&amp;JADWAL!O$150</f>
        <v>DARMISJRH</v>
      </c>
      <c r="L96" t="str">
        <f>JADWAL!P152&amp;JADWAL!P$150</f>
        <v>DARMISJRH</v>
      </c>
      <c r="M96" t="str">
        <f>JADWAL!Q152&amp;JADWAL!Q$150</f>
        <v/>
      </c>
      <c r="N96" t="str">
        <f>JADWAL!R152&amp;JADWAL!R$150</f>
        <v>A</v>
      </c>
      <c r="O96" t="str">
        <f>JADWAL!S152&amp;JADWAL!S$150</f>
        <v/>
      </c>
      <c r="P96" t="str">
        <f>JADWAL!T152&amp;JADWAL!T$150</f>
        <v/>
      </c>
      <c r="Q96" t="str">
        <f>JADWAL!U152&amp;JADWAL!U$150</f>
        <v/>
      </c>
      <c r="R96" t="str">
        <f>JADWAL!V152&amp;JADWAL!V$150</f>
        <v>HH</v>
      </c>
      <c r="S96" t="str">
        <f>JADWAL!W152&amp;JADWAL!W$150</f>
        <v>PRIYOWAN</v>
      </c>
      <c r="T96" t="str">
        <f>JADWAL!X152&amp;JADWAL!X$150</f>
        <v>PRIYOWAN</v>
      </c>
      <c r="U96" t="str">
        <f>JADWAL!Y152&amp;JADWAL!Y$150</f>
        <v>PRIYOWAN</v>
      </c>
      <c r="V96" t="str">
        <f>JADWAL!Z152&amp;JADWAL!Z$150</f>
        <v>PRIYOWAN</v>
      </c>
      <c r="W96" t="str">
        <f>JADWAL!AA152&amp;JADWAL!AA$150</f>
        <v>A</v>
      </c>
      <c r="X96" t="str">
        <f>JADWAL!AB152&amp;JADWAL!AB$150</f>
        <v>WENIPABP</v>
      </c>
      <c r="Y96" t="str">
        <f>JADWAL!AC152&amp;JADWAL!AC$150</f>
        <v>WENIPABP</v>
      </c>
      <c r="Z96" t="str">
        <f>JADWAL!AD152&amp;JADWAL!AD$150</f>
        <v>A</v>
      </c>
      <c r="AA96" t="str">
        <f>JADWAL!AE152&amp;JADWAL!AE$150</f>
        <v>WENIPABP</v>
      </c>
      <c r="AB96" t="str">
        <f>JADWAL!AF152&amp;JADWAL!AF$150</f>
        <v>DESTABSUN</v>
      </c>
      <c r="AC96" t="str">
        <f>JADWAL!AG152&amp;JADWAL!AG$150</f>
        <v>DESTABSUN</v>
      </c>
      <c r="AD96" t="str">
        <f>JADWAL!AH152&amp;JADWAL!AH$150</f>
        <v/>
      </c>
      <c r="AE96" t="str">
        <f>JADWAL!AI152&amp;JADWAL!AI$150</f>
        <v>A</v>
      </c>
      <c r="AF96" t="str">
        <f>JADWAL!AJ152&amp;JADWAL!AJ$150</f>
        <v/>
      </c>
      <c r="AG96" t="str">
        <f>JADWAL!AK152&amp;JADWAL!AK$150</f>
        <v/>
      </c>
      <c r="AH96" t="str">
        <f>JADWAL!AL152&amp;JADWAL!AL$150</f>
        <v/>
      </c>
      <c r="AI96" t="str">
        <f>JADWAL!AM152&amp;JADWAL!AM$150</f>
        <v>HH</v>
      </c>
      <c r="AJ96" t="str">
        <f>JADWAL!AN152&amp;JADWAL!AN$150</f>
        <v>KU</v>
      </c>
      <c r="AK96" t="str">
        <f>JADWAL!AO152&amp;JADWAL!AO$150</f>
        <v>ELAPPAN</v>
      </c>
      <c r="AL96" t="str">
        <f>JADWAL!AP152&amp;JADWAL!AP$150</f>
        <v>ELAPPAN</v>
      </c>
      <c r="AM96" t="str">
        <f>JADWAL!AQ152&amp;JADWAL!AQ$150</f>
        <v>DENASTA</v>
      </c>
      <c r="AN96" t="str">
        <f>JADWAL!AR152&amp;JADWAL!AR$150</f>
        <v>A</v>
      </c>
      <c r="AO96" t="str">
        <f>JADWAL!AS152&amp;JADWAL!AS$150</f>
        <v>DENASTA</v>
      </c>
      <c r="AP96" t="str">
        <f>JADWAL!AT152&amp;JADWAL!AT$150</f>
        <v>HARRYASJ</v>
      </c>
      <c r="AQ96" t="str">
        <f>JADWAL!AV152&amp;JADWAL!AV$150</f>
        <v>HARRYASJ</v>
      </c>
      <c r="AR96" t="e">
        <f>JADWAL!#REF!&amp;JADWAL!#REF!</f>
        <v>#REF!</v>
      </c>
      <c r="AS96" t="str">
        <f>JADWAL!AW152&amp;JADWAL!AW$150</f>
        <v>HARRYASJ</v>
      </c>
      <c r="AT96" t="str">
        <f>JADWAL!AX152&amp;JADWAL!AX$150</f>
        <v>HARRYASJ</v>
      </c>
      <c r="AU96" t="str">
        <f>JADWAL!AY152&amp;JADWAL!AY$150</f>
        <v>HARRYASJ</v>
      </c>
      <c r="AV96" t="str">
        <f>JADWAL!AZ152&amp;JADWAL!AZ$150</f>
        <v>A</v>
      </c>
      <c r="AW96" t="str">
        <f>JADWAL!BA152&amp;JADWAL!BA$150</f>
        <v>HARRYASJ</v>
      </c>
      <c r="AX96" t="str">
        <f>JADWAL!BB152&amp;JADWAL!BB$150</f>
        <v/>
      </c>
      <c r="AY96" t="str">
        <f>JADWAL!BC152&amp;JADWAL!BC$150</f>
        <v/>
      </c>
      <c r="AZ96" t="str">
        <f>JADWAL!BD152&amp;JADWAL!BD$150</f>
        <v/>
      </c>
      <c r="BA96" t="str">
        <f>JADWAL!BE152&amp;JADWAL!BE$150</f>
        <v>HH</v>
      </c>
      <c r="BB96" t="str">
        <f>JADWAL!BF152&amp;JADWAL!BF$150</f>
        <v>ETIMATH</v>
      </c>
      <c r="BC96" t="str">
        <f>JADWAL!BG152&amp;JADWAL!BG$150</f>
        <v>ETIMATH</v>
      </c>
      <c r="BD96" t="str">
        <f>JADWAL!BH152&amp;JADWAL!BH$150</f>
        <v>ETIMATH</v>
      </c>
      <c r="BE96" t="str">
        <f>JADWAL!BI152&amp;JADWAL!BI$150</f>
        <v>ERMATLJ</v>
      </c>
      <c r="BF96" t="str">
        <f>JADWAL!BJ152&amp;JADWAL!BJ$150</f>
        <v>A</v>
      </c>
      <c r="BG96" t="str">
        <f>JADWAL!BK152&amp;JADWAL!BK$150</f>
        <v>ERMATLJ</v>
      </c>
      <c r="BH96" t="str">
        <f>JADWAL!BL152&amp;JADWAL!BL$150</f>
        <v>ERMATLJ</v>
      </c>
      <c r="BI96" t="str">
        <f>JADWAL!BM152&amp;JADWAL!BM$150</f>
        <v>A</v>
      </c>
      <c r="BJ96" t="str">
        <f>JADWAL!BN152&amp;JADWAL!BN$150</f>
        <v>PRIYOWAN</v>
      </c>
      <c r="BK96" t="str">
        <f>JADWAL!BO152&amp;JADWAL!BO$150</f>
        <v>PRIYOWAN</v>
      </c>
      <c r="BL96" t="str">
        <f>JADWAL!BP152&amp;JADWAL!BP$150</f>
        <v>NOGIPKK</v>
      </c>
      <c r="BM96" t="str">
        <f>JADWAL!BQ152&amp;JADWAL!BQ$150</f>
        <v>NOGIPKK</v>
      </c>
      <c r="BN96" t="str">
        <f>JADWAL!BR152&amp;JADWAL!BR$150</f>
        <v>A</v>
      </c>
      <c r="BO96" t="str">
        <f>JADWAL!BS152&amp;JADWAL!BS$150</f>
        <v/>
      </c>
      <c r="BP96" t="str">
        <f>JADWAL!BT152&amp;JADWAL!BT$150</f>
        <v/>
      </c>
      <c r="BQ96" t="str">
        <f>JADWAL!BU152&amp;JADWAL!BU$150</f>
        <v/>
      </c>
      <c r="BR96" t="str">
        <f>JADWAL!BV152&amp;JADWAL!BV$150</f>
        <v>HH</v>
      </c>
      <c r="BS96" t="str">
        <f>JADWAL!BW152&amp;JADWAL!BW$150</f>
        <v>HI</v>
      </c>
      <c r="BT96" t="str">
        <f>JADWAL!BX152&amp;JADWAL!BX$150</f>
        <v>LIABING</v>
      </c>
      <c r="BU96" t="str">
        <f>JADWAL!BY152&amp;JADWAL!BY$150</f>
        <v>LIABING</v>
      </c>
      <c r="BV96" t="str">
        <f>JADWAL!BZ152&amp;JADWAL!BZ$150</f>
        <v>LIABING</v>
      </c>
      <c r="BW96" t="str">
        <f>JADWAL!CA152&amp;JADWAL!CA$150</f>
        <v>EVABPBK</v>
      </c>
      <c r="BX96" t="str">
        <f>JADWAL!CB152&amp;JADWAL!CB$150</f>
        <v>ERWINPJOK</v>
      </c>
      <c r="BY96" t="str">
        <f>JADWAL!CC152&amp;JADWAL!CC$150</f>
        <v>A</v>
      </c>
      <c r="BZ96" t="str">
        <f>JADWAL!CD152&amp;JADWAL!CD$150</f>
        <v>ERWINPJOK</v>
      </c>
      <c r="CA96" t="str">
        <f>JADWAL!CE152&amp;JADWAL!CE$150</f>
        <v>NURULBIND</v>
      </c>
      <c r="CB96" t="str">
        <f>JADWAL!CF152&amp;JADWAL!CF$150</f>
        <v>NURULBIND</v>
      </c>
      <c r="CC96" t="str">
        <f>JADWAL!CG152&amp;JADWAL!CG$150</f>
        <v/>
      </c>
      <c r="CD96" t="str">
        <f>JADWAL!CH152&amp;JADWAL!CH$150</f>
        <v>A</v>
      </c>
      <c r="CE96" t="str">
        <f>JADWAL!CI152&amp;JADWAL!CI$150</f>
        <v/>
      </c>
      <c r="CF96" t="str">
        <f>JADWAL!CJ152&amp;JADWAL!CJ$150</f>
        <v/>
      </c>
      <c r="CG96" t="str">
        <f>JADWAL!CK152&amp;JADWAL!CK$150</f>
        <v/>
      </c>
      <c r="CH96" t="str">
        <f>JADWAL!CL152&amp;JADWAL!CL$150</f>
        <v/>
      </c>
      <c r="CI96" t="e">
        <f>JADWAL!#REF!&amp;JADWAL!#REF!</f>
        <v>#REF!</v>
      </c>
    </row>
    <row r="98" spans="1:87" s="193" customFormat="1" x14ac:dyDescent="0.25"/>
    <row r="100" spans="1:87" x14ac:dyDescent="0.25">
      <c r="A100" t="s">
        <v>206</v>
      </c>
      <c r="B100" t="s">
        <v>485</v>
      </c>
      <c r="C100" t="str">
        <f>JADWAL!G157&amp;JADWAL!G$155</f>
        <v>RUKMANAPABP</v>
      </c>
      <c r="D100" t="str">
        <f>JADWAL!H157&amp;JADWAL!H$155</f>
        <v>RUKMANAPABP</v>
      </c>
      <c r="E100" t="str">
        <f>JADWAL!I157&amp;JADWAL!I$155</f>
        <v>RUKMANAPABP</v>
      </c>
      <c r="F100" t="str">
        <f>JADWAL!J157&amp;JADWAL!J$155</f>
        <v>S</v>
      </c>
      <c r="G100" t="str">
        <f>JADWAL!K157&amp;JADWAL!K$155</f>
        <v>INDIRABING</v>
      </c>
      <c r="H100" t="str">
        <f>JADWAL!L157&amp;JADWAL!L$155</f>
        <v>INDIRABING</v>
      </c>
      <c r="I100" t="str">
        <f>JADWAL!M157&amp;JADWAL!M$155</f>
        <v>S</v>
      </c>
      <c r="J100" t="str">
        <f>JADWAL!N157&amp;JADWAL!N$155</f>
        <v>NOGIPKK</v>
      </c>
      <c r="K100" t="str">
        <f>JADWAL!O157&amp;JADWAL!O$155</f>
        <v>NOGIPKK</v>
      </c>
      <c r="L100" t="str">
        <f>JADWAL!P157&amp;JADWAL!P$155</f>
        <v>NOGIPKK</v>
      </c>
      <c r="M100" t="str">
        <f>JADWAL!Q157&amp;JADWAL!Q$155</f>
        <v/>
      </c>
      <c r="N100" t="str">
        <f>JADWAL!R157&amp;JADWAL!R$155</f>
        <v>S</v>
      </c>
      <c r="O100" t="str">
        <f>JADWAL!S157&amp;JADWAL!S$155</f>
        <v/>
      </c>
      <c r="P100" t="str">
        <f>JADWAL!T157&amp;JADWAL!T$155</f>
        <v/>
      </c>
      <c r="Q100" t="str">
        <f>JADWAL!U157&amp;JADWAL!U$155</f>
        <v/>
      </c>
      <c r="R100" t="str">
        <f>JADWAL!V157&amp;JADWAL!V$155</f>
        <v>OS</v>
      </c>
      <c r="S100" t="str">
        <f>JADWAL!W157&amp;JADWAL!W$155</f>
        <v>NOFAMATH</v>
      </c>
      <c r="T100" t="str">
        <f>JADWAL!X157&amp;JADWAL!X$155</f>
        <v>NOFAMATH</v>
      </c>
      <c r="U100" t="str">
        <f>JADWAL!Y157&amp;JADWAL!Y$155</f>
        <v>NOFAMATH</v>
      </c>
      <c r="V100" t="str">
        <f>JADWAL!Z157&amp;JADWAL!Z$155</f>
        <v>NOFAMATH</v>
      </c>
      <c r="W100" t="str">
        <f>JADWAL!AA157&amp;JADWAL!AA$155</f>
        <v>S</v>
      </c>
      <c r="X100" t="str">
        <f>JADWAL!AB157&amp;JADWAL!AB$155</f>
        <v>RINIBJPG</v>
      </c>
      <c r="Y100" t="str">
        <f>JADWAL!AC157&amp;JADWAL!AC$155</f>
        <v>RINIBJPG</v>
      </c>
      <c r="Z100" t="str">
        <f>JADWAL!AD157&amp;JADWAL!AD$155</f>
        <v>S</v>
      </c>
      <c r="AA100" t="str">
        <f>JADWAL!AE157&amp;JADWAL!AE$155</f>
        <v>MAYAPPKN</v>
      </c>
      <c r="AB100" t="str">
        <f>JADWAL!AF157&amp;JADWAL!AF$155</f>
        <v>MAYAPPKN</v>
      </c>
      <c r="AC100" t="str">
        <f>JADWAL!AG157&amp;JADWAL!AG$155</f>
        <v>HALIDABPBK</v>
      </c>
      <c r="AD100" t="str">
        <f>JADWAL!AH157&amp;JADWAL!AH$155</f>
        <v/>
      </c>
      <c r="AE100" t="str">
        <f>JADWAL!AI157&amp;JADWAL!AI$155</f>
        <v>S</v>
      </c>
      <c r="AF100" t="str">
        <f>JADWAL!AJ157&amp;JADWAL!AJ$155</f>
        <v/>
      </c>
      <c r="AG100" t="str">
        <f>JADWAL!AK157&amp;JADWAL!AK$155</f>
        <v/>
      </c>
      <c r="AH100" t="str">
        <f>JADWAL!AL157&amp;JADWAL!AL$155</f>
        <v/>
      </c>
      <c r="AI100" t="str">
        <f>JADWAL!AM157&amp;JADWAL!AM$155</f>
        <v>OS</v>
      </c>
      <c r="AJ100" t="str">
        <f>JADWAL!AN157&amp;JADWAL!AN$155</f>
        <v>RP</v>
      </c>
      <c r="AK100" t="str">
        <f>JADWAL!AO157&amp;JADWAL!AO$155</f>
        <v>RINABIND</v>
      </c>
      <c r="AL100" t="str">
        <f>JADWAL!AP157&amp;JADWAL!AP$155</f>
        <v>RINABIND</v>
      </c>
      <c r="AM100" t="str">
        <f>JADWAL!AQ157&amp;JADWAL!AQ$155</f>
        <v>PRIYOAIJ</v>
      </c>
      <c r="AN100" t="str">
        <f>JADWAL!AR157&amp;JADWAL!AR$155</f>
        <v>S</v>
      </c>
      <c r="AO100" t="str">
        <f>JADWAL!AS157&amp;JADWAL!AS$155</f>
        <v>PRIYOAIJ</v>
      </c>
      <c r="AP100" t="str">
        <f>JADWAL!AT157&amp;JADWAL!AT$155</f>
        <v>PRIYOAIJ</v>
      </c>
      <c r="AQ100" t="str">
        <f>JADWAL!AV157&amp;JADWAL!AV$155</f>
        <v>PRIYOAIJ</v>
      </c>
      <c r="AR100" t="e">
        <f>JADWAL!#REF!&amp;JADWAL!#REF!</f>
        <v>#REF!</v>
      </c>
      <c r="AS100" t="str">
        <f>JADWAL!AW157&amp;JADWAL!AW$155</f>
        <v>PRIYOAIJ</v>
      </c>
      <c r="AT100" t="str">
        <f>JADWAL!AX157&amp;JADWAL!AX$155</f>
        <v>PRIYOAIJ</v>
      </c>
      <c r="AU100" t="str">
        <f>JADWAL!AY157&amp;JADWAL!AY$155</f>
        <v/>
      </c>
      <c r="AV100" t="str">
        <f>JADWAL!AZ157&amp;JADWAL!AZ$155</f>
        <v>S</v>
      </c>
      <c r="AW100" t="str">
        <f>JADWAL!BA157&amp;JADWAL!BA$155</f>
        <v/>
      </c>
      <c r="AX100" t="str">
        <f>JADWAL!BB157&amp;JADWAL!BB$155</f>
        <v/>
      </c>
      <c r="AY100" t="str">
        <f>JADWAL!BC157&amp;JADWAL!BC$155</f>
        <v/>
      </c>
      <c r="AZ100" t="str">
        <f>JADWAL!BD157&amp;JADWAL!BD$155</f>
        <v/>
      </c>
      <c r="BA100" t="str">
        <f>JADWAL!BE157&amp;JADWAL!BE$155</f>
        <v>OS</v>
      </c>
      <c r="BB100" t="str">
        <f>JADWAL!BF157&amp;JADWAL!BF$155</f>
        <v>HASANTLJ</v>
      </c>
      <c r="BC100" t="str">
        <f>JADWAL!BG157&amp;JADWAL!BG$155</f>
        <v>HASANTLJ</v>
      </c>
      <c r="BD100" t="str">
        <f>JADWAL!BH157&amp;JADWAL!BH$155</f>
        <v>HASANTLJ</v>
      </c>
      <c r="BE100" t="str">
        <f>JADWAL!BI157&amp;JADWAL!BI$155</f>
        <v>HASANTLJ</v>
      </c>
      <c r="BF100" t="str">
        <f>JADWAL!BJ157&amp;JADWAL!BJ$155</f>
        <v>S</v>
      </c>
      <c r="BG100" t="str">
        <f>JADWAL!BK157&amp;JADWAL!BK$155</f>
        <v>HASANTLJ</v>
      </c>
      <c r="BH100" t="str">
        <f>JADWAL!BL157&amp;JADWAL!BL$155</f>
        <v>HASANTLJ</v>
      </c>
      <c r="BI100" t="str">
        <f>JADWAL!BM157&amp;JADWAL!BM$155</f>
        <v>S</v>
      </c>
      <c r="BJ100" t="str">
        <f>JADWAL!BN157&amp;JADWAL!BN$155</f>
        <v/>
      </c>
      <c r="BK100" t="str">
        <f>JADWAL!BO157&amp;JADWAL!BO$155</f>
        <v/>
      </c>
      <c r="BL100" t="str">
        <f>JADWAL!BP157&amp;JADWAL!BP$155</f>
        <v/>
      </c>
      <c r="BM100" t="str">
        <f>JADWAL!BQ157&amp;JADWAL!BQ$155</f>
        <v/>
      </c>
      <c r="BN100" t="str">
        <f>JADWAL!BR157&amp;JADWAL!BR$155</f>
        <v>S</v>
      </c>
      <c r="BO100" t="str">
        <f>JADWAL!BS157&amp;JADWAL!BS$155</f>
        <v/>
      </c>
      <c r="BP100" t="str">
        <f>JADWAL!BT157&amp;JADWAL!BT$155</f>
        <v/>
      </c>
      <c r="BQ100" t="str">
        <f>JADWAL!BU157&amp;JADWAL!BU$155</f>
        <v/>
      </c>
      <c r="BR100" t="str">
        <f>JADWAL!BV157&amp;JADWAL!BV$155</f>
        <v>OS</v>
      </c>
      <c r="BS100" t="str">
        <f>JADWAL!BW157&amp;JADWAL!BW$155</f>
        <v>UJ</v>
      </c>
      <c r="BT100" t="str">
        <f>JADWAL!BX157&amp;JADWAL!BX$155</f>
        <v>DEDIASJ</v>
      </c>
      <c r="BU100" t="str">
        <f>JADWAL!BY157&amp;JADWAL!BY$155</f>
        <v>DEDIASJ</v>
      </c>
      <c r="BV100" t="str">
        <f>JADWAL!BZ157&amp;JADWAL!BZ$155</f>
        <v>DEDIASJ</v>
      </c>
      <c r="BW100" t="str">
        <f>JADWAL!CA157&amp;JADWAL!CA$155</f>
        <v>DEDIASJ</v>
      </c>
      <c r="BX100" t="str">
        <f>JADWAL!CB157&amp;JADWAL!CB$155</f>
        <v>DEDIASJ</v>
      </c>
      <c r="BY100" t="str">
        <f>JADWAL!CC157&amp;JADWAL!CC$155</f>
        <v>S</v>
      </c>
      <c r="BZ100" t="str">
        <f>JADWAL!CD157&amp;JADWAL!CD$155</f>
        <v>DEDIASJ</v>
      </c>
      <c r="CA100" t="str">
        <f>JADWAL!CE157&amp;JADWAL!CE$155</f>
        <v/>
      </c>
      <c r="CB100" t="str">
        <f>JADWAL!CF157&amp;JADWAL!CF$155</f>
        <v/>
      </c>
      <c r="CC100" t="str">
        <f>JADWAL!CG157&amp;JADWAL!CG$155</f>
        <v/>
      </c>
      <c r="CD100" t="str">
        <f>JADWAL!CH157&amp;JADWAL!CH$155</f>
        <v>S</v>
      </c>
      <c r="CE100" t="str">
        <f>JADWAL!CI157&amp;JADWAL!CI$155</f>
        <v/>
      </c>
      <c r="CF100" t="str">
        <f>JADWAL!CJ157&amp;JADWAL!CJ$155</f>
        <v/>
      </c>
      <c r="CG100" t="str">
        <f>JADWAL!CK157&amp;JADWAL!CK$155</f>
        <v/>
      </c>
      <c r="CH100" t="str">
        <f>JADWAL!CL157&amp;JADWAL!CL$155</f>
        <v/>
      </c>
      <c r="CI100" t="e">
        <f>JADWAL!#REF!&amp;JADWAL!#REF!</f>
        <v>#REF!</v>
      </c>
    </row>
    <row r="102" spans="1:87" x14ac:dyDescent="0.25">
      <c r="A102" t="s">
        <v>207</v>
      </c>
      <c r="B102" t="s">
        <v>485</v>
      </c>
      <c r="C102" t="str">
        <f>JADWAL!G161&amp;JADWAL!G$159</f>
        <v>HALIDABPBK</v>
      </c>
      <c r="D102" t="str">
        <f>JADWAL!H161&amp;JADWAL!H$159</f>
        <v>INDIRABING</v>
      </c>
      <c r="E102" t="str">
        <f>JADWAL!I161&amp;JADWAL!I$159</f>
        <v>INDIRABING</v>
      </c>
      <c r="F102" t="str">
        <f>JADWAL!J161&amp;JADWAL!J$159</f>
        <v>AI</v>
      </c>
      <c r="G102" t="str">
        <f>JADWAL!K161&amp;JADWAL!K$159</f>
        <v>DEDIASJ</v>
      </c>
      <c r="H102" t="str">
        <f>JADWAL!L161&amp;JADWAL!L$159</f>
        <v>DEDIASJ</v>
      </c>
      <c r="I102" t="str">
        <f>JADWAL!M161&amp;JADWAL!M$159</f>
        <v>AI</v>
      </c>
      <c r="J102" t="str">
        <f>JADWAL!N161&amp;JADWAL!N$159</f>
        <v>DEDIASJ</v>
      </c>
      <c r="K102" t="str">
        <f>JADWAL!O161&amp;JADWAL!O$159</f>
        <v>DEDIASJ</v>
      </c>
      <c r="L102" t="str">
        <f>JADWAL!P161&amp;JADWAL!P$159</f>
        <v>DEDIASJ</v>
      </c>
      <c r="M102" t="str">
        <f>JADWAL!Q161&amp;JADWAL!Q$159</f>
        <v>DEDIASJ</v>
      </c>
      <c r="N102" t="str">
        <f>JADWAL!R161&amp;JADWAL!R$159</f>
        <v>AI</v>
      </c>
      <c r="O102" t="str">
        <f>JADWAL!S161&amp;JADWAL!S$159</f>
        <v/>
      </c>
      <c r="P102" t="str">
        <f>JADWAL!T161&amp;JADWAL!T$159</f>
        <v/>
      </c>
      <c r="Q102" t="str">
        <f>JADWAL!U161&amp;JADWAL!U$159</f>
        <v/>
      </c>
      <c r="R102" t="str">
        <f>JADWAL!V161&amp;JADWAL!V$159</f>
        <v>A</v>
      </c>
      <c r="S102" t="str">
        <f>JADWAL!W161&amp;JADWAL!W$159</f>
        <v>RUHYAPABP</v>
      </c>
      <c r="T102" t="str">
        <f>JADWAL!X161&amp;JADWAL!X$159</f>
        <v>RUHYAPABP</v>
      </c>
      <c r="U102" t="str">
        <f>JADWAL!Y161&amp;JADWAL!Y$159</f>
        <v>RUHYAPABP</v>
      </c>
      <c r="V102" t="str">
        <f>JADWAL!Z161&amp;JADWAL!Z$159</f>
        <v/>
      </c>
      <c r="W102" t="str">
        <f>JADWAL!AA161&amp;JADWAL!AA$159</f>
        <v>AI</v>
      </c>
      <c r="X102" t="str">
        <f>JADWAL!AB161&amp;JADWAL!AB$159</f>
        <v>RINABIND</v>
      </c>
      <c r="Y102" t="str">
        <f>JADWAL!AC161&amp;JADWAL!AC$159</f>
        <v>RINABIND</v>
      </c>
      <c r="Z102" t="str">
        <f>JADWAL!AD161&amp;JADWAL!AD$159</f>
        <v>AI</v>
      </c>
      <c r="AA102" t="str">
        <f>JADWAL!AE161&amp;JADWAL!AE$159</f>
        <v>NOGIPKK</v>
      </c>
      <c r="AB102" t="str">
        <f>JADWAL!AF161&amp;JADWAL!AF$159</f>
        <v>NOGIPKK</v>
      </c>
      <c r="AC102" t="str">
        <f>JADWAL!AG161&amp;JADWAL!AG$159</f>
        <v>NOGIPKK</v>
      </c>
      <c r="AD102" t="str">
        <f>JADWAL!AH161&amp;JADWAL!AH$159</f>
        <v/>
      </c>
      <c r="AE102" t="str">
        <f>JADWAL!AI161&amp;JADWAL!AI$159</f>
        <v>AI</v>
      </c>
      <c r="AF102" t="str">
        <f>JADWAL!AJ161&amp;JADWAL!AJ$159</f>
        <v/>
      </c>
      <c r="AG102" t="str">
        <f>JADWAL!AK161&amp;JADWAL!AK$159</f>
        <v/>
      </c>
      <c r="AH102" t="str">
        <f>JADWAL!AL161&amp;JADWAL!AL$159</f>
        <v/>
      </c>
      <c r="AI102" t="str">
        <f>JADWAL!AM161&amp;JADWAL!AM$159</f>
        <v>A</v>
      </c>
      <c r="AJ102" t="str">
        <f>JADWAL!AN161&amp;JADWAL!AN$159</f>
        <v>MA</v>
      </c>
      <c r="AK102" t="str">
        <f>JADWAL!AO161&amp;JADWAL!AO$159</f>
        <v>HASANTLJ</v>
      </c>
      <c r="AL102" t="str">
        <f>JADWAL!AP161&amp;JADWAL!AP$159</f>
        <v>HASANTLJ</v>
      </c>
      <c r="AM102" t="str">
        <f>JADWAL!AQ161&amp;JADWAL!AQ$159</f>
        <v>HASANTLJ</v>
      </c>
      <c r="AN102" t="str">
        <f>JADWAL!AR161&amp;JADWAL!AR$159</f>
        <v>AI</v>
      </c>
      <c r="AO102" t="str">
        <f>JADWAL!AS161&amp;JADWAL!AS$159</f>
        <v>HASANTLJ</v>
      </c>
      <c r="AP102" t="str">
        <f>JADWAL!AT161&amp;JADWAL!AT$159</f>
        <v>HASANTLJ</v>
      </c>
      <c r="AQ102" t="str">
        <f>JADWAL!AV161&amp;JADWAL!AV$159</f>
        <v>HASANTLJ</v>
      </c>
      <c r="AR102" t="e">
        <f>JADWAL!#REF!&amp;JADWAL!#REF!</f>
        <v>#REF!</v>
      </c>
      <c r="AS102" t="str">
        <f>JADWAL!AW161&amp;JADWAL!AW$159</f>
        <v>RINIBJPG</v>
      </c>
      <c r="AT102" t="str">
        <f>JADWAL!AX161&amp;JADWAL!AX$159</f>
        <v>RINIBJPG</v>
      </c>
      <c r="AU102" t="str">
        <f>JADWAL!AY161&amp;JADWAL!AY$159</f>
        <v/>
      </c>
      <c r="AV102" t="str">
        <f>JADWAL!AZ161&amp;JADWAL!AZ$159</f>
        <v>AI</v>
      </c>
      <c r="AW102" t="str">
        <f>JADWAL!BA161&amp;JADWAL!BA$159</f>
        <v/>
      </c>
      <c r="AX102" t="str">
        <f>JADWAL!BB161&amp;JADWAL!BB$159</f>
        <v/>
      </c>
      <c r="AY102" t="str">
        <f>JADWAL!BC161&amp;JADWAL!BC$159</f>
        <v/>
      </c>
      <c r="AZ102" t="str">
        <f>JADWAL!BD161&amp;JADWAL!BD$159</f>
        <v/>
      </c>
      <c r="BA102" t="str">
        <f>JADWAL!BE161&amp;JADWAL!BE$159</f>
        <v>A</v>
      </c>
      <c r="BB102" t="str">
        <f>JADWAL!BF161&amp;JADWAL!BF$159</f>
        <v>NOFAMATH</v>
      </c>
      <c r="BC102" t="str">
        <f>JADWAL!BG161&amp;JADWAL!BG$159</f>
        <v>NOFAMATH</v>
      </c>
      <c r="BD102" t="str">
        <f>JADWAL!BH161&amp;JADWAL!BH$159</f>
        <v>NOFAMATH</v>
      </c>
      <c r="BE102" t="str">
        <f>JADWAL!BI161&amp;JADWAL!BI$159</f>
        <v>NOFAMATH</v>
      </c>
      <c r="BF102" t="str">
        <f>JADWAL!BJ161&amp;JADWAL!BJ$159</f>
        <v>AI</v>
      </c>
      <c r="BG102" t="str">
        <f>JADWAL!BK161&amp;JADWAL!BK$159</f>
        <v/>
      </c>
      <c r="BH102" t="str">
        <f>JADWAL!BL161&amp;JADWAL!BL$159</f>
        <v/>
      </c>
      <c r="BI102" t="str">
        <f>JADWAL!BM161&amp;JADWAL!BM$159</f>
        <v>AI</v>
      </c>
      <c r="BJ102" t="str">
        <f>JADWAL!BN161&amp;JADWAL!BN$159</f>
        <v/>
      </c>
      <c r="BK102" t="str">
        <f>JADWAL!BO161&amp;JADWAL!BO$159</f>
        <v/>
      </c>
      <c r="BL102" t="str">
        <f>JADWAL!BP161&amp;JADWAL!BP$159</f>
        <v/>
      </c>
      <c r="BM102" t="str">
        <f>JADWAL!BQ161&amp;JADWAL!BQ$159</f>
        <v/>
      </c>
      <c r="BN102" t="str">
        <f>JADWAL!BR161&amp;JADWAL!BR$159</f>
        <v>AI</v>
      </c>
      <c r="BO102" t="str">
        <f>JADWAL!BS161&amp;JADWAL!BS$159</f>
        <v/>
      </c>
      <c r="BP102" t="str">
        <f>JADWAL!BT161&amp;JADWAL!BT$159</f>
        <v/>
      </c>
      <c r="BQ102" t="str">
        <f>JADWAL!BU161&amp;JADWAL!BU$159</f>
        <v/>
      </c>
      <c r="BR102" t="str">
        <f>JADWAL!BV161&amp;JADWAL!BV$159</f>
        <v>A</v>
      </c>
      <c r="BS102" t="str">
        <f>JADWAL!BW161&amp;JADWAL!BW$159</f>
        <v>SM</v>
      </c>
      <c r="BT102" t="str">
        <f>JADWAL!BX161&amp;JADWAL!BX$159</f>
        <v>MAYAPPKN</v>
      </c>
      <c r="BU102" t="str">
        <f>JADWAL!BY161&amp;JADWAL!BY$159</f>
        <v>MAYAPPKN</v>
      </c>
      <c r="BV102" t="str">
        <f>JADWAL!BZ161&amp;JADWAL!BZ$159</f>
        <v>HARRYAIJ</v>
      </c>
      <c r="BW102" t="str">
        <f>JADWAL!CA161&amp;JADWAL!CA$159</f>
        <v>HARRYAIJ</v>
      </c>
      <c r="BX102" t="str">
        <f>JADWAL!CB161&amp;JADWAL!CB$159</f>
        <v>HARRYAIJ</v>
      </c>
      <c r="BY102" t="str">
        <f>JADWAL!CC161&amp;JADWAL!CC$159</f>
        <v>AI</v>
      </c>
      <c r="BZ102" t="str">
        <f>JADWAL!CD161&amp;JADWAL!CD$159</f>
        <v>HARRYAIJ</v>
      </c>
      <c r="CA102" t="str">
        <f>JADWAL!CE161&amp;JADWAL!CE$159</f>
        <v>HARRYAIJ</v>
      </c>
      <c r="CB102" t="str">
        <f>JADWAL!CF161&amp;JADWAL!CF$159</f>
        <v>HARRYAIJ</v>
      </c>
      <c r="CC102" t="str">
        <f>JADWAL!CG161&amp;JADWAL!CG$159</f>
        <v/>
      </c>
      <c r="CD102" t="str">
        <f>JADWAL!CH161&amp;JADWAL!CH$159</f>
        <v>AI</v>
      </c>
      <c r="CE102" t="str">
        <f>JADWAL!CI161&amp;JADWAL!CI$159</f>
        <v/>
      </c>
      <c r="CF102" t="str">
        <f>JADWAL!CJ161&amp;JADWAL!CJ$159</f>
        <v/>
      </c>
      <c r="CG102" t="str">
        <f>JADWAL!CK161&amp;JADWAL!CK$159</f>
        <v/>
      </c>
      <c r="CH102" t="str">
        <f>JADWAL!CL161&amp;JADWAL!CL$159</f>
        <v/>
      </c>
      <c r="CI102" t="e">
        <f>JADWAL!#REF!&amp;JADWAL!#REF!</f>
        <v>#REF!</v>
      </c>
    </row>
    <row r="104" spans="1:87" s="193" customFormat="1" x14ac:dyDescent="0.25"/>
    <row r="106" spans="1:87" x14ac:dyDescent="0.25">
      <c r="A106" t="s">
        <v>209</v>
      </c>
      <c r="B106" t="s">
        <v>485</v>
      </c>
      <c r="C106" t="str">
        <f>JADWAL!G170&amp;JADWAL!G$168</f>
        <v>PURIDPK</v>
      </c>
      <c r="D106" t="str">
        <f>JADWAL!H170&amp;JADWAL!H$168</f>
        <v>PURIDPK</v>
      </c>
      <c r="E106" t="str">
        <f>JADWAL!I170&amp;JADWAL!I$168</f>
        <v>PURIDPK</v>
      </c>
      <c r="F106" t="str">
        <f>JADWAL!J170&amp;JADWAL!J$168</f>
        <v>TI</v>
      </c>
      <c r="G106" t="str">
        <f>JADWAL!K170&amp;JADWAL!K$168</f>
        <v>PURIDPK</v>
      </c>
      <c r="H106" t="str">
        <f>JADWAL!L170&amp;JADWAL!L$168</f>
        <v>PURIDPK</v>
      </c>
      <c r="I106" t="str">
        <f>JADWAL!M170&amp;JADWAL!M$168</f>
        <v>TI</v>
      </c>
      <c r="J106" t="str">
        <f>JADWAL!N170&amp;JADWAL!N$168</f>
        <v>PURIDPK</v>
      </c>
      <c r="K106" t="str">
        <f>JADWAL!O170&amp;JADWAL!O$168</f>
        <v>HAZARBPBK</v>
      </c>
      <c r="L106" t="str">
        <f>JADWAL!P170&amp;JADWAL!P$168</f>
        <v/>
      </c>
      <c r="M106" t="str">
        <f>JADWAL!Q170&amp;JADWAL!Q$168</f>
        <v/>
      </c>
      <c r="N106" t="str">
        <f>JADWAL!R170&amp;JADWAL!R$168</f>
        <v>TI</v>
      </c>
      <c r="O106" t="str">
        <f>JADWAL!S170&amp;JADWAL!S$168</f>
        <v/>
      </c>
      <c r="P106" t="str">
        <f>JADWAL!T170&amp;JADWAL!T$168</f>
        <v/>
      </c>
      <c r="Q106" t="str">
        <f>JADWAL!U170&amp;JADWAL!U$168</f>
        <v/>
      </c>
      <c r="R106" t="str">
        <f>JADWAL!V170&amp;JADWAL!V$168</f>
        <v>DS</v>
      </c>
      <c r="S106" t="str">
        <f>JADWAL!W170&amp;JADWAL!W$168</f>
        <v>TUBAGUSPPAN</v>
      </c>
      <c r="T106" t="str">
        <f>JADWAL!X170&amp;JADWAL!X$168</f>
        <v>TUBAGUSSJRH</v>
      </c>
      <c r="U106" t="str">
        <f>JADWAL!Y170&amp;JADWAL!Y$168</f>
        <v>ADIWSBDY</v>
      </c>
      <c r="V106" t="str">
        <f>JADWAL!Z170&amp;JADWAL!Z$168</f>
        <v/>
      </c>
      <c r="W106" t="str">
        <f>JADWAL!AA170&amp;JADWAL!AA$168</f>
        <v>TI</v>
      </c>
      <c r="X106" t="str">
        <f>JADWAL!AB170&amp;JADWAL!AB$168</f>
        <v>REGINABIND</v>
      </c>
      <c r="Y106" t="str">
        <f>JADWAL!AC170&amp;JADWAL!AC$168</f>
        <v>REGINABIND</v>
      </c>
      <c r="Z106" t="str">
        <f>JADWAL!AD170&amp;JADWAL!AD$168</f>
        <v>TI</v>
      </c>
      <c r="AA106" t="str">
        <f>JADWAL!AE170&amp;JADWAL!AE$168</f>
        <v>REGINABIND</v>
      </c>
      <c r="AB106" t="str">
        <f>JADWAL!AF170&amp;JADWAL!AF$168</f>
        <v>JAYAINFR</v>
      </c>
      <c r="AC106" t="str">
        <f>JADWAL!AG170&amp;JADWAL!AG$168</f>
        <v>JAYAINFR</v>
      </c>
      <c r="AD106" t="str">
        <f>JADWAL!AH170&amp;JADWAL!AH$168</f>
        <v>JAYAINFR</v>
      </c>
      <c r="AE106" t="str">
        <f>JADWAL!AI170&amp;JADWAL!AI$168</f>
        <v>TI</v>
      </c>
      <c r="AF106" t="str">
        <f>JADWAL!AJ170&amp;JADWAL!AJ$168</f>
        <v/>
      </c>
      <c r="AG106" t="str">
        <f>JADWAL!AK170&amp;JADWAL!AK$168</f>
        <v/>
      </c>
      <c r="AH106" t="str">
        <f>JADWAL!AL170&amp;JADWAL!AL$168</f>
        <v/>
      </c>
      <c r="AI106" t="str">
        <f>JADWAL!AM170&amp;JADWAL!AM$168</f>
        <v>DS</v>
      </c>
      <c r="AJ106" t="str">
        <f>JADWAL!AN170&amp;JADWAL!AN$168</f>
        <v>AP</v>
      </c>
      <c r="AK106" t="str">
        <f>JADWAL!AO170&amp;JADWAL!AO$168</f>
        <v>NURDPK</v>
      </c>
      <c r="AL106" t="str">
        <f>JADWAL!AP170&amp;JADWAL!AP$168</f>
        <v>NURDPK</v>
      </c>
      <c r="AM106" t="str">
        <f>JADWAL!AQ170&amp;JADWAL!AQ$168</f>
        <v>NURDPK</v>
      </c>
      <c r="AN106" t="str">
        <f>JADWAL!AR170&amp;JADWAL!AR$168</f>
        <v>TI</v>
      </c>
      <c r="AO106" t="str">
        <f>JADWAL!AS170&amp;JADWAL!AS$168</f>
        <v>NURDPK</v>
      </c>
      <c r="AP106" t="str">
        <f>JADWAL!AT170&amp;JADWAL!AT$168</f>
        <v>NURDPK</v>
      </c>
      <c r="AQ106" t="str">
        <f>JADWAL!AV170&amp;JADWAL!AV$168</f>
        <v>NURDPK</v>
      </c>
      <c r="AR106" t="e">
        <f>JADWAL!#REF!&amp;JADWAL!#REF!</f>
        <v>#REF!</v>
      </c>
      <c r="AS106" t="str">
        <f>JADWAL!AW170&amp;JADWAL!AW$168</f>
        <v>ETIMATH</v>
      </c>
      <c r="AT106" t="str">
        <f>JADWAL!AX170&amp;JADWAL!AX$168</f>
        <v>ETIMATH</v>
      </c>
      <c r="AU106" t="str">
        <f>JADWAL!AY170&amp;JADWAL!AY$168</f>
        <v>ETIMATH</v>
      </c>
      <c r="AV106" t="str">
        <f>JADWAL!AZ170&amp;JADWAL!AZ$168</f>
        <v>TI</v>
      </c>
      <c r="AW106" t="str">
        <f>JADWAL!BA170&amp;JADWAL!BA$168</f>
        <v/>
      </c>
      <c r="AX106" t="str">
        <f>JADWAL!BB170&amp;JADWAL!BB$168</f>
        <v/>
      </c>
      <c r="AY106" t="str">
        <f>JADWAL!BC170&amp;JADWAL!BC$168</f>
        <v/>
      </c>
      <c r="AZ106" t="str">
        <f>JADWAL!BD170&amp;JADWAL!BD$168</f>
        <v/>
      </c>
      <c r="BA106" t="str">
        <f>JADWAL!BE170&amp;JADWAL!BE$168</f>
        <v>DS</v>
      </c>
      <c r="BB106" t="str">
        <f>JADWAL!BF170&amp;JADWAL!BF$168</f>
        <v>SABILAIPAS</v>
      </c>
      <c r="BC106" t="str">
        <f>JADWAL!BG170&amp;JADWAL!BG$168</f>
        <v>SABILAIPAS</v>
      </c>
      <c r="BD106" t="str">
        <f>JADWAL!BH170&amp;JADWAL!BH$168</f>
        <v>SABILAIPAS</v>
      </c>
      <c r="BE106" t="str">
        <f>JADWAL!BI170&amp;JADWAL!BI$168</f>
        <v>SABILAIPAS</v>
      </c>
      <c r="BF106" t="str">
        <f>JADWAL!BJ170&amp;JADWAL!BJ$168</f>
        <v>TI</v>
      </c>
      <c r="BG106" t="str">
        <f>JADWAL!BK170&amp;JADWAL!BK$168</f>
        <v>SAMSUPABP</v>
      </c>
      <c r="BH106" t="str">
        <f>JADWAL!BL170&amp;JADWAL!BL$168</f>
        <v>SAMSUPABP</v>
      </c>
      <c r="BI106" t="str">
        <f>JADWAL!BM170&amp;JADWAL!BM$168</f>
        <v>TI</v>
      </c>
      <c r="BJ106" t="str">
        <f>JADWAL!BN170&amp;JADWAL!BN$168</f>
        <v>UJANGBING</v>
      </c>
      <c r="BK106" t="str">
        <f>JADWAL!BO170&amp;JADWAL!BO$168</f>
        <v>UJANGBING</v>
      </c>
      <c r="BL106" t="str">
        <f>JADWAL!BP170&amp;JADWAL!BP$168</f>
        <v>UJANGBING</v>
      </c>
      <c r="BM106" t="str">
        <f>JADWAL!BQ170&amp;JADWAL!BQ$168</f>
        <v/>
      </c>
      <c r="BN106" t="str">
        <f>JADWAL!BR170&amp;JADWAL!BR$168</f>
        <v>TI</v>
      </c>
      <c r="BO106" t="str">
        <f>JADWAL!BS170&amp;JADWAL!BS$168</f>
        <v/>
      </c>
      <c r="BP106" t="str">
        <f>JADWAL!BT170&amp;JADWAL!BT$168</f>
        <v/>
      </c>
      <c r="BQ106" t="str">
        <f>JADWAL!BU170&amp;JADWAL!BU$168</f>
        <v/>
      </c>
      <c r="BR106" t="str">
        <f>JADWAL!BV170&amp;JADWAL!BV$168</f>
        <v>DS</v>
      </c>
      <c r="BS106" t="str">
        <f>JADWAL!BW170&amp;JADWAL!BW$168</f>
        <v>U</v>
      </c>
      <c r="BT106" t="str">
        <f>JADWAL!BX170&amp;JADWAL!BX$168</f>
        <v>TAUFIKPJOK</v>
      </c>
      <c r="BU106" t="str">
        <f>JADWAL!BY170&amp;JADWAL!BY$168</f>
        <v>TAUFIKPJOK</v>
      </c>
      <c r="BV106" t="str">
        <f>JADWAL!BZ170&amp;JADWAL!BZ$168</f>
        <v>DESTABSUN</v>
      </c>
      <c r="BW106" t="str">
        <f>JADWAL!CA170&amp;JADWAL!CA$168</f>
        <v>DESTABSUN</v>
      </c>
      <c r="BX106" t="str">
        <f>JADWAL!CB170&amp;JADWAL!CB$168</f>
        <v/>
      </c>
      <c r="BY106" t="str">
        <f>JADWAL!CC170&amp;JADWAL!CC$168</f>
        <v>TI</v>
      </c>
      <c r="BZ106" t="str">
        <f>JADWAL!CD170&amp;JADWAL!CD$168</f>
        <v/>
      </c>
      <c r="CA106" t="str">
        <f>JADWAL!CE170&amp;JADWAL!CE$168</f>
        <v/>
      </c>
      <c r="CB106" t="str">
        <f>JADWAL!CF170&amp;JADWAL!CF$168</f>
        <v/>
      </c>
      <c r="CC106" t="str">
        <f>JADWAL!CG170&amp;JADWAL!CG$168</f>
        <v/>
      </c>
      <c r="CD106" t="str">
        <f>JADWAL!CH170&amp;JADWAL!CH$168</f>
        <v>TI</v>
      </c>
      <c r="CE106" t="str">
        <f>JADWAL!CI170&amp;JADWAL!CI$168</f>
        <v/>
      </c>
      <c r="CF106" t="str">
        <f>JADWAL!CJ170&amp;JADWAL!CJ$168</f>
        <v/>
      </c>
      <c r="CG106" t="str">
        <f>JADWAL!CK170&amp;JADWAL!CK$168</f>
        <v/>
      </c>
      <c r="CH106" t="str">
        <f>JADWAL!CL170&amp;JADWAL!CL$168</f>
        <v/>
      </c>
      <c r="CI106" t="e">
        <f>JADWAL!#REF!&amp;JADWAL!#REF!</f>
        <v>#REF!</v>
      </c>
    </row>
    <row r="108" spans="1:87" x14ac:dyDescent="0.25">
      <c r="A108" t="s">
        <v>210</v>
      </c>
      <c r="B108" t="s">
        <v>485</v>
      </c>
      <c r="C108" t="str">
        <f>JADWAL!G174&amp;JADWAL!G$172</f>
        <v>REGINABIND</v>
      </c>
      <c r="D108" t="str">
        <f>JADWAL!H174&amp;JADWAL!H$172</f>
        <v>REGINABIND</v>
      </c>
      <c r="E108" t="str">
        <f>JADWAL!I174&amp;JADWAL!I$172</f>
        <v>REGINABIND</v>
      </c>
      <c r="F108" t="str">
        <f>JADWAL!J174&amp;JADWAL!J$172</f>
        <v>TH</v>
      </c>
      <c r="G108" t="str">
        <f>JADWAL!K174&amp;JADWAL!K$172</f>
        <v>SABILAIPAS</v>
      </c>
      <c r="H108" t="str">
        <f>JADWAL!L174&amp;JADWAL!L$172</f>
        <v>SABILAIPAS</v>
      </c>
      <c r="I108" t="str">
        <f>JADWAL!M174&amp;JADWAL!M$172</f>
        <v>TH</v>
      </c>
      <c r="J108" t="str">
        <f>JADWAL!N174&amp;JADWAL!N$172</f>
        <v>SABILAIPAS</v>
      </c>
      <c r="K108" t="str">
        <f>JADWAL!AW174&amp;JADWAL!AW$172</f>
        <v/>
      </c>
      <c r="L108" t="str">
        <f>JADWAL!AX174&amp;JADWAL!AX$172</f>
        <v/>
      </c>
      <c r="M108" t="str">
        <f>JADWAL!AY174&amp;JADWAL!AY$172</f>
        <v/>
      </c>
      <c r="N108" t="str">
        <f>JADWAL!R174&amp;JADWAL!R$172</f>
        <v>TH</v>
      </c>
      <c r="O108" t="str">
        <f>JADWAL!S174&amp;JADWAL!S$172</f>
        <v/>
      </c>
      <c r="P108" t="str">
        <f>JADWAL!T174&amp;JADWAL!T$172</f>
        <v/>
      </c>
      <c r="Q108" t="str">
        <f>JADWAL!U174&amp;JADWAL!U$172</f>
        <v/>
      </c>
      <c r="R108" t="str">
        <f>JADWAL!V174&amp;JADWAL!V$172</f>
        <v>AU</v>
      </c>
      <c r="S108" t="str">
        <f>JADWAL!W174&amp;JADWAL!W$172</f>
        <v>JAYAINFR</v>
      </c>
      <c r="T108" t="str">
        <f>JADWAL!X174&amp;JADWAL!X$172</f>
        <v>JAYAINFR</v>
      </c>
      <c r="U108" t="str">
        <f>JADWAL!Y174&amp;JADWAL!Y$172</f>
        <v>JAYAINFR</v>
      </c>
      <c r="V108" t="str">
        <f>JADWAL!Z174&amp;JADWAL!Z$172</f>
        <v>PURIDPK</v>
      </c>
      <c r="W108" t="str">
        <f>JADWAL!AA174&amp;JADWAL!AA$172</f>
        <v>TH</v>
      </c>
      <c r="X108" t="str">
        <f>JADWAL!AB174&amp;JADWAL!AB$172</f>
        <v>PURIDPK</v>
      </c>
      <c r="Y108" t="str">
        <f>JADWAL!AC174&amp;JADWAL!AC$172</f>
        <v>PURIDPK</v>
      </c>
      <c r="Z108" t="str">
        <f>JADWAL!AD174&amp;JADWAL!AD$172</f>
        <v>TH</v>
      </c>
      <c r="AA108" t="str">
        <f>JADWAL!AE174&amp;JADWAL!AE$172</f>
        <v>PURIDPK</v>
      </c>
      <c r="AB108" t="str">
        <f>JADWAL!AF174&amp;JADWAL!AF$172</f>
        <v>PURIDPK</v>
      </c>
      <c r="AC108" t="str">
        <f>JADWAL!AG174&amp;JADWAL!AG$172</f>
        <v>PURIDPK</v>
      </c>
      <c r="AD108" t="str">
        <f>JADWAL!AH174&amp;JADWAL!AH$172</f>
        <v/>
      </c>
      <c r="AE108" t="str">
        <f>JADWAL!AI174&amp;JADWAL!AI$172</f>
        <v>TH</v>
      </c>
      <c r="AF108" t="str">
        <f>JADWAL!AJ174&amp;JADWAL!AJ$172</f>
        <v/>
      </c>
      <c r="AG108" t="str">
        <f>JADWAL!AK174&amp;JADWAL!AK$172</f>
        <v/>
      </c>
      <c r="AH108" t="str">
        <f>JADWAL!AL174&amp;JADWAL!AL$172</f>
        <v/>
      </c>
      <c r="AI108" t="str">
        <f>JADWAL!AM174&amp;JADWAL!AM$172</f>
        <v>AU</v>
      </c>
      <c r="AJ108" t="str">
        <f>JADWAL!AN174&amp;JADWAL!AN$172</f>
        <v>AU</v>
      </c>
      <c r="AK108" t="str">
        <f>JADWAL!AO174&amp;JADWAL!AO$172</f>
        <v>ETIMATH</v>
      </c>
      <c r="AL108" t="str">
        <f>JADWAL!AP174&amp;JADWAL!AP$172</f>
        <v>ETIMATH</v>
      </c>
      <c r="AM108" t="str">
        <f>JADWAL!AQ174&amp;JADWAL!AQ$172</f>
        <v>ETIMATH</v>
      </c>
      <c r="AN108" t="str">
        <f>JADWAL!AR174&amp;JADWAL!AR$172</f>
        <v>TH</v>
      </c>
      <c r="AO108" t="str">
        <f>JADWAL!AS174&amp;JADWAL!AS$172</f>
        <v>ADIWSBDY</v>
      </c>
      <c r="AP108" t="str">
        <f>JADWAL!AT174&amp;JADWAL!AT$172</f>
        <v/>
      </c>
      <c r="AQ108" t="str">
        <f>JADWAL!AV174&amp;JADWAL!AV$172</f>
        <v/>
      </c>
      <c r="AR108" t="e">
        <f>JADWAL!#REF!&amp;JADWAL!#REF!</f>
        <v>#REF!</v>
      </c>
      <c r="AS108" t="e">
        <f>JADWAL!#REF!&amp;JADWAL!#REF!</f>
        <v>#REF!</v>
      </c>
      <c r="AT108" t="e">
        <f>JADWAL!#REF!&amp;JADWAL!#REF!</f>
        <v>#REF!</v>
      </c>
      <c r="AU108" t="e">
        <f>JADWAL!#REF!&amp;JADWAL!#REF!</f>
        <v>#REF!</v>
      </c>
      <c r="AV108" t="str">
        <f>JADWAL!AZ174&amp;JADWAL!AZ$172</f>
        <v>TH</v>
      </c>
      <c r="AW108" t="str">
        <f>JADWAL!BA174&amp;JADWAL!BA$172</f>
        <v/>
      </c>
      <c r="AX108" t="str">
        <f>JADWAL!BB174&amp;JADWAL!BB$172</f>
        <v/>
      </c>
      <c r="AY108" t="str">
        <f>JADWAL!BC174&amp;JADWAL!BC$172</f>
        <v/>
      </c>
      <c r="AZ108" t="str">
        <f>JADWAL!BD174&amp;JADWAL!BD$172</f>
        <v/>
      </c>
      <c r="BA108" t="str">
        <f>JADWAL!BE174&amp;JADWAL!BE$172</f>
        <v>AU</v>
      </c>
      <c r="BB108" t="str">
        <f>JADWAL!BF174&amp;JADWAL!BF$172</f>
        <v>SAMSUPABP</v>
      </c>
      <c r="BC108" t="str">
        <f>JADWAL!BG174&amp;JADWAL!BG$172</f>
        <v>SAMSUPABP</v>
      </c>
      <c r="BD108" t="str">
        <f>JADWAL!BH174&amp;JADWAL!BH$172</f>
        <v>ELAPPAN</v>
      </c>
      <c r="BE108" t="str">
        <f>JADWAL!BI174&amp;JADWAL!BI$172</f>
        <v>ELASJRH</v>
      </c>
      <c r="BF108" t="str">
        <f>JADWAL!BJ174&amp;JADWAL!BJ$172</f>
        <v>TH</v>
      </c>
      <c r="BG108" t="str">
        <f>JADWAL!BK174&amp;JADWAL!BK$172</f>
        <v>NURDPK</v>
      </c>
      <c r="BH108" t="str">
        <f>JADWAL!BL174&amp;JADWAL!BL$172</f>
        <v>NURDPK</v>
      </c>
      <c r="BI108" t="str">
        <f>JADWAL!BM174&amp;JADWAL!BM$172</f>
        <v>TH</v>
      </c>
      <c r="BJ108" t="str">
        <f>JADWAL!BN174&amp;JADWAL!BN$172</f>
        <v>NURDPK</v>
      </c>
      <c r="BK108" t="str">
        <f>JADWAL!BO174&amp;JADWAL!BO$172</f>
        <v>NURDPK</v>
      </c>
      <c r="BL108" t="str">
        <f>JADWAL!BP174&amp;JADWAL!BP$172</f>
        <v>NURDPK</v>
      </c>
      <c r="BM108" t="str">
        <f>JADWAL!BQ174&amp;JADWAL!BQ$172</f>
        <v>NURDPK</v>
      </c>
      <c r="BN108" t="str">
        <f>JADWAL!BR174&amp;JADWAL!BR$172</f>
        <v>TH</v>
      </c>
      <c r="BO108" t="str">
        <f>JADWAL!BS174&amp;JADWAL!BS$172</f>
        <v/>
      </c>
      <c r="BP108" t="str">
        <f>JADWAL!BT174&amp;JADWAL!BT$172</f>
        <v/>
      </c>
      <c r="BQ108" t="str">
        <f>JADWAL!BU174&amp;JADWAL!BU$172</f>
        <v/>
      </c>
      <c r="BR108" t="str">
        <f>JADWAL!BV174&amp;JADWAL!BV$172</f>
        <v>AU</v>
      </c>
      <c r="BS108" t="str">
        <f>JADWAL!BW174&amp;JADWAL!BW$172</f>
        <v>HS</v>
      </c>
      <c r="BT108" t="str">
        <f>JADWAL!BX174&amp;JADWAL!BX$172</f>
        <v>DESTABSUN</v>
      </c>
      <c r="BU108" t="str">
        <f>JADWAL!BY174&amp;JADWAL!BY$172</f>
        <v>DESTABSUN</v>
      </c>
      <c r="BV108" t="str">
        <f>JADWAL!BZ174&amp;JADWAL!BZ$172</f>
        <v>HAZARBPBK</v>
      </c>
      <c r="BW108" t="str">
        <f>JADWAL!CA174&amp;JADWAL!CA$172</f>
        <v>UJANGBING</v>
      </c>
      <c r="BX108" t="str">
        <f>JADWAL!CB174&amp;JADWAL!CB$172</f>
        <v>UJANGBING</v>
      </c>
      <c r="BY108" t="str">
        <f>JADWAL!CC174&amp;JADWAL!CC$172</f>
        <v>TH</v>
      </c>
      <c r="BZ108" t="str">
        <f>JADWAL!CD174&amp;JADWAL!CD$172</f>
        <v>UJANGBING</v>
      </c>
      <c r="CA108" t="str">
        <f>JADWAL!CE174&amp;JADWAL!CE$172</f>
        <v/>
      </c>
      <c r="CB108" t="str">
        <f>JADWAL!CF174&amp;JADWAL!CF$172</f>
        <v/>
      </c>
      <c r="CC108" t="str">
        <f>JADWAL!CG174&amp;JADWAL!CG$172</f>
        <v/>
      </c>
      <c r="CD108" t="str">
        <f>JADWAL!CH174&amp;JADWAL!CH$172</f>
        <v>TH</v>
      </c>
      <c r="CE108" t="str">
        <f>JADWAL!CI174&amp;JADWAL!CI$172</f>
        <v/>
      </c>
      <c r="CF108" t="str">
        <f>JADWAL!CJ174&amp;JADWAL!CJ$172</f>
        <v/>
      </c>
      <c r="CG108" t="str">
        <f>JADWAL!CK174&amp;JADWAL!CK$172</f>
        <v/>
      </c>
      <c r="CH108" t="str">
        <f>JADWAL!CL174&amp;JADWAL!CL$172</f>
        <v/>
      </c>
      <c r="CI108" t="e">
        <f>JADWAL!#REF!&amp;JADWAL!#REF!</f>
        <v>#REF!</v>
      </c>
    </row>
    <row r="110" spans="1:87" s="193" customFormat="1" x14ac:dyDescent="0.25"/>
    <row r="112" spans="1:87" x14ac:dyDescent="0.25">
      <c r="A112" t="s">
        <v>211</v>
      </c>
      <c r="B112" t="s">
        <v>485</v>
      </c>
      <c r="C112" t="str">
        <f>JADWAL!G179&amp;JADWAL!G$177</f>
        <v>PRATIWIPBT</v>
      </c>
      <c r="D112" t="str">
        <f>JADWAL!H179&amp;JADWAL!H$177</f>
        <v>PRATIWIPBT</v>
      </c>
      <c r="E112" t="str">
        <f>JADWAL!I179&amp;JADWAL!I$177</f>
        <v>PRATIWIPBT</v>
      </c>
      <c r="F112" t="str">
        <f>JADWAL!J179&amp;JADWAL!J$177</f>
        <v>TI</v>
      </c>
      <c r="G112" t="str">
        <f>JADWAL!K179&amp;JADWAL!K$177</f>
        <v>DENASTA</v>
      </c>
      <c r="H112" t="str">
        <f>JADWAL!L179&amp;JADWAL!L$177</f>
        <v>DENASTA</v>
      </c>
      <c r="I112" t="str">
        <f>JADWAL!M179&amp;JADWAL!M$177</f>
        <v>TI</v>
      </c>
      <c r="J112" t="str">
        <f>JADWAL!N179&amp;JADWAL!N$177</f>
        <v>JAYAPKK</v>
      </c>
      <c r="K112" t="str">
        <f>JADWAL!O179&amp;JADWAL!O$177</f>
        <v>JAYAPKK</v>
      </c>
      <c r="L112" t="str">
        <f>JADWAL!P179&amp;JADWAL!P$177</f>
        <v>JAYAPKK</v>
      </c>
      <c r="M112" t="e">
        <f>JADWAL!#REF!&amp;JADWAL!#REF!</f>
        <v>#REF!</v>
      </c>
      <c r="N112" t="str">
        <f>JADWAL!R179&amp;JADWAL!R$177</f>
        <v>TI</v>
      </c>
      <c r="O112" t="str">
        <f>JADWAL!S179&amp;JADWAL!S$177</f>
        <v>DARMISJRH</v>
      </c>
      <c r="P112" t="str">
        <f>JADWAL!T179&amp;JADWAL!T$177</f>
        <v/>
      </c>
      <c r="Q112" t="str">
        <f>JADWAL!U179&amp;JADWAL!U$177</f>
        <v/>
      </c>
      <c r="R112" t="str">
        <f>JADWAL!V179&amp;JADWAL!V$177</f>
        <v>DS</v>
      </c>
      <c r="S112" t="str">
        <f>JADWAL!W179&amp;JADWAL!W$177</f>
        <v>ARIPWP</v>
      </c>
      <c r="T112" t="str">
        <f>JADWAL!X179&amp;JADWAL!X$177</f>
        <v>ARIPWP</v>
      </c>
      <c r="U112" t="str">
        <f>JADWAL!Y179&amp;JADWAL!Y$177</f>
        <v>ARIPWP</v>
      </c>
      <c r="V112" t="str">
        <f>JADWAL!Z179&amp;JADWAL!Z$177</f>
        <v>ARIPWP</v>
      </c>
      <c r="W112" t="str">
        <f>JADWAL!AA179&amp;JADWAL!AA$177</f>
        <v>TI</v>
      </c>
      <c r="X112" t="str">
        <f>JADWAL!AB179&amp;JADWAL!AB$177</f>
        <v>ARIPWP</v>
      </c>
      <c r="Y112" t="str">
        <f>JADWAL!Q179&amp;JADWAL!Q$177</f>
        <v>DARMISJRH</v>
      </c>
      <c r="Z112" t="e">
        <f>JADWAL!#REF!&amp;JADWAL!#REF!</f>
        <v>#REF!</v>
      </c>
      <c r="AA112" t="e">
        <f>JADWAL!#REF!&amp;JADWAL!#REF!</f>
        <v>#REF!</v>
      </c>
      <c r="AB112" t="str">
        <f>JADWAL!AH179&amp;JADWAL!AH$177</f>
        <v>LIABING</v>
      </c>
      <c r="AC112" t="str">
        <f>JADWAL!AF179&amp;JADWAL!AF$177</f>
        <v>LIABING</v>
      </c>
      <c r="AD112" t="str">
        <f>JADWAL!AG179&amp;JADWAL!AG$177</f>
        <v>LIABING</v>
      </c>
      <c r="AE112" t="str">
        <f>JADWAL!AI179&amp;JADWAL!AI$177</f>
        <v>TI</v>
      </c>
      <c r="AF112" t="str">
        <f>JADWAL!AJ179&amp;JADWAL!AJ$177</f>
        <v/>
      </c>
      <c r="AG112" t="str">
        <f>JADWAL!AK179&amp;JADWAL!AK$177</f>
        <v/>
      </c>
      <c r="AH112" t="str">
        <f>JADWAL!AL179&amp;JADWAL!AL$177</f>
        <v/>
      </c>
      <c r="AI112" t="str">
        <f>JADWAL!AM179&amp;JADWAL!AM$177</f>
        <v>DS</v>
      </c>
      <c r="AJ112" t="str">
        <f>JADWAL!AN179&amp;JADWAL!AN$177</f>
        <v>AP</v>
      </c>
      <c r="AK112" t="str">
        <f>JADWAL!AO179&amp;JADWAL!AO$177</f>
        <v>JAYAPPB</v>
      </c>
      <c r="AL112" t="str">
        <f>JADWAL!AP179&amp;JADWAL!AP$177</f>
        <v>JAYAPPB</v>
      </c>
      <c r="AM112" t="str">
        <f>JADWAL!AQ179&amp;JADWAL!AQ$177</f>
        <v>JAYAPPB</v>
      </c>
      <c r="AN112" t="str">
        <f>JADWAL!AR179&amp;JADWAL!AR$177</f>
        <v>TI</v>
      </c>
      <c r="AO112" t="str">
        <f>JADWAL!AS179&amp;JADWAL!AS$177</f>
        <v>ETIMATH</v>
      </c>
      <c r="AP112" t="str">
        <f>JADWAL!AT179&amp;JADWAL!AT$177</f>
        <v>ETIMATH</v>
      </c>
      <c r="AQ112" t="str">
        <f>JADWAL!AV179&amp;JADWAL!AV$177</f>
        <v>ETIMATH</v>
      </c>
      <c r="AR112" t="e">
        <f>JADWAL!#REF!&amp;JADWAL!#REF!</f>
        <v>#REF!</v>
      </c>
      <c r="AS112" t="str">
        <f>JADWAL!AW179&amp;JADWAL!AW$177</f>
        <v>ELAPPAN</v>
      </c>
      <c r="AT112" t="str">
        <f>JADWAL!AX179&amp;JADWAL!AX$177</f>
        <v>ELAPPAN</v>
      </c>
      <c r="AU112" t="str">
        <f>JADWAL!AY179&amp;JADWAL!AY$177</f>
        <v/>
      </c>
      <c r="AV112" t="str">
        <f>JADWAL!AZ179&amp;JADWAL!AZ$177</f>
        <v>TI</v>
      </c>
      <c r="AW112" t="str">
        <f>JADWAL!BA179&amp;JADWAL!BA$177</f>
        <v/>
      </c>
      <c r="AX112" t="str">
        <f>JADWAL!BB179&amp;JADWAL!BB$177</f>
        <v/>
      </c>
      <c r="AY112" t="str">
        <f>JADWAL!BC179&amp;JADWAL!BC$177</f>
        <v/>
      </c>
      <c r="AZ112" t="str">
        <f>JADWAL!BD179&amp;JADWAL!BD$177</f>
        <v/>
      </c>
      <c r="BA112" t="str">
        <f>JADWAL!BE179&amp;JADWAL!BE$177</f>
        <v>DS</v>
      </c>
      <c r="BB112" t="str">
        <f>JADWAL!BF179&amp;JADWAL!BF$177</f>
        <v>DESTABSUN</v>
      </c>
      <c r="BC112" t="str">
        <f>JADWAL!BG179&amp;JADWAL!BG$177</f>
        <v>DESTABSUN</v>
      </c>
      <c r="BD112" t="str">
        <f>JADWAL!BH179&amp;JADWAL!BH$177</f>
        <v>WENIPABP</v>
      </c>
      <c r="BE112" t="str">
        <f>JADWAL!BI179&amp;JADWAL!BI$177</f>
        <v>WENIPABP</v>
      </c>
      <c r="BF112" t="str">
        <f>JADWAL!BJ179&amp;JADWAL!BJ$177</f>
        <v>TI</v>
      </c>
      <c r="BG112" t="str">
        <f>JADWAL!BK179&amp;JADWAL!BK$177</f>
        <v>WENIPABP</v>
      </c>
      <c r="BH112" t="str">
        <f>JADWAL!BL179&amp;JADWAL!BL$177</f>
        <v>ARIBDT</v>
      </c>
      <c r="BI112" t="str">
        <f>JADWAL!BM179&amp;JADWAL!BM$177</f>
        <v>TI</v>
      </c>
      <c r="BJ112" t="str">
        <f>JADWAL!BN179&amp;JADWAL!BN$177</f>
        <v>ARIBDT</v>
      </c>
      <c r="BK112" t="str">
        <f>JADWAL!BO179&amp;JADWAL!BO$177</f>
        <v>ARIBDT</v>
      </c>
      <c r="BL112" t="str">
        <f>JADWAL!BP179&amp;JADWAL!BP$177</f>
        <v>ARIBDT</v>
      </c>
      <c r="BM112" t="str">
        <f>JADWAL!BQ179&amp;JADWAL!BQ$177</f>
        <v/>
      </c>
      <c r="BN112" t="str">
        <f>JADWAL!BR179&amp;JADWAL!BR$177</f>
        <v>TI</v>
      </c>
      <c r="BO112" t="str">
        <f>JADWAL!BS179&amp;JADWAL!BS$177</f>
        <v/>
      </c>
      <c r="BP112" t="str">
        <f>JADWAL!BT179&amp;JADWAL!BT$177</f>
        <v/>
      </c>
      <c r="BQ112" t="str">
        <f>JADWAL!BU179&amp;JADWAL!BU$177</f>
        <v/>
      </c>
      <c r="BR112" t="str">
        <f>JADWAL!BV179&amp;JADWAL!BV$177</f>
        <v>DS</v>
      </c>
      <c r="BS112" t="str">
        <f>JADWAL!BW179&amp;JADWAL!BW$177</f>
        <v>U</v>
      </c>
      <c r="BT112" t="e">
        <f>JADWAL!#REF!&amp;JADWAL!#REF!</f>
        <v>#REF!</v>
      </c>
      <c r="BU112" t="str">
        <f>JADWAL!BX179&amp;JADWAL!BX$177</f>
        <v>EVABPBK</v>
      </c>
      <c r="BV112" t="str">
        <f>JADWAL!BY179&amp;JADWAL!BY$177</f>
        <v>NURULBIND</v>
      </c>
      <c r="BW112" t="str">
        <f>JADWAL!BZ179&amp;JADWAL!BZ$177</f>
        <v>NURULBIND</v>
      </c>
      <c r="BX112" t="str">
        <f>JADWAL!CB179&amp;JADWAL!CB$177</f>
        <v>PRATIWIPBT</v>
      </c>
      <c r="BY112" t="str">
        <f>JADWAL!CC179&amp;JADWAL!CC$177</f>
        <v>TI</v>
      </c>
      <c r="BZ112" t="str">
        <f>JADWAL!CD179&amp;JADWAL!CD$177</f>
        <v>PRATIWIPBT</v>
      </c>
      <c r="CA112" t="str">
        <f>JADWAL!CA179&amp;JADWAL!CA$177</f>
        <v>PRATIWIPBT</v>
      </c>
      <c r="CB112" t="str">
        <f>JADWAL!AC179&amp;JADWAL!AC$177</f>
        <v>TAUFIKPJOK</v>
      </c>
      <c r="CC112" t="str">
        <f>JADWAL!AE179&amp;JADWAL!AE$177</f>
        <v>TAUFIKPJOK</v>
      </c>
      <c r="CD112" t="str">
        <f>JADWAL!CH179&amp;JADWAL!CH$177</f>
        <v>TI</v>
      </c>
      <c r="CE112" t="str">
        <f>JADWAL!CI179&amp;JADWAL!CI$177</f>
        <v/>
      </c>
      <c r="CF112" t="str">
        <f>JADWAL!CJ179&amp;JADWAL!CJ$177</f>
        <v/>
      </c>
      <c r="CG112" t="str">
        <f>JADWAL!CK179&amp;JADWAL!CK$177</f>
        <v/>
      </c>
      <c r="CH112" t="str">
        <f>JADWAL!CL179&amp;JADWAL!CL$177</f>
        <v/>
      </c>
      <c r="CI112" t="e">
        <f>JADWAL!#REF!&amp;JADWAL!#REF!</f>
        <v>#REF!</v>
      </c>
    </row>
    <row r="114" spans="1:87" x14ac:dyDescent="0.25">
      <c r="A114" t="s">
        <v>212</v>
      </c>
      <c r="B114" t="s">
        <v>485</v>
      </c>
      <c r="C114" t="str">
        <f>JADWAL!G183&amp;JADWAL!G$181</f>
        <v>NURULBIND</v>
      </c>
      <c r="D114" t="str">
        <f>JADWAL!H183&amp;JADWAL!H$181</f>
        <v>NURULBIND</v>
      </c>
      <c r="E114" t="str">
        <f>JADWAL!I183&amp;JADWAL!I$181</f>
        <v>EVABPBK</v>
      </c>
      <c r="F114" t="str">
        <f>JADWAL!J183&amp;JADWAL!J$181</f>
        <v>TH</v>
      </c>
      <c r="G114" t="str">
        <f>JADWAL!K183&amp;JADWAL!K$181</f>
        <v>WENIPABP</v>
      </c>
      <c r="H114" t="str">
        <f>JADWAL!L183&amp;JADWAL!L$181</f>
        <v>WENIPABP</v>
      </c>
      <c r="I114" t="str">
        <f>JADWAL!M183&amp;JADWAL!M$181</f>
        <v>TH</v>
      </c>
      <c r="J114" t="str">
        <f>JADWAL!N183&amp;JADWAL!N$181</f>
        <v>WENIPABP</v>
      </c>
      <c r="K114" t="str">
        <f>JADWAL!O183&amp;JADWAL!O$181</f>
        <v>DENASTA</v>
      </c>
      <c r="L114" t="str">
        <f>JADWAL!P183&amp;JADWAL!P$181</f>
        <v>DENASTA</v>
      </c>
      <c r="M114" t="str">
        <f>JADWAL!Q183&amp;JADWAL!Q$181</f>
        <v/>
      </c>
      <c r="N114" t="str">
        <f>JADWAL!R183&amp;JADWAL!R$181</f>
        <v>TH</v>
      </c>
      <c r="O114" t="str">
        <f>JADWAL!S183&amp;JADWAL!S$181</f>
        <v/>
      </c>
      <c r="P114" t="str">
        <f>JADWAL!T183&amp;JADWAL!T$181</f>
        <v/>
      </c>
      <c r="Q114" t="str">
        <f>JADWAL!U183&amp;JADWAL!U$181</f>
        <v/>
      </c>
      <c r="R114" t="str">
        <f>JADWAL!V183&amp;JADWAL!V$181</f>
        <v>AU</v>
      </c>
      <c r="S114" t="str">
        <f>JADWAL!AO183&amp;JADWAL!AO$181</f>
        <v>DARMISJRH</v>
      </c>
      <c r="T114" t="str">
        <f>JADWAL!AP183&amp;JADWAL!AP$181</f>
        <v>DARMISJRH</v>
      </c>
      <c r="U114" t="str">
        <f>JADWAL!Y183&amp;JADWAL!Y$181</f>
        <v>PRATIWIPBT</v>
      </c>
      <c r="V114" t="str">
        <f>JADWAL!Z183&amp;JADWAL!Z$181</f>
        <v>JAYAPKK</v>
      </c>
      <c r="W114" t="str">
        <f>JADWAL!AA183&amp;JADWAL!AA$181</f>
        <v>TH</v>
      </c>
      <c r="X114" t="str">
        <f>JADWAL!AB183&amp;JADWAL!AB$181</f>
        <v>JAYAPKK</v>
      </c>
      <c r="Y114" t="str">
        <f>JADWAL!AC183&amp;JADWAL!AC$181</f>
        <v>JAYAPKK</v>
      </c>
      <c r="Z114" t="str">
        <f>JADWAL!AD183&amp;JADWAL!AD$181</f>
        <v>TH</v>
      </c>
      <c r="AA114" t="str">
        <f>JADWAL!AE183&amp;JADWAL!AE$181</f>
        <v>ARIPWP</v>
      </c>
      <c r="AB114" t="str">
        <f>JADWAL!AF183&amp;JADWAL!AF$181</f>
        <v>ARIPWP</v>
      </c>
      <c r="AC114" t="str">
        <f>JADWAL!AG183&amp;JADWAL!AG$181</f>
        <v>ARIPWP</v>
      </c>
      <c r="AD114" t="str">
        <f>JADWAL!AH183&amp;JADWAL!AH$181</f>
        <v>ARIPWP</v>
      </c>
      <c r="AE114" t="str">
        <f>JADWAL!AI183&amp;JADWAL!AI$181</f>
        <v>TH</v>
      </c>
      <c r="AF114" t="str">
        <f>JADWAL!AJ183&amp;JADWAL!AJ$181</f>
        <v>ARIPWP</v>
      </c>
      <c r="AG114" t="str">
        <f>JADWAL!AK183&amp;JADWAL!AK$181</f>
        <v/>
      </c>
      <c r="AH114" t="str">
        <f>JADWAL!AL183&amp;JADWAL!AL$181</f>
        <v/>
      </c>
      <c r="AI114" t="str">
        <f>JADWAL!AM183&amp;JADWAL!AM$181</f>
        <v>AU</v>
      </c>
      <c r="AJ114" t="str">
        <f>JADWAL!AN183&amp;JADWAL!AN$181</f>
        <v>AU</v>
      </c>
      <c r="AK114" t="e">
        <f>JADWAL!#REF!&amp;JADWAL!#REF!</f>
        <v>#REF!</v>
      </c>
      <c r="AL114" t="e">
        <f>JADWAL!#REF!&amp;JADWAL!#REF!</f>
        <v>#REF!</v>
      </c>
      <c r="AM114" t="str">
        <f>JADWAL!W183&amp;JADWAL!W$181</f>
        <v>PRATIWIPBT</v>
      </c>
      <c r="AN114" t="str">
        <f>JADWAL!AR183&amp;JADWAL!AR$181</f>
        <v>TH</v>
      </c>
      <c r="AO114" t="str">
        <f>JADWAL!AS183&amp;JADWAL!AS$181</f>
        <v>JAYAPPB</v>
      </c>
      <c r="AP114" t="str">
        <f>JADWAL!AT183&amp;JADWAL!AT$181</f>
        <v>JAYAPPB</v>
      </c>
      <c r="AQ114" t="str">
        <f>JADWAL!AV183&amp;JADWAL!AV$181</f>
        <v>JAYAPPB</v>
      </c>
      <c r="AR114" t="e">
        <f>JADWAL!#REF!&amp;JADWAL!#REF!</f>
        <v>#REF!</v>
      </c>
      <c r="AS114" t="str">
        <f>JADWAL!AW183&amp;JADWAL!AW$181</f>
        <v>DESTABSUN</v>
      </c>
      <c r="AT114" t="str">
        <f>JADWAL!AX183&amp;JADWAL!AX$181</f>
        <v>DESTABSUN</v>
      </c>
      <c r="AU114" t="str">
        <f>JADWAL!AY183&amp;JADWAL!AY$181</f>
        <v/>
      </c>
      <c r="AV114" t="str">
        <f>JADWAL!AZ183&amp;JADWAL!AZ$181</f>
        <v>TH</v>
      </c>
      <c r="AW114" t="str">
        <f>JADWAL!BA183&amp;JADWAL!BA$181</f>
        <v/>
      </c>
      <c r="AX114" t="str">
        <f>JADWAL!BB183&amp;JADWAL!BB$181</f>
        <v/>
      </c>
      <c r="AY114" t="str">
        <f>JADWAL!BC183&amp;JADWAL!BC$181</f>
        <v/>
      </c>
      <c r="AZ114" t="str">
        <f>JADWAL!BD183&amp;JADWAL!BD$181</f>
        <v/>
      </c>
      <c r="BA114" t="str">
        <f>JADWAL!BE183&amp;JADWAL!BE$181</f>
        <v>AU</v>
      </c>
      <c r="BB114" t="str">
        <f>JADWAL!BF183&amp;JADWAL!BF$181</f>
        <v>TAUFIKPJOK</v>
      </c>
      <c r="BC114" t="str">
        <f>JADWAL!BG183&amp;JADWAL!BG$181</f>
        <v>TAUFIKPJOK</v>
      </c>
      <c r="BD114" t="str">
        <f>JADWAL!BH183&amp;JADWAL!BH$181</f>
        <v/>
      </c>
      <c r="BE114" t="str">
        <f>JADWAL!BI183&amp;JADWAL!BI$181</f>
        <v>ETIMATH</v>
      </c>
      <c r="BF114" t="str">
        <f>JADWAL!BJ183&amp;JADWAL!BJ$181</f>
        <v>TH</v>
      </c>
      <c r="BG114" t="str">
        <f>JADWAL!BK183&amp;JADWAL!BK$181</f>
        <v>ETIMATH</v>
      </c>
      <c r="BH114" t="str">
        <f>JADWAL!BL183&amp;JADWAL!BL$181</f>
        <v>ETIMATH</v>
      </c>
      <c r="BI114" t="str">
        <f>JADWAL!BM183&amp;JADWAL!BM$181</f>
        <v>TH</v>
      </c>
      <c r="BJ114" t="str">
        <f>JADWAL!BN183&amp;JADWAL!BN$181</f>
        <v>LIABING</v>
      </c>
      <c r="BK114" t="str">
        <f>JADWAL!BO183&amp;JADWAL!BO$181</f>
        <v>LIABING</v>
      </c>
      <c r="BL114" t="str">
        <f>JADWAL!BP183&amp;JADWAL!BP$181</f>
        <v>LIABING</v>
      </c>
      <c r="BM114" t="str">
        <f>JADWAL!BQ183&amp;JADWAL!BQ$181</f>
        <v/>
      </c>
      <c r="BN114" t="str">
        <f>JADWAL!BR183&amp;JADWAL!BR$181</f>
        <v>TH</v>
      </c>
      <c r="BO114" t="str">
        <f>JADWAL!BS183&amp;JADWAL!BS$181</f>
        <v/>
      </c>
      <c r="BP114" t="str">
        <f>JADWAL!BT183&amp;JADWAL!BT$181</f>
        <v/>
      </c>
      <c r="BQ114" t="str">
        <f>JADWAL!BU183&amp;JADWAL!BU$181</f>
        <v/>
      </c>
      <c r="BR114" t="str">
        <f>JADWAL!BV183&amp;JADWAL!BV$181</f>
        <v>AU</v>
      </c>
      <c r="BS114" t="str">
        <f>JADWAL!BW183&amp;JADWAL!BW$181</f>
        <v>HS</v>
      </c>
      <c r="BT114" t="str">
        <f>JADWAL!BX183&amp;JADWAL!BX$181</f>
        <v>PRATIWIPBT</v>
      </c>
      <c r="BU114" t="str">
        <f>JADWAL!BY183&amp;JADWAL!BY$181</f>
        <v>PRATIWIPBT</v>
      </c>
      <c r="BV114" t="str">
        <f>JADWAL!BZ183&amp;JADWAL!BZ$181</f>
        <v>PRATIWIPBT</v>
      </c>
      <c r="BW114" t="str">
        <f>JADWAL!CA183&amp;JADWAL!CA$181</f>
        <v>ELAPPAN</v>
      </c>
      <c r="BX114" t="str">
        <f>JADWAL!CB183&amp;JADWAL!CB$181</f>
        <v>ELAPPAN</v>
      </c>
      <c r="BY114" t="str">
        <f>JADWAL!CC183&amp;JADWAL!CC$181</f>
        <v>TH</v>
      </c>
      <c r="BZ114" t="str">
        <f>JADWAL!CD183&amp;JADWAL!CD$181</f>
        <v>ARIBDT</v>
      </c>
      <c r="CA114" t="str">
        <f>JADWAL!CE183&amp;JADWAL!CE$181</f>
        <v>ARIBDT</v>
      </c>
      <c r="CB114" t="str">
        <f>JADWAL!CF183&amp;JADWAL!CF$181</f>
        <v>ARIBDT</v>
      </c>
      <c r="CC114" t="str">
        <f>JADWAL!CG183&amp;JADWAL!CG$181</f>
        <v xml:space="preserve">                                                                                                                                                                                       BDT</v>
      </c>
      <c r="CD114" t="str">
        <f>JADWAL!CH183&amp;JADWAL!CH$181</f>
        <v>TH</v>
      </c>
      <c r="CE114" t="str">
        <f>JADWAL!CI183&amp;JADWAL!CI$181</f>
        <v/>
      </c>
      <c r="CF114" t="str">
        <f>JADWAL!CJ183&amp;JADWAL!CJ$181</f>
        <v/>
      </c>
      <c r="CG114" t="str">
        <f>JADWAL!CK183&amp;JADWAL!CK$181</f>
        <v/>
      </c>
      <c r="CH114" t="str">
        <f>JADWAL!CL183&amp;JADWAL!CL$181</f>
        <v/>
      </c>
      <c r="CI114" t="e">
        <f>JADWAL!#REF!&amp;JADWAL!#REF!</f>
        <v>#REF!</v>
      </c>
    </row>
    <row r="116" spans="1:87" s="193" customFormat="1" x14ac:dyDescent="0.25"/>
    <row r="118" spans="1:87" x14ac:dyDescent="0.25">
      <c r="A118" t="s">
        <v>213</v>
      </c>
      <c r="B118" t="s">
        <v>485</v>
      </c>
      <c r="C118" t="str">
        <f>JADWAL!G188&amp;JADWAL!G$186</f>
        <v>MAYAPPKN</v>
      </c>
      <c r="D118" t="str">
        <f>JADWAL!H188&amp;JADWAL!H$186</f>
        <v>MAYAPPKN</v>
      </c>
      <c r="E118" t="str">
        <f>JADWAL!I188&amp;JADWAL!I$186</f>
        <v>RINIBJPG</v>
      </c>
      <c r="F118" t="str">
        <f>JADWAL!J188&amp;JADWAL!J$186</f>
        <v>TI</v>
      </c>
      <c r="G118" t="str">
        <f>JADWAL!K188&amp;JADWAL!K$186</f>
        <v>RINIBJPG</v>
      </c>
      <c r="H118" t="str">
        <f>JADWAL!L188&amp;JADWAL!L$186</f>
        <v>PRATIWIPWP</v>
      </c>
      <c r="I118" t="str">
        <f>JADWAL!M188&amp;JADWAL!M$186</f>
        <v>TI</v>
      </c>
      <c r="J118" t="str">
        <f>JADWAL!N188&amp;JADWAL!N$186</f>
        <v>PRATIWIPWP</v>
      </c>
      <c r="K118" t="str">
        <f>JADWAL!O188&amp;JADWAL!O$186</f>
        <v>PRATIWIPWP</v>
      </c>
      <c r="L118" t="str">
        <f>JADWAL!P188&amp;JADWAL!P$186</f>
        <v>PRATIWIPWP</v>
      </c>
      <c r="M118" t="str">
        <f>JADWAL!Q188&amp;JADWAL!Q$186</f>
        <v/>
      </c>
      <c r="N118" t="str">
        <f>JADWAL!R188&amp;JADWAL!R$186</f>
        <v>TI</v>
      </c>
      <c r="O118" t="str">
        <f>JADWAL!S188&amp;JADWAL!S$186</f>
        <v/>
      </c>
      <c r="P118" t="str">
        <f>JADWAL!T188&amp;JADWAL!T$186</f>
        <v/>
      </c>
      <c r="Q118" t="str">
        <f>JADWAL!U188&amp;JADWAL!U$186</f>
        <v/>
      </c>
      <c r="R118" t="str">
        <f>JADWAL!V188&amp;JADWAL!V$186</f>
        <v>DS</v>
      </c>
      <c r="S118" t="str">
        <f>JADWAL!W188&amp;JADWAL!W$186</f>
        <v>INDIRABING</v>
      </c>
      <c r="T118" t="str">
        <f>JADWAL!X188&amp;JADWAL!X$186</f>
        <v>INDIRABING</v>
      </c>
      <c r="U118" t="str">
        <f>JADWAL!Y188&amp;JADWAL!Y$186</f>
        <v>RINABIND</v>
      </c>
      <c r="V118" t="str">
        <f>JADWAL!Z188&amp;JADWAL!Z$186</f>
        <v>RINABIND</v>
      </c>
      <c r="W118" t="str">
        <f>JADWAL!AA188&amp;JADWAL!AA$186</f>
        <v>TI</v>
      </c>
      <c r="X118" t="str">
        <f>JADWAL!AB188&amp;JADWAL!AB$186</f>
        <v/>
      </c>
      <c r="Y118" t="str">
        <f>JADWAL!AC188&amp;JADWAL!AC$186</f>
        <v>RUHYAPABP</v>
      </c>
      <c r="Z118" t="str">
        <f>JADWAL!AD188&amp;JADWAL!AD$186</f>
        <v>TI</v>
      </c>
      <c r="AA118" t="str">
        <f>JADWAL!AE188&amp;JADWAL!AE$186</f>
        <v>RUHYAPABP</v>
      </c>
      <c r="AB118" t="str">
        <f>JADWAL!AF188&amp;JADWAL!AF$186</f>
        <v>RUHYAPABP</v>
      </c>
      <c r="AC118" t="str">
        <f>JADWAL!AG188&amp;JADWAL!AG$186</f>
        <v/>
      </c>
      <c r="AD118" t="str">
        <f>JADWAL!AH188&amp;JADWAL!AH$186</f>
        <v/>
      </c>
      <c r="AE118" t="str">
        <f>JADWAL!AI188&amp;JADWAL!AI$186</f>
        <v>TI</v>
      </c>
      <c r="AF118" t="str">
        <f>JADWAL!AJ188&amp;JADWAL!AJ$186</f>
        <v/>
      </c>
      <c r="AG118" t="str">
        <f>JADWAL!AK188&amp;JADWAL!AK$186</f>
        <v/>
      </c>
      <c r="AH118" t="str">
        <f>JADWAL!AL188&amp;JADWAL!AL$186</f>
        <v/>
      </c>
      <c r="AI118" t="str">
        <f>JADWAL!AM188&amp;JADWAL!AM$186</f>
        <v>DS</v>
      </c>
      <c r="AJ118" t="str">
        <f>JADWAL!AN188&amp;JADWAL!AN$186</f>
        <v>AP</v>
      </c>
      <c r="AK118" t="str">
        <f>JADWAL!AO188&amp;JADWAL!AO$186</f>
        <v>ARIBDT</v>
      </c>
      <c r="AL118" t="str">
        <f>JADWAL!AP188&amp;JADWAL!AP$186</f>
        <v>ARIBDT</v>
      </c>
      <c r="AM118" t="str">
        <f>JADWAL!AQ188&amp;JADWAL!AQ$186</f>
        <v>ARIBDT</v>
      </c>
      <c r="AN118" t="str">
        <f>JADWAL!AR188&amp;JADWAL!AR$186</f>
        <v>TI</v>
      </c>
      <c r="AO118" t="str">
        <f>JADWAL!AS188&amp;JADWAL!AS$186</f>
        <v>ARIBDT</v>
      </c>
      <c r="AP118" t="str">
        <f>JADWAL!AT188&amp;JADWAL!AT$186</f>
        <v>HALIDABPBK</v>
      </c>
      <c r="AQ118" t="str">
        <f>JADWAL!AV188&amp;JADWAL!AV$186</f>
        <v/>
      </c>
      <c r="AR118" t="e">
        <f>JADWAL!#REF!&amp;JADWAL!#REF!</f>
        <v>#REF!</v>
      </c>
      <c r="AS118" t="str">
        <f>JADWAL!AW188&amp;JADWAL!AW$186</f>
        <v>JAYAPKK</v>
      </c>
      <c r="AT118" t="str">
        <f>JADWAL!AX188&amp;JADWAL!AX$186</f>
        <v>JAYAPKK</v>
      </c>
      <c r="AU118" t="str">
        <f>JADWAL!AY188&amp;JADWAL!AY$186</f>
        <v>JAYAPKK</v>
      </c>
      <c r="AV118" t="str">
        <f>JADWAL!AZ188&amp;JADWAL!AZ$186</f>
        <v>TI</v>
      </c>
      <c r="AW118" t="str">
        <f>JADWAL!BA188&amp;JADWAL!BA$186</f>
        <v/>
      </c>
      <c r="AX118" t="str">
        <f>JADWAL!BB188&amp;JADWAL!BB$186</f>
        <v/>
      </c>
      <c r="AY118" t="str">
        <f>JADWAL!BC188&amp;JADWAL!BC$186</f>
        <v/>
      </c>
      <c r="AZ118" t="str">
        <f>JADWAL!BD188&amp;JADWAL!BD$186</f>
        <v/>
      </c>
      <c r="BA118" t="str">
        <f>JADWAL!BE188&amp;JADWAL!BE$186</f>
        <v>DS</v>
      </c>
      <c r="BB118" t="str">
        <f>JADWAL!BF188&amp;JADWAL!BF$186</f>
        <v>NURPBO</v>
      </c>
      <c r="BC118" t="str">
        <f>JADWAL!BG188&amp;JADWAL!BG$186</f>
        <v>NURPBO</v>
      </c>
      <c r="BD118" t="str">
        <f>JADWAL!BH188&amp;JADWAL!BH$186</f>
        <v>NURPBO</v>
      </c>
      <c r="BE118" t="str">
        <f>JADWAL!BI188&amp;JADWAL!BI$186</f>
        <v>NURPBO</v>
      </c>
      <c r="BF118" t="str">
        <f>JADWAL!BJ188&amp;JADWAL!BJ$186</f>
        <v>TI</v>
      </c>
      <c r="BG118" t="str">
        <f>JADWAL!BK188&amp;JADWAL!BK$186</f>
        <v>PRATIWIPWP</v>
      </c>
      <c r="BH118" t="str">
        <f>JADWAL!BL188&amp;JADWAL!BL$186</f>
        <v>PRATIWIPWP</v>
      </c>
      <c r="BI118" t="str">
        <f>JADWAL!BM188&amp;JADWAL!BM$186</f>
        <v>TI</v>
      </c>
      <c r="BJ118" t="str">
        <f>JADWAL!BN188&amp;JADWAL!BN$186</f>
        <v>PRATIWIPWP</v>
      </c>
      <c r="BK118" t="str">
        <f>JADWAL!BO188&amp;JADWAL!BO$186</f>
        <v>PRATIWIPWP</v>
      </c>
      <c r="BL118" t="str">
        <f>JADWAL!BP188&amp;JADWAL!BP$186</f>
        <v/>
      </c>
      <c r="BM118" t="str">
        <f>JADWAL!BQ188&amp;JADWAL!BQ$186</f>
        <v/>
      </c>
      <c r="BN118" t="str">
        <f>JADWAL!BR188&amp;JADWAL!BR$186</f>
        <v>TI</v>
      </c>
      <c r="BO118" t="str">
        <f>JADWAL!BS188&amp;JADWAL!BS$186</f>
        <v/>
      </c>
      <c r="BP118" t="str">
        <f>JADWAL!BT188&amp;JADWAL!BT$186</f>
        <v/>
      </c>
      <c r="BQ118" t="str">
        <f>JADWAL!BU188&amp;JADWAL!BU$186</f>
        <v/>
      </c>
      <c r="BR118" t="str">
        <f>JADWAL!BV188&amp;JADWAL!BV$186</f>
        <v>DS</v>
      </c>
      <c r="BS118" t="str">
        <f>JADWAL!BW188&amp;JADWAL!BW$186</f>
        <v>U</v>
      </c>
      <c r="BT118" t="str">
        <f>JADWAL!BX188&amp;JADWAL!BX$186</f>
        <v>NOFAMATH</v>
      </c>
      <c r="BU118" t="str">
        <f>JADWAL!BY188&amp;JADWAL!BY$186</f>
        <v>NOFAMATH</v>
      </c>
      <c r="BV118" t="str">
        <f>JADWAL!BZ188&amp;JADWAL!BZ$186</f>
        <v>NOFAMATH</v>
      </c>
      <c r="BW118" t="str">
        <f>JADWAL!CA188&amp;JADWAL!CA$186</f>
        <v>NOFAMATH</v>
      </c>
      <c r="BX118" t="str">
        <f>JADWAL!CB188&amp;JADWAL!CB$186</f>
        <v/>
      </c>
      <c r="BY118" t="str">
        <f>JADWAL!CC188&amp;JADWAL!CC$186</f>
        <v>TI</v>
      </c>
      <c r="BZ118" t="str">
        <f>JADWAL!CD188&amp;JADWAL!CD$186</f>
        <v>NURPBO</v>
      </c>
      <c r="CA118" t="str">
        <f>JADWAL!CE188&amp;JADWAL!CE$186</f>
        <v>NURPBO</v>
      </c>
      <c r="CB118" t="str">
        <f>JADWAL!CF188&amp;JADWAL!CF$186</f>
        <v>NURPBO</v>
      </c>
      <c r="CC118" t="str">
        <f>JADWAL!CG188&amp;JADWAL!CG$186</f>
        <v>NURPBO</v>
      </c>
      <c r="CD118" t="str">
        <f>JADWAL!CH188&amp;JADWAL!CH$186</f>
        <v>TI</v>
      </c>
      <c r="CE118" t="str">
        <f>JADWAL!CI188&amp;JADWAL!CI$186</f>
        <v/>
      </c>
      <c r="CF118" t="str">
        <f>JADWAL!CJ188&amp;JADWAL!CJ$186</f>
        <v/>
      </c>
      <c r="CG118" t="str">
        <f>JADWAL!CK188&amp;JADWAL!CK$186</f>
        <v/>
      </c>
      <c r="CH118" t="str">
        <f>JADWAL!CL188&amp;JADWAL!CL$186</f>
        <v/>
      </c>
      <c r="CI118" t="e">
        <f>JADWAL!#REF!&amp;JADWAL!#REF!</f>
        <v>#REF!</v>
      </c>
    </row>
    <row r="120" spans="1:87" x14ac:dyDescent="0.25">
      <c r="A120" t="s">
        <v>214</v>
      </c>
      <c r="B120" t="s">
        <v>485</v>
      </c>
      <c r="C120" t="str">
        <f>JADWAL!G192&amp;JADWAL!G$190</f>
        <v>JAYAPKK</v>
      </c>
      <c r="D120" t="str">
        <f>JADWAL!H192&amp;JADWAL!H$190</f>
        <v>JAYAPKK</v>
      </c>
      <c r="E120" t="str">
        <f>JADWAL!I192&amp;JADWAL!I$190</f>
        <v>JAYAPKK</v>
      </c>
      <c r="F120" t="str">
        <f>JADWAL!J192&amp;JADWAL!J$190</f>
        <v>TH</v>
      </c>
      <c r="G120" t="str">
        <f>JADWAL!K192&amp;JADWAL!K$190</f>
        <v>MAYAPPKN</v>
      </c>
      <c r="H120" t="str">
        <f>JADWAL!L192&amp;JADWAL!L$190</f>
        <v>MAYAPPKN</v>
      </c>
      <c r="I120" t="str">
        <f>JADWAL!M192&amp;JADWAL!M$190</f>
        <v>TH</v>
      </c>
      <c r="J120" t="str">
        <f>JADWAL!N192&amp;JADWAL!N$190</f>
        <v>NURPBO</v>
      </c>
      <c r="K120" t="str">
        <f>JADWAL!O192&amp;JADWAL!O$190</f>
        <v>NURPBO</v>
      </c>
      <c r="L120" t="str">
        <f>JADWAL!P192&amp;JADWAL!P$190</f>
        <v>NURPBO</v>
      </c>
      <c r="M120" t="str">
        <f>JADWAL!Q192&amp;JADWAL!Q$190</f>
        <v>NURPBO</v>
      </c>
      <c r="N120" t="str">
        <f>JADWAL!R192&amp;JADWAL!R$190</f>
        <v>TH</v>
      </c>
      <c r="O120" t="str">
        <f>JADWAL!S192&amp;JADWAL!S$190</f>
        <v/>
      </c>
      <c r="P120" t="str">
        <f>JADWAL!T192&amp;JADWAL!T$190</f>
        <v/>
      </c>
      <c r="Q120" t="str">
        <f>JADWAL!U192&amp;JADWAL!U$190</f>
        <v/>
      </c>
      <c r="R120" t="str">
        <f>JADWAL!V192&amp;JADWAL!V$190</f>
        <v>AU</v>
      </c>
      <c r="S120" t="str">
        <f>JADWAL!W192&amp;JADWAL!W$190</f>
        <v>RINABIND</v>
      </c>
      <c r="T120" t="str">
        <f>JADWAL!X192&amp;JADWAL!X$190</f>
        <v>RINABIND</v>
      </c>
      <c r="U120" t="str">
        <f>JADWAL!Y192&amp;JADWAL!Y$190</f>
        <v>RINIBJPG</v>
      </c>
      <c r="V120" t="str">
        <f>JADWAL!Z192&amp;JADWAL!Z$190</f>
        <v>RINIBJPG</v>
      </c>
      <c r="W120" t="str">
        <f>JADWAL!AA192&amp;JADWAL!AA$190</f>
        <v>TH</v>
      </c>
      <c r="X120" t="str">
        <f>JADWAL!AB192&amp;JADWAL!AB$190</f>
        <v>PRATIWIPWP</v>
      </c>
      <c r="Y120" t="str">
        <f>JADWAL!AC192&amp;JADWAL!AC$190</f>
        <v>PRATIWIPWP</v>
      </c>
      <c r="Z120" t="str">
        <f>JADWAL!AD192&amp;JADWAL!AD$190</f>
        <v>TH</v>
      </c>
      <c r="AA120" t="str">
        <f>JADWAL!AE192&amp;JADWAL!AE$190</f>
        <v>PRATIWIPWP</v>
      </c>
      <c r="AB120" t="str">
        <f>JADWAL!AF192&amp;JADWAL!AF$190</f>
        <v>PRATIWIPWP</v>
      </c>
      <c r="AC120" t="str">
        <f>JADWAL!AG192&amp;JADWAL!AG$190</f>
        <v/>
      </c>
      <c r="AD120" t="str">
        <f>JADWAL!AH192&amp;JADWAL!AH$190</f>
        <v/>
      </c>
      <c r="AE120" t="str">
        <f>JADWAL!AI192&amp;JADWAL!AI$190</f>
        <v>TH</v>
      </c>
      <c r="AF120" t="str">
        <f>JADWAL!AJ192&amp;JADWAL!AJ$190</f>
        <v/>
      </c>
      <c r="AG120" t="str">
        <f>JADWAL!AK192&amp;JADWAL!AK$190</f>
        <v/>
      </c>
      <c r="AH120" t="str">
        <f>JADWAL!AL192&amp;JADWAL!AL$190</f>
        <v/>
      </c>
      <c r="AI120" t="str">
        <f>JADWAL!AM192&amp;JADWAL!AM$190</f>
        <v>AU</v>
      </c>
      <c r="AJ120" t="str">
        <f>JADWAL!AN192&amp;JADWAL!AN$190</f>
        <v>AU</v>
      </c>
      <c r="AK120" t="str">
        <f>JADWAL!AO192&amp;JADWAL!AO$190</f>
        <v>RUHYAPABP</v>
      </c>
      <c r="AL120" t="str">
        <f>JADWAL!AP192&amp;JADWAL!AP$190</f>
        <v>RUHYAPABP</v>
      </c>
      <c r="AM120" t="str">
        <f>JADWAL!AQ192&amp;JADWAL!AQ$190</f>
        <v>RUHYAPABP</v>
      </c>
      <c r="AN120" t="str">
        <f>JADWAL!AR192&amp;JADWAL!AR$190</f>
        <v>TH</v>
      </c>
      <c r="AO120" t="str">
        <f>JADWAL!AS192&amp;JADWAL!AS$190</f>
        <v>HALIDABPBK</v>
      </c>
      <c r="AP120" t="str">
        <f>JADWAL!BF192&amp;JADWAL!BF$190</f>
        <v>PRATIWIPWP</v>
      </c>
      <c r="AQ120" t="str">
        <f>JADWAL!BG192&amp;JADWAL!BG$190</f>
        <v>PRATIWIPWP</v>
      </c>
      <c r="AR120" t="e">
        <f>JADWAL!#REF!&amp;JADWAL!#REF!</f>
        <v>#REF!</v>
      </c>
      <c r="AS120" t="str">
        <f>JADWAL!BH192&amp;JADWAL!BH$190</f>
        <v>PRATIWIPWP</v>
      </c>
      <c r="AT120" t="str">
        <f>JADWAL!BI192&amp;JADWAL!BI$190</f>
        <v>PRATIWIPWP</v>
      </c>
      <c r="AU120" t="str">
        <f>JADWAL!AY192&amp;JADWAL!AY$190</f>
        <v/>
      </c>
      <c r="AV120" t="str">
        <f>JADWAL!AZ192&amp;JADWAL!AZ$190</f>
        <v>TH</v>
      </c>
      <c r="AW120" t="str">
        <f>JADWAL!BA192&amp;JADWAL!BA$190</f>
        <v/>
      </c>
      <c r="AX120" t="str">
        <f>JADWAL!BB192&amp;JADWAL!BB$190</f>
        <v/>
      </c>
      <c r="AY120" t="str">
        <f>JADWAL!BC192&amp;JADWAL!BC$190</f>
        <v/>
      </c>
      <c r="AZ120" t="str">
        <f>JADWAL!BD192&amp;JADWAL!BD$190</f>
        <v/>
      </c>
      <c r="BA120" t="str">
        <f>JADWAL!BE192&amp;JADWAL!BE$190</f>
        <v>AU</v>
      </c>
      <c r="BB120" t="e">
        <f>JADWAL!#REF!&amp;JADWAL!#REF!</f>
        <v>#REF!</v>
      </c>
      <c r="BC120" t="e">
        <f>JADWAL!#REF!&amp;JADWAL!#REF!</f>
        <v>#REF!</v>
      </c>
      <c r="BD120" t="str">
        <f>JADWAL!AT192&amp;JADWAL!AT$190</f>
        <v>ARIBDT</v>
      </c>
      <c r="BE120" t="str">
        <f>JADWAL!AV192&amp;JADWAL!AV$190</f>
        <v>ARIBDT</v>
      </c>
      <c r="BF120" t="str">
        <f>JADWAL!BJ192&amp;JADWAL!BJ$190</f>
        <v>TH</v>
      </c>
      <c r="BG120" t="str">
        <f>JADWAL!BK192&amp;JADWAL!BK$190</f>
        <v>NOFAMATH</v>
      </c>
      <c r="BH120" t="str">
        <f>JADWAL!BL192&amp;JADWAL!BL$190</f>
        <v>NOFAMATH</v>
      </c>
      <c r="BI120" t="str">
        <f>JADWAL!BM192&amp;JADWAL!BM$190</f>
        <v>TH</v>
      </c>
      <c r="BJ120" t="str">
        <f>JADWAL!BN192&amp;JADWAL!BN$190</f>
        <v>NOFAMATH</v>
      </c>
      <c r="BK120" t="str">
        <f>JADWAL!BO192&amp;JADWAL!BO$190</f>
        <v>NOFAMATH</v>
      </c>
      <c r="BL120" t="str">
        <f>JADWAL!BP192&amp;JADWAL!BP$190</f>
        <v/>
      </c>
      <c r="BM120" t="str">
        <f>JADWAL!BQ192&amp;JADWAL!BQ$190</f>
        <v/>
      </c>
      <c r="BN120" t="str">
        <f>JADWAL!BR192&amp;JADWAL!BR$190</f>
        <v>TH</v>
      </c>
      <c r="BO120" t="str">
        <f>JADWAL!BS192&amp;JADWAL!BS$190</f>
        <v/>
      </c>
      <c r="BP120" t="str">
        <f>JADWAL!BT192&amp;JADWAL!BT$190</f>
        <v/>
      </c>
      <c r="BQ120" t="str">
        <f>JADWAL!BU192&amp;JADWAL!BU$190</f>
        <v/>
      </c>
      <c r="BR120" t="str">
        <f>JADWAL!BV192&amp;JADWAL!BV$190</f>
        <v>AU</v>
      </c>
      <c r="BS120" t="str">
        <f>JADWAL!BW192&amp;JADWAL!BW$190</f>
        <v>HS</v>
      </c>
      <c r="BT120" t="str">
        <f>JADWAL!BX192&amp;JADWAL!BX$190</f>
        <v>NURPBO</v>
      </c>
      <c r="BU120" t="str">
        <f>JADWAL!BY192&amp;JADWAL!BY$190</f>
        <v>NURPBO</v>
      </c>
      <c r="BV120" t="str">
        <f>JADWAL!BZ192&amp;JADWAL!BZ$190</f>
        <v>NURPBO</v>
      </c>
      <c r="BW120" t="str">
        <f>JADWAL!CA192&amp;JADWAL!CA$190</f>
        <v>NURPBO</v>
      </c>
      <c r="BX120" t="str">
        <f>JADWAL!CB192&amp;JADWAL!CB$190</f>
        <v/>
      </c>
      <c r="BY120" t="str">
        <f>JADWAL!CC192&amp;JADWAL!CC$190</f>
        <v>TH</v>
      </c>
      <c r="BZ120" t="str">
        <f>JADWAL!CD192&amp;JADWAL!CD$190</f>
        <v>INDIRABING</v>
      </c>
      <c r="CA120" t="str">
        <f>JADWAL!CE192&amp;JADWAL!CE$190</f>
        <v>INDIRABING</v>
      </c>
      <c r="CB120" t="str">
        <f>JADWAL!CF192&amp;JADWAL!CF$190</f>
        <v/>
      </c>
      <c r="CC120" t="str">
        <f>JADWAL!CG192&amp;JADWAL!CG$190</f>
        <v/>
      </c>
      <c r="CD120" t="str">
        <f>JADWAL!CH192&amp;JADWAL!CH$190</f>
        <v>TH</v>
      </c>
      <c r="CE120" t="str">
        <f>JADWAL!CI192&amp;JADWAL!CI$190</f>
        <v/>
      </c>
      <c r="CF120" t="str">
        <f>JADWAL!CJ192&amp;JADWAL!CJ$190</f>
        <v/>
      </c>
      <c r="CG120" t="str">
        <f>JADWAL!CK192&amp;JADWAL!CK$190</f>
        <v/>
      </c>
      <c r="CH120" t="str">
        <f>JADWAL!CL192&amp;JADWAL!CL$190</f>
        <v/>
      </c>
      <c r="CI120" t="e">
        <f>JADWAL!#REF!&amp;JADWAL!#REF!</f>
        <v>#REF!</v>
      </c>
    </row>
    <row r="122" spans="1:87" s="193" customFormat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C00000"/>
  </sheetPr>
  <dimension ref="A1:CH122"/>
  <sheetViews>
    <sheetView topLeftCell="BU91" workbookViewId="0">
      <selection activeCell="CC91" sqref="CC1:CH1048576"/>
    </sheetView>
  </sheetViews>
  <sheetFormatPr defaultColWidth="10" defaultRowHeight="15" x14ac:dyDescent="0.25"/>
  <cols>
    <col min="2" max="2" width="9.5703125" style="4" bestFit="1" customWidth="1"/>
    <col min="3" max="5" width="17.5703125" style="4" bestFit="1" customWidth="1"/>
    <col min="6" max="6" width="9.42578125" style="4" bestFit="1" customWidth="1"/>
    <col min="7" max="8" width="17.42578125" style="4" bestFit="1" customWidth="1"/>
    <col min="9" max="9" width="15.42578125" style="4" bestFit="1" customWidth="1"/>
    <col min="10" max="12" width="17.5703125" style="4" bestFit="1" customWidth="1"/>
    <col min="13" max="13" width="15.85546875" style="4" bestFit="1" customWidth="1"/>
    <col min="14" max="14" width="9.42578125" style="4" bestFit="1" customWidth="1"/>
    <col min="15" max="16" width="15.85546875" style="4" bestFit="1" customWidth="1"/>
    <col min="17" max="17" width="8.28515625" style="4" bestFit="1" customWidth="1"/>
    <col min="18" max="18" width="9.5703125" style="4" bestFit="1" customWidth="1"/>
    <col min="19" max="20" width="15.85546875" style="4" bestFit="1" customWidth="1"/>
    <col min="21" max="22" width="17.42578125" style="4" bestFit="1" customWidth="1"/>
    <col min="23" max="23" width="9.42578125" style="4" bestFit="1" customWidth="1"/>
    <col min="24" max="24" width="17.42578125" style="4" bestFit="1" customWidth="1"/>
    <col min="25" max="25" width="17" style="4" bestFit="1" customWidth="1"/>
    <col min="26" max="26" width="9.42578125" style="4" bestFit="1" customWidth="1"/>
    <col min="27" max="27" width="17" style="4" bestFit="1" customWidth="1"/>
    <col min="28" max="28" width="16" style="4" bestFit="1" customWidth="1"/>
    <col min="29" max="30" width="15.42578125" style="4" bestFit="1" customWidth="1"/>
    <col min="31" max="31" width="9.42578125" style="4" bestFit="1" customWidth="1"/>
    <col min="32" max="33" width="14.85546875" style="4" bestFit="1" customWidth="1"/>
    <col min="34" max="34" width="8.28515625" style="4" bestFit="1" customWidth="1"/>
    <col min="35" max="35" width="9.5703125" style="4" bestFit="1" customWidth="1"/>
    <col min="36" max="36" width="9.85546875" style="4" bestFit="1" customWidth="1"/>
    <col min="37" max="39" width="17" style="4" bestFit="1" customWidth="1"/>
    <col min="40" max="40" width="9.42578125" style="4" bestFit="1" customWidth="1"/>
    <col min="41" max="41" width="16" style="4" bestFit="1" customWidth="1"/>
    <col min="42" max="43" width="17" style="4" bestFit="1" customWidth="1"/>
    <col min="44" max="44" width="15.42578125" style="4" bestFit="1" customWidth="1"/>
    <col min="45" max="45" width="17" style="4" bestFit="1" customWidth="1"/>
    <col min="46" max="47" width="15.42578125" style="4" bestFit="1" customWidth="1"/>
    <col min="48" max="48" width="9.42578125" style="4" bestFit="1" customWidth="1"/>
    <col min="49" max="50" width="15.42578125" style="4" bestFit="1" customWidth="1"/>
    <col min="51" max="52" width="8.28515625" style="4" bestFit="1" customWidth="1"/>
    <col min="53" max="53" width="9.5703125" style="4" bestFit="1" customWidth="1"/>
    <col min="54" max="57" width="17.42578125" style="4" bestFit="1" customWidth="1"/>
    <col min="58" max="58" width="9.42578125" style="4" bestFit="1" customWidth="1"/>
    <col min="59" max="60" width="17.42578125" style="4" bestFit="1" customWidth="1"/>
    <col min="61" max="61" width="9.42578125" style="4" bestFit="1" customWidth="1"/>
    <col min="62" max="64" width="17" style="4" bestFit="1" customWidth="1"/>
    <col min="65" max="65" width="16.140625" style="4" bestFit="1" customWidth="1"/>
    <col min="66" max="66" width="9.42578125" style="4" bestFit="1" customWidth="1"/>
    <col min="67" max="67" width="16.140625" style="4" bestFit="1" customWidth="1"/>
    <col min="68" max="68" width="14.42578125" style="4" bestFit="1" customWidth="1"/>
    <col min="69" max="69" width="8.28515625" style="4" bestFit="1" customWidth="1"/>
    <col min="70" max="71" width="9.5703125" style="4" bestFit="1" customWidth="1"/>
    <col min="72" max="76" width="17.42578125" style="4" bestFit="1" customWidth="1"/>
    <col min="77" max="77" width="9.42578125" style="4" bestFit="1" customWidth="1"/>
    <col min="78" max="78" width="17.42578125" style="4" bestFit="1" customWidth="1"/>
    <col min="79" max="81" width="16.7109375" style="4" bestFit="1" customWidth="1"/>
    <col min="82" max="82" width="9.42578125" style="4" bestFit="1" customWidth="1"/>
    <col min="83" max="83" width="15.28515625" style="4" bestFit="1" customWidth="1"/>
    <col min="84" max="84" width="13.5703125" style="4" bestFit="1" customWidth="1"/>
    <col min="85" max="86" width="8.28515625" style="4" bestFit="1" customWidth="1"/>
  </cols>
  <sheetData>
    <row r="1" spans="1:86" x14ac:dyDescent="0.25">
      <c r="B1" s="194">
        <v>1</v>
      </c>
      <c r="C1" s="194">
        <v>2</v>
      </c>
      <c r="D1" s="194">
        <v>3</v>
      </c>
      <c r="E1" s="194">
        <v>4</v>
      </c>
      <c r="F1" s="194">
        <v>5</v>
      </c>
      <c r="G1" s="194">
        <v>6</v>
      </c>
      <c r="H1" s="194">
        <v>7</v>
      </c>
      <c r="I1" s="194">
        <v>8</v>
      </c>
      <c r="J1" s="194">
        <v>9</v>
      </c>
      <c r="K1" s="194">
        <v>10</v>
      </c>
      <c r="L1" s="194">
        <v>11</v>
      </c>
      <c r="M1" s="194">
        <v>12</v>
      </c>
      <c r="N1" s="194">
        <v>13</v>
      </c>
      <c r="O1" s="194">
        <v>14</v>
      </c>
      <c r="P1" s="194">
        <v>15</v>
      </c>
      <c r="Q1" s="194">
        <v>16</v>
      </c>
      <c r="R1" s="194">
        <v>17</v>
      </c>
      <c r="S1" s="194">
        <v>18</v>
      </c>
      <c r="T1" s="194">
        <v>19</v>
      </c>
      <c r="U1" s="194">
        <v>20</v>
      </c>
      <c r="V1" s="194">
        <v>21</v>
      </c>
      <c r="W1" s="194">
        <v>22</v>
      </c>
      <c r="X1" s="194">
        <v>23</v>
      </c>
      <c r="Y1" s="194">
        <v>24</v>
      </c>
      <c r="Z1" s="194">
        <v>25</v>
      </c>
      <c r="AA1" s="194">
        <v>26</v>
      </c>
      <c r="AB1" s="194">
        <v>27</v>
      </c>
      <c r="AC1" s="194">
        <v>28</v>
      </c>
      <c r="AD1" s="194">
        <v>29</v>
      </c>
      <c r="AE1" s="194">
        <v>30</v>
      </c>
      <c r="AF1" s="194">
        <v>31</v>
      </c>
      <c r="AG1" s="194">
        <v>32</v>
      </c>
      <c r="AH1" s="194">
        <v>33</v>
      </c>
      <c r="AI1" s="194">
        <v>34</v>
      </c>
      <c r="AJ1" s="194">
        <v>35</v>
      </c>
      <c r="AK1" s="194">
        <v>36</v>
      </c>
      <c r="AL1" s="194">
        <v>37</v>
      </c>
      <c r="AM1" s="194">
        <v>38</v>
      </c>
      <c r="AN1" s="194">
        <v>39</v>
      </c>
      <c r="AO1" s="194">
        <v>40</v>
      </c>
      <c r="AP1" s="194">
        <v>41</v>
      </c>
      <c r="AQ1" s="194">
        <v>42</v>
      </c>
      <c r="AR1" s="194">
        <v>43</v>
      </c>
      <c r="AS1" s="194">
        <v>44</v>
      </c>
      <c r="AT1" s="194">
        <v>45</v>
      </c>
      <c r="AU1" s="194">
        <v>46</v>
      </c>
      <c r="AV1" s="194">
        <v>47</v>
      </c>
      <c r="AW1" s="194">
        <v>48</v>
      </c>
      <c r="AX1" s="194">
        <v>49</v>
      </c>
      <c r="AY1" s="194">
        <v>50</v>
      </c>
      <c r="AZ1" s="194">
        <v>51</v>
      </c>
      <c r="BA1" s="194">
        <v>52</v>
      </c>
      <c r="BB1" s="194">
        <v>53</v>
      </c>
      <c r="BC1" s="194">
        <v>54</v>
      </c>
      <c r="BD1" s="194">
        <v>55</v>
      </c>
      <c r="BE1" s="194">
        <v>56</v>
      </c>
      <c r="BF1" s="194">
        <v>57</v>
      </c>
      <c r="BG1" s="194">
        <v>58</v>
      </c>
      <c r="BH1" s="194">
        <v>59</v>
      </c>
      <c r="BI1" s="194">
        <v>60</v>
      </c>
      <c r="BJ1" s="194">
        <v>61</v>
      </c>
      <c r="BK1" s="194">
        <v>62</v>
      </c>
      <c r="BL1" s="194">
        <v>63</v>
      </c>
      <c r="BM1" s="194">
        <v>64</v>
      </c>
      <c r="BN1" s="194">
        <v>65</v>
      </c>
      <c r="BO1" s="194">
        <v>66</v>
      </c>
      <c r="BP1" s="194">
        <v>67</v>
      </c>
      <c r="BQ1" s="194">
        <v>68</v>
      </c>
      <c r="BR1" s="194">
        <v>69</v>
      </c>
      <c r="BS1" s="194">
        <v>70</v>
      </c>
      <c r="BT1" s="194">
        <v>71</v>
      </c>
      <c r="BU1" s="194">
        <v>72</v>
      </c>
      <c r="BV1" s="194">
        <v>73</v>
      </c>
      <c r="BW1" s="194">
        <v>74</v>
      </c>
      <c r="BX1" s="194">
        <v>75</v>
      </c>
      <c r="BY1" s="194">
        <v>76</v>
      </c>
      <c r="BZ1" s="194">
        <v>77</v>
      </c>
      <c r="CA1" s="194">
        <v>78</v>
      </c>
      <c r="CB1" s="194">
        <v>79</v>
      </c>
      <c r="CC1" s="194">
        <v>80</v>
      </c>
      <c r="CD1" s="194">
        <v>81</v>
      </c>
      <c r="CE1" s="194">
        <v>82</v>
      </c>
      <c r="CF1" s="194">
        <v>83</v>
      </c>
      <c r="CG1" s="194">
        <v>84</v>
      </c>
      <c r="CH1" s="194">
        <v>85</v>
      </c>
    </row>
    <row r="2" spans="1:86" x14ac:dyDescent="0.25">
      <c r="A2" s="27" t="s">
        <v>125</v>
      </c>
      <c r="B2" s="138" t="str">
        <f>$A$2&amp;JADWAL!F$7</f>
        <v>X AK 1</v>
      </c>
      <c r="C2" s="138" t="str">
        <f>$A$2&amp;JADWAL!G$7</f>
        <v>X AK 1SAMSU</v>
      </c>
      <c r="D2" s="138" t="str">
        <f>$A$2&amp;JADWAL!H$7</f>
        <v>X AK 1SAMSU</v>
      </c>
      <c r="E2" s="138" t="str">
        <f>$A$2&amp;JADWAL!I$7</f>
        <v>X AK 1RANI</v>
      </c>
      <c r="F2" s="138" t="str">
        <f>$A$2&amp;JADWAL!J$7</f>
        <v>X AK 1</v>
      </c>
      <c r="G2" s="138" t="str">
        <f>$A$2&amp;JADWAL!K$7</f>
        <v>X AK 1RANI</v>
      </c>
      <c r="H2" s="138" t="str">
        <f>$A$2&amp;JADWAL!L$7</f>
        <v>X AK 1HAZAR</v>
      </c>
      <c r="I2" s="138" t="str">
        <f>$A$2&amp;JADWAL!M$7</f>
        <v>X AK 1</v>
      </c>
      <c r="J2" s="138" t="str">
        <f>$A$2&amp;JADWAL!N$7</f>
        <v>X AK 1YENI</v>
      </c>
      <c r="K2" s="138" t="str">
        <f>$A$2&amp;JADWAL!O$7</f>
        <v>X AK 1YENI</v>
      </c>
      <c r="L2" s="138" t="str">
        <f>$A$2&amp;JADWAL!P$7</f>
        <v>X AK 1ADIW</v>
      </c>
      <c r="M2" s="138" t="str">
        <f>$A$2&amp;JADWAL!Q$7</f>
        <v>X AK 1</v>
      </c>
      <c r="N2" s="138" t="str">
        <f>$A$2&amp;JADWAL!R$7</f>
        <v>X AK 1</v>
      </c>
      <c r="O2" s="138" t="str">
        <f>$A$2&amp;JADWAL!S$7</f>
        <v>X AK 1</v>
      </c>
      <c r="P2" s="138" t="str">
        <f>$A$2&amp;JADWAL!T$7</f>
        <v>X AK 1</v>
      </c>
      <c r="Q2" s="138" t="str">
        <f>$A$2&amp;JADWAL!U$7</f>
        <v>X AK 1</v>
      </c>
      <c r="R2" s="138" t="str">
        <f>$A$2&amp;JADWAL!V$7</f>
        <v>X AK 1</v>
      </c>
      <c r="S2" s="138" t="str">
        <f>$A$2&amp;JADWAL!W$7</f>
        <v>X AK 1UJANG</v>
      </c>
      <c r="T2" s="138" t="str">
        <f>$A$2&amp;JADWAL!X$7</f>
        <v>X AK 1UJANG</v>
      </c>
      <c r="U2" s="138" t="str">
        <f>$A$2&amp;JADWAL!Y$7</f>
        <v>X AK 1UJANG</v>
      </c>
      <c r="V2" s="138" t="str">
        <f>$A$2&amp;JADWAL!Z$7</f>
        <v>X AK 1MIMY</v>
      </c>
      <c r="W2" s="138" t="str">
        <f>$A$2&amp;JADWAL!AA$7</f>
        <v>X AK 1</v>
      </c>
      <c r="X2" s="138" t="str">
        <f>$A$2&amp;JADWAL!AB$7</f>
        <v>X AK 1MIMY</v>
      </c>
      <c r="Y2" s="138" t="str">
        <f>$A$2&amp;JADWAL!AG$7</f>
        <v>X AK 1IMAN</v>
      </c>
      <c r="Z2" s="138" t="str">
        <f>$A$2&amp;JADWAL!AD$7</f>
        <v>X AK 1</v>
      </c>
      <c r="AA2" s="138" t="str">
        <f>$A$2&amp;JADWAL!AE$7</f>
        <v>X AK 1IMAN</v>
      </c>
      <c r="AB2" s="138" t="str">
        <f>$A$2&amp;JADWAL!AF$7</f>
        <v>X AK 1IMAN</v>
      </c>
      <c r="AC2" s="138" t="e">
        <f>$A$2&amp;JADWAL!#REF!</f>
        <v>#REF!</v>
      </c>
      <c r="AD2" s="138" t="str">
        <f>$A$2&amp;JADWAL!AH$7</f>
        <v>X AK 1</v>
      </c>
      <c r="AE2" s="138" t="str">
        <f>$A$2&amp;JADWAL!AI$7</f>
        <v>X AK 1</v>
      </c>
      <c r="AF2" s="138" t="str">
        <f>$A$2&amp;JADWAL!AJ$7</f>
        <v>X AK 1</v>
      </c>
      <c r="AG2" s="138" t="str">
        <f>$A$2&amp;JADWAL!AK$7</f>
        <v>X AK 1</v>
      </c>
      <c r="AH2" s="138" t="str">
        <f>$A$2&amp;JADWAL!AL$7</f>
        <v>X AK 1</v>
      </c>
      <c r="AI2" s="138" t="str">
        <f>$A$2&amp;JADWAL!AM$7</f>
        <v>X AK 1</v>
      </c>
      <c r="AJ2" s="138" t="str">
        <f>$A$2&amp;JADWAL!AN$7</f>
        <v>X AK 1</v>
      </c>
      <c r="AK2" s="138" t="str">
        <f>$A$2&amp;JADWAL!AO$7</f>
        <v>X AK 1OMAN</v>
      </c>
      <c r="AL2" s="138" t="str">
        <f>$A$2&amp;JADWAL!AP$7</f>
        <v>X AK 1OMAN</v>
      </c>
      <c r="AM2" s="138" t="str">
        <f>$A$2&amp;JADWAL!AQ$7</f>
        <v>X AK 1OMAN</v>
      </c>
      <c r="AN2" s="138" t="str">
        <f>$A$2&amp;JADWAL!AR$7</f>
        <v>X AK 1</v>
      </c>
      <c r="AO2" s="138" t="str">
        <f>$A$2&amp;JADWAL!AS$7</f>
        <v>X AK 1OMAN</v>
      </c>
      <c r="AP2" s="138" t="str">
        <f>$A$2&amp;JADWAL!AT$7</f>
        <v>X AK 1NADIA</v>
      </c>
      <c r="AQ2" s="138" t="str">
        <f>$A$2&amp;JADWAL!AV$7</f>
        <v>X AK 1NADIA</v>
      </c>
      <c r="AR2" s="138" t="e">
        <f>$A$2&amp;JADWAL!#REF!</f>
        <v>#REF!</v>
      </c>
      <c r="AS2" s="138" t="str">
        <f>$A$2&amp;JADWAL!AW$7</f>
        <v>X AK 1NADIA</v>
      </c>
      <c r="AT2" s="138" t="str">
        <f>$A$2&amp;JADWAL!AX$7</f>
        <v>X AK 1RINA</v>
      </c>
      <c r="AU2" s="138" t="str">
        <f>$A$2&amp;JADWAL!AY$7</f>
        <v>X AK 1RINA</v>
      </c>
      <c r="AV2" s="138" t="str">
        <f>$A$2&amp;JADWAL!AZ$7</f>
        <v>X AK 1</v>
      </c>
      <c r="AW2" s="138" t="str">
        <f>$A$2&amp;JADWAL!BA$7</f>
        <v>X AK 1RINA</v>
      </c>
      <c r="AX2" s="138" t="str">
        <f>$A$2&amp;JADWAL!BB$7</f>
        <v>X AK 1</v>
      </c>
      <c r="AY2" s="138" t="str">
        <f>$A$2&amp;JADWAL!BC$7</f>
        <v>X AK 1</v>
      </c>
      <c r="AZ2" s="138" t="str">
        <f>$A$2&amp;JADWAL!BD$7</f>
        <v>X AK 1</v>
      </c>
      <c r="BA2" s="138" t="str">
        <f>$A$2&amp;JADWAL!BE$7</f>
        <v>X AK 1</v>
      </c>
      <c r="BB2" s="138" t="str">
        <f>$A$2&amp;JADWAL!BF$7</f>
        <v>X AK 1ULI</v>
      </c>
      <c r="BC2" s="138" t="str">
        <f>$A$2&amp;JADWAL!BG$7</f>
        <v>X AK 1ULI</v>
      </c>
      <c r="BD2" s="138" t="str">
        <f>$A$2&amp;JADWAL!BH$7</f>
        <v>X AK 1ULI</v>
      </c>
      <c r="BE2" s="138" t="str">
        <f>$A$2&amp;JADWAL!BI$7</f>
        <v>X AK 1ULI</v>
      </c>
      <c r="BF2" s="138" t="str">
        <f>$A$2&amp;JADWAL!BJ$7</f>
        <v>X AK 1</v>
      </c>
      <c r="BG2" s="138" t="str">
        <f>$A$2&amp;JADWAL!BK$7</f>
        <v>X AK 1ELA</v>
      </c>
      <c r="BH2" s="138" t="str">
        <f>$A$2&amp;JADWAL!BL$7</f>
        <v>X AK 1ELA</v>
      </c>
      <c r="BI2" s="138" t="str">
        <f>$A$2&amp;JADWAL!BM$7</f>
        <v>X AK 1</v>
      </c>
      <c r="BJ2" s="138" t="str">
        <f>$A$2&amp;JADWAL!BN$7</f>
        <v>X AK 1</v>
      </c>
      <c r="BK2" s="138" t="str">
        <f>$A$2&amp;JADWAL!BO$7</f>
        <v>X AK 1</v>
      </c>
      <c r="BL2" s="138" t="str">
        <f>$A$2&amp;JADWAL!BP$7</f>
        <v>X AK 1</v>
      </c>
      <c r="BM2" s="138" t="str">
        <f>$A$2&amp;JADWAL!BQ$7</f>
        <v>X AK 1</v>
      </c>
      <c r="BN2" s="138" t="str">
        <f>$A$2&amp;JADWAL!BR$7</f>
        <v>X AK 1</v>
      </c>
      <c r="BO2" s="138" t="str">
        <f>$A$2&amp;JADWAL!BS$7</f>
        <v>X AK 1</v>
      </c>
      <c r="BP2" s="138" t="str">
        <f>$A$2&amp;JADWAL!BT$7</f>
        <v>X AK 1</v>
      </c>
      <c r="BQ2" s="138" t="str">
        <f>$A$2&amp;JADWAL!BU$7</f>
        <v>X AK 1</v>
      </c>
      <c r="BR2" s="138" t="str">
        <f>$A$2&amp;JADWAL!BV$7</f>
        <v>X AK 1</v>
      </c>
      <c r="BS2" s="138" t="str">
        <f>$A$2&amp;JADWAL!BW$7</f>
        <v>X AK 1</v>
      </c>
      <c r="BT2" s="138" t="str">
        <f>$A$2&amp;JADWAL!BX$7</f>
        <v>X AK 1ULI</v>
      </c>
      <c r="BU2" s="138" t="str">
        <f>$A$2&amp;JADWAL!BY$7</f>
        <v>X AK 1ULI</v>
      </c>
      <c r="BV2" s="138" t="str">
        <f>$A$2&amp;JADWAL!BZ$7</f>
        <v>X AK 1ULI</v>
      </c>
      <c r="BW2" s="138" t="str">
        <f>$A$2&amp;JADWAL!CA$7</f>
        <v>X AK 1ULI</v>
      </c>
      <c r="BX2" s="138" t="str">
        <f>$A$2&amp;JADWAL!CB$7</f>
        <v>X AK 1ULI</v>
      </c>
      <c r="BY2" s="138" t="str">
        <f>$A$2&amp;JADWAL!CC$7</f>
        <v>X AK 1</v>
      </c>
      <c r="BZ2" s="138" t="str">
        <f>$A$2&amp;JADWAL!CD$7</f>
        <v>X AK 1ULI</v>
      </c>
      <c r="CA2" s="138" t="str">
        <f>$A$2&amp;JADWAL!CE$7</f>
        <v>X AK 1ULI</v>
      </c>
      <c r="CB2" s="138" t="str">
        <f>$A$2&amp;JADWAL!CF$7</f>
        <v>X AK 1ULI</v>
      </c>
      <c r="CC2" s="138" t="str">
        <f>$A$2&amp;JADWAL!CG$7</f>
        <v>X AK 1</v>
      </c>
      <c r="CD2" s="138" t="str">
        <f>$A$2&amp;JADWAL!CH$7</f>
        <v>X AK 1</v>
      </c>
      <c r="CE2" s="138" t="str">
        <f>$A$2&amp;JADWAL!CI$7</f>
        <v>X AK 1</v>
      </c>
      <c r="CF2" s="138" t="str">
        <f>$A$2&amp;JADWAL!CJ$7</f>
        <v>X AK 1</v>
      </c>
      <c r="CG2" s="138" t="str">
        <f>$A$2&amp;JADWAL!CK$7</f>
        <v>X AK 1</v>
      </c>
      <c r="CH2" s="138" t="str">
        <f>$A$2&amp;JADWAL!CL$7</f>
        <v>X AK 1</v>
      </c>
    </row>
    <row r="3" spans="1:86" x14ac:dyDescent="0.25">
      <c r="A3" s="27"/>
      <c r="B3" s="138" t="str">
        <f>$A$2&amp;JADWAL!F$8</f>
        <v>X AK 1</v>
      </c>
      <c r="C3" s="138" t="str">
        <f>$A$2&amp;JADWAL!G$8</f>
        <v>X AK 1</v>
      </c>
      <c r="D3" s="138" t="str">
        <f>$A$2&amp;JADWAL!H$8</f>
        <v>X AK 1</v>
      </c>
      <c r="E3" s="138" t="str">
        <f>$A$2&amp;JADWAL!I$8</f>
        <v>X AK 1</v>
      </c>
      <c r="F3" s="138" t="str">
        <f>$A$2&amp;JADWAL!J$8</f>
        <v>X AK 1</v>
      </c>
      <c r="G3" s="138" t="str">
        <f>$A$2&amp;JADWAL!K$8</f>
        <v>X AK 1</v>
      </c>
      <c r="H3" s="138" t="str">
        <f>$A$2&amp;JADWAL!L$8</f>
        <v>X AK 1</v>
      </c>
      <c r="I3" s="138" t="str">
        <f>$A$2&amp;JADWAL!M$8</f>
        <v>X AK 1</v>
      </c>
      <c r="J3" s="138" t="str">
        <f>$A$2&amp;JADWAL!N$8</f>
        <v>X AK 1</v>
      </c>
      <c r="K3" s="138" t="str">
        <f>$A$2&amp;JADWAL!O$8</f>
        <v>X AK 1</v>
      </c>
      <c r="L3" s="138" t="str">
        <f>$A$2&amp;JADWAL!P$8</f>
        <v>X AK 1</v>
      </c>
      <c r="M3" s="138" t="str">
        <f>$A$2&amp;JADWAL!Q$8</f>
        <v>X AK 1</v>
      </c>
      <c r="N3" s="138" t="str">
        <f>$A$2&amp;JADWAL!R$8</f>
        <v>X AK 1</v>
      </c>
      <c r="O3" s="138" t="str">
        <f>$A$2&amp;JADWAL!S$8</f>
        <v>X AK 1</v>
      </c>
      <c r="P3" s="138" t="str">
        <f>$A$2&amp;JADWAL!T$8</f>
        <v>X AK 1</v>
      </c>
      <c r="Q3" s="138" t="str">
        <f>$A$2&amp;JADWAL!U$8</f>
        <v>X AK 1</v>
      </c>
      <c r="R3" s="138" t="str">
        <f>$A$2&amp;JADWAL!V$8</f>
        <v>X AK 1S</v>
      </c>
      <c r="S3" s="138" t="str">
        <f>$A$2&amp;JADWAL!W$8</f>
        <v>X AK 1</v>
      </c>
      <c r="T3" s="138" t="str">
        <f>$A$2&amp;JADWAL!X$8</f>
        <v>X AK 1</v>
      </c>
      <c r="U3" s="138" t="str">
        <f>$A$2&amp;JADWAL!Y$8</f>
        <v>X AK 1</v>
      </c>
      <c r="V3" s="138" t="str">
        <f>$A$2&amp;JADWAL!Z$8</f>
        <v>X AK 1</v>
      </c>
      <c r="W3" s="138" t="str">
        <f>$A$2&amp;JADWAL!AA$8</f>
        <v>X AK 1</v>
      </c>
      <c r="X3" s="138" t="str">
        <f>$A$2&amp;JADWAL!AB$8</f>
        <v>X AK 1</v>
      </c>
      <c r="Y3" s="138" t="str">
        <f>$A$2&amp;JADWAL!AG$8</f>
        <v>X AK 1</v>
      </c>
      <c r="Z3" s="138" t="str">
        <f>$A$2&amp;JADWAL!AD$8</f>
        <v>X AK 1</v>
      </c>
      <c r="AA3" s="138" t="str">
        <f>$A$2&amp;JADWAL!AE$8</f>
        <v>X AK 1</v>
      </c>
      <c r="AB3" s="138" t="str">
        <f>$A$2&amp;JADWAL!AF$8</f>
        <v>X AK 1</v>
      </c>
      <c r="AC3" s="138" t="e">
        <f>$A$2&amp;JADWAL!#REF!</f>
        <v>#REF!</v>
      </c>
      <c r="AD3" s="138" t="str">
        <f>$A$2&amp;JADWAL!AH$8</f>
        <v>X AK 1</v>
      </c>
      <c r="AE3" s="138" t="str">
        <f>$A$2&amp;JADWAL!AI$8</f>
        <v>X AK 1</v>
      </c>
      <c r="AF3" s="138" t="str">
        <f>$A$2&amp;JADWAL!AJ$8</f>
        <v>X AK 1</v>
      </c>
      <c r="AG3" s="138" t="str">
        <f>$A$2&amp;JADWAL!AK$8</f>
        <v>X AK 1</v>
      </c>
      <c r="AH3" s="138" t="str">
        <f>$A$2&amp;JADWAL!AL$8</f>
        <v>X AK 1</v>
      </c>
      <c r="AI3" s="138" t="str">
        <f>$A$2&amp;JADWAL!AM$8</f>
        <v>X AK 1S</v>
      </c>
      <c r="AJ3" s="138" t="str">
        <f>$A$2&amp;JADWAL!AN$8</f>
        <v>X AK 1</v>
      </c>
      <c r="AK3" s="138" t="str">
        <f>$A$2&amp;JADWAL!AO$8</f>
        <v>X AK 1</v>
      </c>
      <c r="AL3" s="138" t="str">
        <f>$A$2&amp;JADWAL!AP$8</f>
        <v>X AK 1</v>
      </c>
      <c r="AM3" s="138" t="str">
        <f>$A$2&amp;JADWAL!AQ$8</f>
        <v>X AK 1</v>
      </c>
      <c r="AN3" s="138" t="str">
        <f>$A$2&amp;JADWAL!AR$8</f>
        <v>X AK 1</v>
      </c>
      <c r="AO3" s="138" t="str">
        <f>$A$2&amp;JADWAL!AS$8</f>
        <v>X AK 1</v>
      </c>
      <c r="AP3" s="138" t="str">
        <f>$A$2&amp;JADWAL!AT$8</f>
        <v>X AK 1</v>
      </c>
      <c r="AQ3" s="138" t="str">
        <f>$A$2&amp;JADWAL!AV$8</f>
        <v>X AK 1</v>
      </c>
      <c r="AR3" s="138" t="e">
        <f>$A$2&amp;JADWAL!#REF!</f>
        <v>#REF!</v>
      </c>
      <c r="AS3" s="138" t="str">
        <f>$A$2&amp;JADWAL!AW$8</f>
        <v>X AK 1</v>
      </c>
      <c r="AT3" s="138" t="str">
        <f>$A$2&amp;JADWAL!AX$8</f>
        <v>X AK 1</v>
      </c>
      <c r="AU3" s="138" t="str">
        <f>$A$2&amp;JADWAL!AY$8</f>
        <v>X AK 1</v>
      </c>
      <c r="AV3" s="138" t="str">
        <f>$A$2&amp;JADWAL!AZ$8</f>
        <v>X AK 1</v>
      </c>
      <c r="AW3" s="138" t="str">
        <f>$A$2&amp;JADWAL!BA$8</f>
        <v>X AK 1</v>
      </c>
      <c r="AX3" s="138" t="str">
        <f>$A$2&amp;JADWAL!BB$8</f>
        <v>X AK 1</v>
      </c>
      <c r="AY3" s="138" t="str">
        <f>$A$2&amp;JADWAL!BC$8</f>
        <v>X AK 1</v>
      </c>
      <c r="AZ3" s="138" t="str">
        <f>$A$2&amp;JADWAL!BD$8</f>
        <v>X AK 1</v>
      </c>
      <c r="BA3" s="138" t="str">
        <f>$A$2&amp;JADWAL!BE$8</f>
        <v>X AK 1S</v>
      </c>
      <c r="BB3" s="138" t="str">
        <f>$A$2&amp;JADWAL!BF$8</f>
        <v>X AK 1</v>
      </c>
      <c r="BC3" s="138" t="str">
        <f>$A$2&amp;JADWAL!BG$8</f>
        <v>X AK 1</v>
      </c>
      <c r="BD3" s="138" t="str">
        <f>$A$2&amp;JADWAL!BH$8</f>
        <v>X AK 1</v>
      </c>
      <c r="BE3" s="138" t="str">
        <f>$A$2&amp;JADWAL!BI$8</f>
        <v>X AK 1</v>
      </c>
      <c r="BF3" s="138" t="str">
        <f>$A$2&amp;JADWAL!BJ$8</f>
        <v>X AK 1</v>
      </c>
      <c r="BG3" s="138" t="str">
        <f>$A$2&amp;JADWAL!BK$8</f>
        <v>X AK 1</v>
      </c>
      <c r="BH3" s="138" t="str">
        <f>$A$2&amp;JADWAL!BL$8</f>
        <v>X AK 1</v>
      </c>
      <c r="BI3" s="138" t="str">
        <f>$A$2&amp;JADWAL!BM$8</f>
        <v>X AK 1</v>
      </c>
      <c r="BJ3" s="138" t="str">
        <f>$A$2&amp;JADWAL!BN$8</f>
        <v>X AK 1</v>
      </c>
      <c r="BK3" s="138" t="str">
        <f>$A$2&amp;JADWAL!BO$8</f>
        <v>X AK 1</v>
      </c>
      <c r="BL3" s="138" t="str">
        <f>$A$2&amp;JADWAL!BP$8</f>
        <v>X AK 1</v>
      </c>
      <c r="BM3" s="138" t="str">
        <f>$A$2&amp;JADWAL!BQ$8</f>
        <v>X AK 1</v>
      </c>
      <c r="BN3" s="138" t="str">
        <f>$A$2&amp;JADWAL!BR$8</f>
        <v>X AK 1</v>
      </c>
      <c r="BO3" s="138" t="str">
        <f>$A$2&amp;JADWAL!BS$8</f>
        <v>X AK 1</v>
      </c>
      <c r="BP3" s="138" t="str">
        <f>$A$2&amp;JADWAL!BT$8</f>
        <v>X AK 1</v>
      </c>
      <c r="BQ3" s="138" t="str">
        <f>$A$2&amp;JADWAL!BU$8</f>
        <v>X AK 1</v>
      </c>
      <c r="BR3" s="138" t="str">
        <f>$A$2&amp;JADWAL!BV$8</f>
        <v>X AK 1S</v>
      </c>
      <c r="BS3" s="138" t="str">
        <f>$A$2&amp;JADWAL!BW$8</f>
        <v>X AK 1</v>
      </c>
      <c r="BT3" s="138" t="str">
        <f>$A$2&amp;JADWAL!BX$8</f>
        <v>X AK 1WINDY</v>
      </c>
      <c r="BU3" s="138" t="str">
        <f>$A$2&amp;JADWAL!BY$8</f>
        <v>X AK 1WINDY</v>
      </c>
      <c r="BV3" s="138" t="str">
        <f>$A$2&amp;JADWAL!BZ$8</f>
        <v>X AK 1WINDY</v>
      </c>
      <c r="BW3" s="138" t="str">
        <f>$A$2&amp;JADWAL!CA$8</f>
        <v>X AK 1WINDY</v>
      </c>
      <c r="BX3" s="138" t="str">
        <f>$A$2&amp;JADWAL!CB$8</f>
        <v>X AK 1WINDY</v>
      </c>
      <c r="BY3" s="138" t="str">
        <f>$A$2&amp;JADWAL!CC$8</f>
        <v>X AK 1</v>
      </c>
      <c r="BZ3" s="138" t="str">
        <f>$A$2&amp;JADWAL!CD$8</f>
        <v>X AK 1WINDY</v>
      </c>
      <c r="CA3" s="138" t="str">
        <f>$A$2&amp;JADWAL!CE$8</f>
        <v>X AK 1WINDY</v>
      </c>
      <c r="CB3" s="138" t="str">
        <f>$A$2&amp;JADWAL!CF$8</f>
        <v>X AK 1WINDY</v>
      </c>
      <c r="CC3" s="138" t="str">
        <f>$A$2&amp;JADWAL!CG$8</f>
        <v>X AK 1</v>
      </c>
      <c r="CD3" s="138" t="str">
        <f>$A$2&amp;JADWAL!CH$8</f>
        <v>X AK 1</v>
      </c>
      <c r="CE3" s="138" t="str">
        <f>$A$2&amp;JADWAL!CI$8</f>
        <v>X AK 1</v>
      </c>
      <c r="CF3" s="138" t="str">
        <f>$A$2&amp;JADWAL!CJ$8</f>
        <v>X AK 1</v>
      </c>
      <c r="CG3" s="138" t="str">
        <f>$A$2&amp;JADWAL!CK$8</f>
        <v>X AK 1</v>
      </c>
      <c r="CH3" s="138" t="str">
        <f>$A$2&amp;JADWAL!CL$8</f>
        <v>X AK 1</v>
      </c>
    </row>
    <row r="4" spans="1:86" x14ac:dyDescent="0.25">
      <c r="A4" s="27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</row>
    <row r="5" spans="1:86" x14ac:dyDescent="0.25">
      <c r="A5" s="27" t="s">
        <v>146</v>
      </c>
      <c r="B5" s="138" t="str">
        <f>$A$5&amp;JADWAL!F$12</f>
        <v>X AK 2</v>
      </c>
      <c r="C5" s="138" t="str">
        <f>$A$5&amp;JADWAL!G$12</f>
        <v>X AK 2NADIA</v>
      </c>
      <c r="D5" s="138" t="str">
        <f>$A$5&amp;JADWAL!H$12</f>
        <v>X AK 2NADIA</v>
      </c>
      <c r="E5" s="138" t="str">
        <f>$A$5&amp;JADWAL!I$12</f>
        <v>X AK 2NADIA</v>
      </c>
      <c r="F5" s="138" t="str">
        <f>$A$5&amp;JADWAL!J$12</f>
        <v>X AK 2T</v>
      </c>
      <c r="G5" s="138" t="str">
        <f>$A$5&amp;JADWAL!K$12</f>
        <v>X AK 2TAUFIK</v>
      </c>
      <c r="H5" s="138" t="str">
        <f>$A$5&amp;JADWAL!L$12</f>
        <v>X AK 2TAUFIK</v>
      </c>
      <c r="I5" s="138" t="str">
        <f>$A$5&amp;JADWAL!M$12</f>
        <v>X AK 2T</v>
      </c>
      <c r="J5" s="138" t="str">
        <f>$A$5&amp;JADWAL!N$12</f>
        <v>X AK 2OMAN</v>
      </c>
      <c r="K5" s="138" t="str">
        <f>$A$5&amp;JADWAL!O$12</f>
        <v>X AK 2OMAN</v>
      </c>
      <c r="L5" s="138" t="str">
        <f>$A$5&amp;JADWAL!P$12</f>
        <v>X AK 2OMAN</v>
      </c>
      <c r="M5" s="138" t="str">
        <f>$A$5&amp;JADWAL!Q$12</f>
        <v>X AK 2OMAN</v>
      </c>
      <c r="N5" s="138" t="str">
        <f>$A$5&amp;JADWAL!R$12</f>
        <v>X AK 2T</v>
      </c>
      <c r="O5" s="138" t="str">
        <f>$A$5&amp;JADWAL!S$12</f>
        <v>X AK 2</v>
      </c>
      <c r="P5" s="138" t="str">
        <f>$A$5&amp;JADWAL!T$12</f>
        <v>X AK 2</v>
      </c>
      <c r="Q5" s="138" t="str">
        <f>$A$5&amp;JADWAL!U$12</f>
        <v>X AK 2</v>
      </c>
      <c r="R5" s="138" t="str">
        <f>$A$5&amp;JADWAL!V$12</f>
        <v>X AK 2O</v>
      </c>
      <c r="S5" s="138" t="str">
        <f>$A$5&amp;JADWAL!W$12</f>
        <v>X AK 2SABILA</v>
      </c>
      <c r="T5" s="138" t="str">
        <f>$A$5&amp;JADWAL!X$12</f>
        <v>X AK 2SABILA</v>
      </c>
      <c r="U5" s="138" t="str">
        <f>$A$5&amp;JADWAL!Y$12</f>
        <v>X AK 2SABILA</v>
      </c>
      <c r="V5" s="138" t="str">
        <f>$A$5&amp;JADWAL!Z$12</f>
        <v>X AK 2UJANG</v>
      </c>
      <c r="W5" s="138" t="str">
        <f>$A$5&amp;JADWAL!AA$12</f>
        <v>X AK 2T</v>
      </c>
      <c r="X5" s="138" t="str">
        <f>$A$5&amp;JADWAL!AB$12</f>
        <v>X AK 2UJANG</v>
      </c>
      <c r="Y5" s="138" t="str">
        <f>$A$5&amp;JADWAL!AC$12</f>
        <v>X AK 2UJANG</v>
      </c>
      <c r="Z5" s="138" t="str">
        <f>$A$5&amp;JADWAL!AD$12</f>
        <v>X AK 2T</v>
      </c>
      <c r="AA5" s="138" t="str">
        <f>$A$5&amp;JADWAL!AE$12</f>
        <v>X AK 2HAZAR</v>
      </c>
      <c r="AB5" s="138" t="str">
        <f>$A$5&amp;JADWAL!AF$12</f>
        <v>X AK 2ELA</v>
      </c>
      <c r="AC5" s="138" t="str">
        <f>$A$5&amp;JADWAL!AG$12</f>
        <v>X AK 2ELA</v>
      </c>
      <c r="AD5" s="138" t="str">
        <f>$A$5&amp;JADWAL!AH$12</f>
        <v>X AK 2</v>
      </c>
      <c r="AE5" s="138" t="str">
        <f>$A$5&amp;JADWAL!AI$12</f>
        <v>X AK 2T</v>
      </c>
      <c r="AF5" s="138" t="str">
        <f>$A$5&amp;JADWAL!AJ$12</f>
        <v>X AK 2</v>
      </c>
      <c r="AG5" s="138" t="str">
        <f>$A$5&amp;JADWAL!AK$12</f>
        <v>X AK 2</v>
      </c>
      <c r="AH5" s="138" t="str">
        <f>$A$5&amp;JADWAL!AL$12</f>
        <v>X AK 2</v>
      </c>
      <c r="AI5" s="138" t="str">
        <f>$A$5&amp;JADWAL!AM$12</f>
        <v>X AK 2O</v>
      </c>
      <c r="AJ5" s="138" t="str">
        <f>$A$5&amp;JADWAL!AN$12</f>
        <v>X AK 2</v>
      </c>
      <c r="AK5" s="138" t="str">
        <f>$A$5&amp;JADWAL!AO$12</f>
        <v>X AK 2TITIN</v>
      </c>
      <c r="AL5" s="138" t="str">
        <f>$A$5&amp;JADWAL!AP$12</f>
        <v>X AK 2TITIN</v>
      </c>
      <c r="AM5" s="138" t="str">
        <f>$A$5&amp;JADWAL!AQ$12</f>
        <v>X AK 2RINA</v>
      </c>
      <c r="AN5" s="138" t="str">
        <f>$A$5&amp;JADWAL!AR$12</f>
        <v>X AK 2T</v>
      </c>
      <c r="AO5" s="138" t="str">
        <f>$A$5&amp;JADWAL!AS$12</f>
        <v>X AK 2RINA</v>
      </c>
      <c r="AP5" s="138" t="str">
        <f>$A$5&amp;JADWAL!AT$12</f>
        <v>X AK 2RINA</v>
      </c>
      <c r="AQ5" s="138" t="str">
        <f>$A$5&amp;JADWAL!AV$12</f>
        <v>X AK 2RANI</v>
      </c>
      <c r="AR5" s="138" t="e">
        <f>$A$5&amp;JADWAL!#REF!</f>
        <v>#REF!</v>
      </c>
      <c r="AS5" s="138" t="str">
        <f>$A$5&amp;JADWAL!AW$12</f>
        <v>X AK 2RANI</v>
      </c>
      <c r="AT5" s="138" t="str">
        <f>$A$5&amp;JADWAL!AX$12</f>
        <v>X AK 2</v>
      </c>
      <c r="AU5" s="138" t="str">
        <f>$A$5&amp;JADWAL!AY$12</f>
        <v>X AK 2</v>
      </c>
      <c r="AV5" s="138" t="str">
        <f>$A$5&amp;JADWAL!AZ$12</f>
        <v>X AK 2T</v>
      </c>
      <c r="AW5" s="138" t="str">
        <f>$A$5&amp;JADWAL!BA$12</f>
        <v>X AK 2</v>
      </c>
      <c r="AX5" s="138" t="str">
        <f>$A$5&amp;JADWAL!BB$12</f>
        <v>X AK 2</v>
      </c>
      <c r="AY5" s="138" t="str">
        <f>$A$5&amp;JADWAL!BC$12</f>
        <v>X AK 2</v>
      </c>
      <c r="AZ5" s="138" t="str">
        <f>$A$5&amp;JADWAL!BD$12</f>
        <v>X AK 2</v>
      </c>
      <c r="BA5" s="138" t="e">
        <f>$A$5&amp;JADWAL!#REF!</f>
        <v>#REF!</v>
      </c>
      <c r="BB5" s="138" t="str">
        <f>$A$5&amp;JADWAL!BF$12</f>
        <v>X AK 2NENENG</v>
      </c>
      <c r="BC5" s="138" t="str">
        <f>$A$5&amp;JADWAL!BG$12</f>
        <v>X AK 2NENENG</v>
      </c>
      <c r="BD5" s="138" t="str">
        <f>$A$5&amp;JADWAL!BH$12</f>
        <v>X AK 2NENENG</v>
      </c>
      <c r="BE5" s="138" t="str">
        <f>$A$5&amp;JADWAL!BI$12</f>
        <v>X AK 2NENENG</v>
      </c>
      <c r="BF5" s="138" t="str">
        <f>$A$5&amp;JADWAL!BJ$12</f>
        <v>X AK 2T</v>
      </c>
      <c r="BG5" s="138" t="str">
        <f>$A$5&amp;JADWAL!BK$12</f>
        <v>X AK 2NENENG</v>
      </c>
      <c r="BH5" s="138" t="str">
        <f>$A$5&amp;JADWAL!BL$12</f>
        <v>X AK 2NENENG</v>
      </c>
      <c r="BI5" s="138" t="e">
        <f>$A$5&amp;JADWAL!#REF!</f>
        <v>#REF!</v>
      </c>
      <c r="BJ5" s="138" t="str">
        <f>$A$5&amp;JADWAL!BM$17</f>
        <v>X AK 2KIKI</v>
      </c>
      <c r="BK5" s="138" t="str">
        <f>$A$5&amp;JADWAL!BE$12</f>
        <v>X AK 2NENENG</v>
      </c>
      <c r="BL5" s="138" t="str">
        <f>$A$5&amp;JADWAL!BP$12</f>
        <v>X AK 2</v>
      </c>
      <c r="BM5" s="138" t="str">
        <f>$A$5&amp;JADWAL!BQ$12</f>
        <v>X AK 2</v>
      </c>
      <c r="BN5" s="138" t="str">
        <f>$A$5&amp;JADWAL!BR$12</f>
        <v>X AK 2T</v>
      </c>
      <c r="BO5" s="138" t="str">
        <f>$A$5&amp;JADWAL!BS$12</f>
        <v>X AK 2</v>
      </c>
      <c r="BP5" s="138" t="str">
        <f>$A$5&amp;JADWAL!BT$12</f>
        <v>X AK 2</v>
      </c>
      <c r="BQ5" s="138" t="str">
        <f>$A$5&amp;JADWAL!BU$12</f>
        <v>X AK 2</v>
      </c>
      <c r="BR5" s="138" t="str">
        <f>$A$5&amp;JADWAL!BV$12</f>
        <v>X AK 2O</v>
      </c>
      <c r="BS5" s="138" t="str">
        <f>$A$5&amp;JADWAL!BW$12</f>
        <v>X AK 2</v>
      </c>
      <c r="BT5" s="138" t="str">
        <f>$A$5&amp;JADWAL!BX$12</f>
        <v>X AK 2TITA</v>
      </c>
      <c r="BU5" s="138" t="str">
        <f>$A$5&amp;JADWAL!BY$12</f>
        <v>X AK 2TITA</v>
      </c>
      <c r="BV5" s="138" t="str">
        <f>$A$5&amp;JADWAL!BZ$12</f>
        <v>X AK 2TITA</v>
      </c>
      <c r="BW5" s="138" t="str">
        <f>$A$5&amp;JADWAL!CA$12</f>
        <v>X AK 2TITA</v>
      </c>
      <c r="BX5" s="138" t="str">
        <f>$A$5&amp;JADWAL!CB$12</f>
        <v>X AK 2ADIW</v>
      </c>
      <c r="BY5" s="138" t="str">
        <f>$A$5&amp;JADWAL!CC$12</f>
        <v>X AK 2T</v>
      </c>
      <c r="BZ5" s="138" t="str">
        <f>$A$5&amp;JADWAL!CD$12</f>
        <v>X AK 2SAMSU</v>
      </c>
      <c r="CA5" s="138" t="str">
        <f>$A$5&amp;JADWAL!CE$12</f>
        <v>X AK 2SAMSU</v>
      </c>
      <c r="CB5" s="138" t="str">
        <f>$A$5&amp;JADWAL!CF$12</f>
        <v>X AK 2</v>
      </c>
      <c r="CC5" s="138" t="str">
        <f>$A$5&amp;JADWAL!CG$12</f>
        <v>X AK 2</v>
      </c>
      <c r="CD5" s="138" t="str">
        <f>$A$5&amp;JADWAL!CH$12</f>
        <v>X AK 2T</v>
      </c>
      <c r="CE5" s="138" t="str">
        <f>$A$5&amp;JADWAL!CI$12</f>
        <v>X AK 2</v>
      </c>
      <c r="CF5" s="138" t="str">
        <f>$A$5&amp;JADWAL!CJ$12</f>
        <v>X AK 2</v>
      </c>
      <c r="CG5" s="138" t="str">
        <f>$A$5&amp;JADWAL!CK$12</f>
        <v>X AK 2</v>
      </c>
      <c r="CH5" s="138" t="str">
        <f>$A$5&amp;JADWAL!CL$12</f>
        <v>X AK 2</v>
      </c>
    </row>
    <row r="6" spans="1:86" x14ac:dyDescent="0.25">
      <c r="A6" s="27"/>
      <c r="B6" s="138" t="str">
        <f>$A$5&amp;JADWAL!F$13</f>
        <v>X AK 2</v>
      </c>
      <c r="C6" s="138" t="str">
        <f>$A$5&amp;JADWAL!G$13</f>
        <v>X AK 2</v>
      </c>
      <c r="D6" s="138" t="str">
        <f>$A$5&amp;JADWAL!H$13</f>
        <v>X AK 2</v>
      </c>
      <c r="E6" s="138" t="str">
        <f>$A$5&amp;JADWAL!I$13</f>
        <v>X AK 2</v>
      </c>
      <c r="F6" s="138" t="str">
        <f>$A$5&amp;JADWAL!J$13</f>
        <v>X AK 2</v>
      </c>
      <c r="G6" s="138" t="str">
        <f>$A$5&amp;JADWAL!K$13</f>
        <v>X AK 2</v>
      </c>
      <c r="H6" s="138" t="str">
        <f>$A$5&amp;JADWAL!L$13</f>
        <v>X AK 2</v>
      </c>
      <c r="I6" s="138" t="str">
        <f>$A$5&amp;JADWAL!M$13</f>
        <v>X AK 2</v>
      </c>
      <c r="J6" s="138" t="str">
        <f>$A$5&amp;JADWAL!N$13</f>
        <v>X AK 2</v>
      </c>
      <c r="K6" s="138" t="str">
        <f>$A$5&amp;JADWAL!O$13</f>
        <v>X AK 2</v>
      </c>
      <c r="L6" s="138" t="str">
        <f>$A$5&amp;JADWAL!P$13</f>
        <v>X AK 2</v>
      </c>
      <c r="M6" s="138" t="str">
        <f>$A$5&amp;JADWAL!Q$13</f>
        <v>X AK 2</v>
      </c>
      <c r="N6" s="138" t="str">
        <f>$A$5&amp;JADWAL!R$13</f>
        <v>X AK 2</v>
      </c>
      <c r="O6" s="138" t="str">
        <f>$A$5&amp;JADWAL!S$13</f>
        <v>X AK 2</v>
      </c>
      <c r="P6" s="138" t="str">
        <f>$A$5&amp;JADWAL!T$13</f>
        <v>X AK 2</v>
      </c>
      <c r="Q6" s="138" t="str">
        <f>$A$5&amp;JADWAL!U$13</f>
        <v>X AK 2</v>
      </c>
      <c r="R6" s="138" t="str">
        <f>$A$5&amp;JADWAL!V$13</f>
        <v>X AK 2</v>
      </c>
      <c r="S6" s="138" t="str">
        <f>$A$5&amp;JADWAL!W$13</f>
        <v>X AK 2</v>
      </c>
      <c r="T6" s="138" t="str">
        <f>$A$5&amp;JADWAL!X$13</f>
        <v>X AK 2</v>
      </c>
      <c r="U6" s="138" t="str">
        <f>$A$5&amp;JADWAL!Y$13</f>
        <v>X AK 2</v>
      </c>
      <c r="V6" s="138" t="str">
        <f>$A$5&amp;JADWAL!Z$13</f>
        <v>X AK 2</v>
      </c>
      <c r="W6" s="138" t="str">
        <f>$A$5&amp;JADWAL!AA$13</f>
        <v>X AK 2</v>
      </c>
      <c r="X6" s="138" t="str">
        <f>$A$5&amp;JADWAL!AB$13</f>
        <v>X AK 2</v>
      </c>
      <c r="Y6" s="138" t="str">
        <f>$A$5&amp;JADWAL!AC$13</f>
        <v>X AK 2</v>
      </c>
      <c r="Z6" s="138" t="str">
        <f>$A$5&amp;JADWAL!AD$13</f>
        <v>X AK 2</v>
      </c>
      <c r="AA6" s="138" t="str">
        <f>$A$5&amp;JADWAL!AE$13</f>
        <v>X AK 2</v>
      </c>
      <c r="AB6" s="138" t="str">
        <f>$A$5&amp;JADWAL!AF$13</f>
        <v>X AK 2</v>
      </c>
      <c r="AC6" s="138" t="str">
        <f>$A$5&amp;JADWAL!AG$13</f>
        <v>X AK 2</v>
      </c>
      <c r="AD6" s="138" t="str">
        <f>$A$5&amp;JADWAL!AH$13</f>
        <v>X AK 2</v>
      </c>
      <c r="AE6" s="138" t="str">
        <f>$A$5&amp;JADWAL!AI$13</f>
        <v>X AK 2</v>
      </c>
      <c r="AF6" s="138" t="str">
        <f>$A$5&amp;JADWAL!AJ$13</f>
        <v>X AK 2</v>
      </c>
      <c r="AG6" s="138" t="str">
        <f>$A$5&amp;JADWAL!AK$13</f>
        <v>X AK 2</v>
      </c>
      <c r="AH6" s="138" t="str">
        <f>$A$5&amp;JADWAL!AL$13</f>
        <v>X AK 2</v>
      </c>
      <c r="AI6" s="138" t="str">
        <f>$A$5&amp;JADWAL!AM$13</f>
        <v>X AK 2</v>
      </c>
      <c r="AJ6" s="138" t="str">
        <f>$A$5&amp;JADWAL!AN$13</f>
        <v>X AK 2</v>
      </c>
      <c r="AK6" s="138" t="str">
        <f>$A$5&amp;JADWAL!AO$13</f>
        <v>X AK 2</v>
      </c>
      <c r="AL6" s="138" t="str">
        <f>$A$5&amp;JADWAL!AP$13</f>
        <v>X AK 2</v>
      </c>
      <c r="AM6" s="138" t="str">
        <f>$A$5&amp;JADWAL!AQ$13</f>
        <v>X AK 2</v>
      </c>
      <c r="AN6" s="138" t="str">
        <f>$A$5&amp;JADWAL!AR$13</f>
        <v>X AK 2</v>
      </c>
      <c r="AO6" s="138" t="str">
        <f>$A$5&amp;JADWAL!AS$13</f>
        <v>X AK 2</v>
      </c>
      <c r="AP6" s="138" t="str">
        <f>$A$5&amp;JADWAL!AT$13</f>
        <v>X AK 2</v>
      </c>
      <c r="AQ6" s="138" t="str">
        <f>$A$5&amp;JADWAL!AV$13</f>
        <v>X AK 2</v>
      </c>
      <c r="AR6" s="138" t="e">
        <f>$A$5&amp;JADWAL!#REF!</f>
        <v>#REF!</v>
      </c>
      <c r="AS6" s="138" t="str">
        <f>$A$5&amp;JADWAL!AW$13</f>
        <v>X AK 2</v>
      </c>
      <c r="AT6" s="138" t="str">
        <f>$A$5&amp;JADWAL!AX$13</f>
        <v>X AK 2</v>
      </c>
      <c r="AU6" s="138" t="str">
        <f>$A$5&amp;JADWAL!AY$13</f>
        <v>X AK 2</v>
      </c>
      <c r="AV6" s="138" t="str">
        <f>$A$5&amp;JADWAL!AZ$13</f>
        <v>X AK 2</v>
      </c>
      <c r="AW6" s="138" t="str">
        <f>$A$5&amp;JADWAL!BA$13</f>
        <v>X AK 2</v>
      </c>
      <c r="AX6" s="138" t="str">
        <f>$A$5&amp;JADWAL!BB$13</f>
        <v>X AK 2</v>
      </c>
      <c r="AY6" s="138" t="str">
        <f>$A$5&amp;JADWAL!BC$13</f>
        <v>X AK 2</v>
      </c>
      <c r="AZ6" s="138" t="str">
        <f>$A$5&amp;JADWAL!BD$13</f>
        <v>X AK 2</v>
      </c>
      <c r="BA6" s="138" t="e">
        <f>$A$5&amp;JADWAL!#REF!</f>
        <v>#REF!</v>
      </c>
      <c r="BB6" s="138" t="str">
        <f>$A$5&amp;JADWAL!BF$13</f>
        <v>X AK 2WINDA</v>
      </c>
      <c r="BC6" s="138" t="str">
        <f>$A$5&amp;JADWAL!BG$13</f>
        <v>X AK 2WINDA</v>
      </c>
      <c r="BD6" s="138" t="str">
        <f>$A$5&amp;JADWAL!BH$13</f>
        <v>X AK 2WINDA</v>
      </c>
      <c r="BE6" s="138" t="str">
        <f>$A$5&amp;JADWAL!BI$13</f>
        <v>X AK 2WINDA</v>
      </c>
      <c r="BF6" s="138" t="str">
        <f>$A$5&amp;JADWAL!BJ$13</f>
        <v>X AK 2</v>
      </c>
      <c r="BG6" s="138" t="str">
        <f>$A$5&amp;JADWAL!BK$13</f>
        <v>X AK 2WINDA</v>
      </c>
      <c r="BH6" s="138" t="str">
        <f>$A$5&amp;JADWAL!BL$13</f>
        <v>X AK 2WINDA</v>
      </c>
      <c r="BI6" s="138" t="e">
        <f>$A$5&amp;JADWAL!#REF!</f>
        <v>#REF!</v>
      </c>
      <c r="BJ6" s="138" t="str">
        <f>$A$5&amp;JADWAL!BM$18</f>
        <v>X AK 2SUGI</v>
      </c>
      <c r="BK6" s="138" t="str">
        <f>$A$5&amp;JADWAL!BE$13</f>
        <v>X AK 2WINDA</v>
      </c>
      <c r="BL6" s="138" t="str">
        <f>$A$5&amp;JADWAL!BP$13</f>
        <v>X AK 2</v>
      </c>
      <c r="BM6" s="138" t="str">
        <f>$A$5&amp;JADWAL!BQ$13</f>
        <v>X AK 2</v>
      </c>
      <c r="BN6" s="138" t="str">
        <f>$A$5&amp;JADWAL!BR$13</f>
        <v>X AK 2</v>
      </c>
      <c r="BO6" s="138" t="str">
        <f>$A$5&amp;JADWAL!BS$13</f>
        <v>X AK 2</v>
      </c>
      <c r="BP6" s="138" t="str">
        <f>$A$5&amp;JADWAL!BT$13</f>
        <v>X AK 2</v>
      </c>
      <c r="BQ6" s="138" t="str">
        <f>$A$5&amp;JADWAL!BU$13</f>
        <v>X AK 2</v>
      </c>
      <c r="BR6" s="138" t="str">
        <f>$A$5&amp;JADWAL!BV$13</f>
        <v>X AK 2</v>
      </c>
      <c r="BS6" s="138" t="str">
        <f>$A$5&amp;JADWAL!BW$13</f>
        <v>X AK 2</v>
      </c>
      <c r="BT6" s="138" t="str">
        <f>$A$5&amp;JADWAL!BX$13</f>
        <v>X AK 2</v>
      </c>
      <c r="BU6" s="138" t="str">
        <f>$A$5&amp;JADWAL!BY$13</f>
        <v>X AK 2</v>
      </c>
      <c r="BV6" s="138" t="str">
        <f>$A$5&amp;JADWAL!BZ$13</f>
        <v>X AK 2</v>
      </c>
      <c r="BW6" s="138" t="str">
        <f>$A$5&amp;JADWAL!CA$13</f>
        <v>X AK 2</v>
      </c>
      <c r="BX6" s="138" t="str">
        <f>$A$5&amp;JADWAL!CB$13</f>
        <v>X AK 2</v>
      </c>
      <c r="BY6" s="138" t="str">
        <f>$A$5&amp;JADWAL!CC$13</f>
        <v>X AK 2</v>
      </c>
      <c r="BZ6" s="138" t="str">
        <f>$A$5&amp;JADWAL!CD$13</f>
        <v>X AK 2</v>
      </c>
      <c r="CA6" s="138" t="str">
        <f>$A$5&amp;JADWAL!CE$13</f>
        <v>X AK 2</v>
      </c>
      <c r="CB6" s="138" t="str">
        <f>$A$5&amp;JADWAL!CF$13</f>
        <v>X AK 2</v>
      </c>
      <c r="CC6" s="138" t="str">
        <f>$A$5&amp;JADWAL!CG$13</f>
        <v>X AK 2</v>
      </c>
      <c r="CD6" s="138" t="str">
        <f>$A$5&amp;JADWAL!CH$13</f>
        <v>X AK 2</v>
      </c>
      <c r="CE6" s="138" t="str">
        <f>$A$5&amp;JADWAL!CI$13</f>
        <v>X AK 2</v>
      </c>
      <c r="CF6" s="138" t="str">
        <f>$A$5&amp;JADWAL!CJ$13</f>
        <v>X AK 2</v>
      </c>
      <c r="CG6" s="138" t="str">
        <f>$A$5&amp;JADWAL!CK$13</f>
        <v>X AK 2</v>
      </c>
      <c r="CH6" s="138" t="str">
        <f>$A$5&amp;JADWAL!CL$13</f>
        <v>X AK 2</v>
      </c>
    </row>
    <row r="7" spans="1:86" x14ac:dyDescent="0.25">
      <c r="A7" s="27"/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8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</row>
    <row r="8" spans="1:86" x14ac:dyDescent="0.25">
      <c r="A8" s="27" t="s">
        <v>155</v>
      </c>
      <c r="B8" s="138" t="str">
        <f>$A$8&amp;JADWAL!F$17</f>
        <v>X AK 3</v>
      </c>
      <c r="C8" s="138" t="str">
        <f>$A$8&amp;JADWAL!G$17</f>
        <v>X AK 3RINA</v>
      </c>
      <c r="D8" s="138" t="str">
        <f>$A$8&amp;JADWAL!H$17</f>
        <v>X AK 3RINA</v>
      </c>
      <c r="E8" s="138" t="str">
        <f>$A$8&amp;JADWAL!I$17</f>
        <v>X AK 3RINA</v>
      </c>
      <c r="F8" s="138" t="str">
        <f>$A$8&amp;JADWAL!J$17</f>
        <v>X AK 3</v>
      </c>
      <c r="G8" s="138" t="str">
        <f>$A$8&amp;JADWAL!K$17</f>
        <v>X AK 3ADIW</v>
      </c>
      <c r="H8" s="138" t="str">
        <f>$A$8&amp;JADWAL!L$17</f>
        <v>X AK 3NOFA</v>
      </c>
      <c r="I8" s="138" t="str">
        <f>$A$8&amp;JADWAL!M$17</f>
        <v>X AK 3</v>
      </c>
      <c r="J8" s="138" t="str">
        <f>$A$8&amp;JADWAL!N$17</f>
        <v>X AK 3NOFA</v>
      </c>
      <c r="K8" s="138" t="str">
        <f>$A$8&amp;JADWAL!O$17</f>
        <v>X AK 3NOFA</v>
      </c>
      <c r="L8" s="138" t="str">
        <f>$A$8&amp;JADWAL!P$17</f>
        <v>X AK 3</v>
      </c>
      <c r="M8" s="138" t="str">
        <f>$A$8&amp;JADWAL!Q$17</f>
        <v>X AK 3</v>
      </c>
      <c r="N8" s="138" t="str">
        <f>$A$8&amp;JADWAL!R$17</f>
        <v>X AK 3</v>
      </c>
      <c r="O8" s="138" t="str">
        <f>$A$8&amp;JADWAL!S$17</f>
        <v>X AK 3</v>
      </c>
      <c r="P8" s="138" t="str">
        <f>$A$8&amp;JADWAL!T$17</f>
        <v>X AK 3</v>
      </c>
      <c r="Q8" s="138" t="str">
        <f>$A$8&amp;JADWAL!U$17</f>
        <v>X AK 3</v>
      </c>
      <c r="R8" s="138" t="str">
        <f>$A$8&amp;JADWAL!V$17</f>
        <v>X AK 3</v>
      </c>
      <c r="S8" s="138" t="str">
        <f>$A$8&amp;JADWAL!W$17</f>
        <v>X AK 3OMAN</v>
      </c>
      <c r="T8" s="138" t="str">
        <f>$A$8&amp;JADWAL!X$17</f>
        <v>X AK 3OMAN</v>
      </c>
      <c r="U8" s="138" t="str">
        <f>$A$8&amp;JADWAL!Y$17</f>
        <v>X AK 3OMAN</v>
      </c>
      <c r="V8" s="138" t="str">
        <f>$A$8&amp;JADWAL!Z$17</f>
        <v>X AK 3OMAN</v>
      </c>
      <c r="W8" s="138" t="str">
        <f>$A$8&amp;JADWAL!AA$17</f>
        <v>X AK 3</v>
      </c>
      <c r="X8" s="138" t="str">
        <f>$A$8&amp;JADWAL!AB$17</f>
        <v>X AK 3YENI</v>
      </c>
      <c r="Y8" s="138" t="str">
        <f>$A$8&amp;JADWAL!AC$17</f>
        <v>X AK 3YENI</v>
      </c>
      <c r="Z8" s="138" t="str">
        <f>$A$8&amp;JADWAL!AD$17</f>
        <v>X AK 3</v>
      </c>
      <c r="AA8" s="138" t="str">
        <f>$A$8&amp;JADWAL!AE$17</f>
        <v>X AK 3RANI</v>
      </c>
      <c r="AB8" s="138" t="str">
        <f>$A$8&amp;JADWAL!AF$17</f>
        <v>X AK 3RANI</v>
      </c>
      <c r="AC8" s="138" t="str">
        <f>$A$8&amp;JADWAL!AG$17</f>
        <v>X AK 3</v>
      </c>
      <c r="AD8" s="138" t="str">
        <f>$A$8&amp;JADWAL!AH$17</f>
        <v>X AK 3</v>
      </c>
      <c r="AE8" s="138" t="str">
        <f>$A$8&amp;JADWAL!AI$17</f>
        <v>X AK 3</v>
      </c>
      <c r="AF8" s="138" t="str">
        <f>$A$8&amp;JADWAL!AJ$17</f>
        <v>X AK 3</v>
      </c>
      <c r="AG8" s="138" t="str">
        <f>$A$8&amp;JADWAL!AK$17</f>
        <v>X AK 3</v>
      </c>
      <c r="AH8" s="138" t="str">
        <f>$A$8&amp;JADWAL!AL$17</f>
        <v>X AK 3</v>
      </c>
      <c r="AI8" s="138" t="str">
        <f>$A$8&amp;JADWAL!AM$17</f>
        <v>X AK 3</v>
      </c>
      <c r="AJ8" s="138" t="str">
        <f>$A$8&amp;JADWAL!AN$17</f>
        <v>X AK 3</v>
      </c>
      <c r="AK8" s="138" t="str">
        <f>$A$8&amp;JADWAL!AO$17</f>
        <v>X AK 3UJANG</v>
      </c>
      <c r="AL8" s="138" t="str">
        <f>$A$8&amp;JADWAL!AP$17</f>
        <v>X AK 3UJANG</v>
      </c>
      <c r="AM8" s="138" t="str">
        <f>$A$8&amp;JADWAL!AQ$17</f>
        <v>X AK 3UJANG</v>
      </c>
      <c r="AN8" s="138" t="str">
        <f>$A$8&amp;JADWAL!AR$17</f>
        <v>X AK 3</v>
      </c>
      <c r="AO8" s="138" t="str">
        <f>$A$8&amp;JADWAL!AS$17</f>
        <v>X AK 3SABILA</v>
      </c>
      <c r="AP8" s="138" t="str">
        <f>$A$8&amp;JADWAL!AT$17</f>
        <v>X AK 3SABILA</v>
      </c>
      <c r="AQ8" s="138" t="str">
        <f>$A$8&amp;JADWAL!AV$17</f>
        <v>X AK 3SABILA</v>
      </c>
      <c r="AR8" s="138" t="e">
        <f>$A$8&amp;JADWAL!#REF!</f>
        <v>#REF!</v>
      </c>
      <c r="AS8" s="138" t="str">
        <f>$A$8&amp;JADWAL!AW$17</f>
        <v>X AK 3TITIN</v>
      </c>
      <c r="AT8" s="138" t="str">
        <f>$A$8&amp;JADWAL!AX$17</f>
        <v>X AK 3TITIN</v>
      </c>
      <c r="AU8" s="138" t="str">
        <f>$A$8&amp;JADWAL!AY$17</f>
        <v>X AK 3</v>
      </c>
      <c r="AV8" s="138" t="str">
        <f>$A$8&amp;JADWAL!AZ$17</f>
        <v>X AK 3</v>
      </c>
      <c r="AW8" s="138" t="str">
        <f>$A$8&amp;JADWAL!BA$17</f>
        <v>X AK 3</v>
      </c>
      <c r="AX8" s="138" t="str">
        <f>$A$8&amp;JADWAL!BB$17</f>
        <v>X AK 3</v>
      </c>
      <c r="AY8" s="138" t="str">
        <f>$A$8&amp;JADWAL!BC$17</f>
        <v>X AK 3</v>
      </c>
      <c r="AZ8" s="138" t="str">
        <f>$A$8&amp;JADWAL!BD$17</f>
        <v>X AK 3</v>
      </c>
      <c r="BA8" s="138" t="str">
        <f>$A$8&amp;JADWAL!BE$17</f>
        <v>X AK 3</v>
      </c>
      <c r="BB8" s="138" t="str">
        <f>$A$8&amp;JADWAL!BF$17</f>
        <v>X AK 3</v>
      </c>
      <c r="BC8" s="138" t="str">
        <f>$A$8&amp;JADWAL!BG$17</f>
        <v>X AK 3</v>
      </c>
      <c r="BD8" s="138" t="str">
        <f>$A$8&amp;JADWAL!BH$17</f>
        <v>X AK 3</v>
      </c>
      <c r="BE8" s="138" t="str">
        <f>$A$8&amp;JADWAL!BI$17</f>
        <v>X AK 3</v>
      </c>
      <c r="BF8" s="138" t="str">
        <f>$A$8&amp;JADWAL!BJ$17</f>
        <v>X AK 3</v>
      </c>
      <c r="BG8" s="138" t="str">
        <f>$A$8&amp;JADWAL!BK$17</f>
        <v>X AK 3</v>
      </c>
      <c r="BH8" s="138" t="str">
        <f>$A$8&amp;JADWAL!BL$17</f>
        <v>X AK 3</v>
      </c>
      <c r="BI8" s="138" t="e">
        <f>$A$8&amp;JADWAL!#REF!</f>
        <v>#REF!</v>
      </c>
      <c r="BJ8" s="138" t="str">
        <f>$A$8&amp;JADWAL!BN$17</f>
        <v>X AK 3KIKI</v>
      </c>
      <c r="BK8" s="138" t="str">
        <f>$A$8&amp;JADWAL!BO$17</f>
        <v>X AK 3KIKI</v>
      </c>
      <c r="BL8" s="138" t="str">
        <f>$A$8&amp;JADWAL!BP$17</f>
        <v>X AK 3KIKI</v>
      </c>
      <c r="BM8" s="138" t="str">
        <f>$A$8&amp;JADWAL!BQ$17</f>
        <v>X AK 3KIKI</v>
      </c>
      <c r="BN8" s="138" t="str">
        <f>$A$8&amp;JADWAL!BR$17</f>
        <v>X AK 3</v>
      </c>
      <c r="BO8" s="138" t="str">
        <f>$A$8&amp;JADWAL!BS$17</f>
        <v>X AK 3KIKI</v>
      </c>
      <c r="BP8" s="138" t="str">
        <f>$A$8&amp;JADWAL!BT$17</f>
        <v>X AK 3KIKI</v>
      </c>
      <c r="BQ8" s="138" t="str">
        <f>$A$8&amp;JADWAL!BU$17</f>
        <v>X AK 3</v>
      </c>
      <c r="BR8" s="138" t="str">
        <f>$A$8&amp;JADWAL!BV$17</f>
        <v>X AK 3</v>
      </c>
      <c r="BS8" s="138" t="str">
        <f>$A$8&amp;JADWAL!BW$17</f>
        <v>X AK 3</v>
      </c>
      <c r="BT8" s="138" t="str">
        <f>$A$8&amp;JADWAL!BX$17</f>
        <v>X AK 3ELA</v>
      </c>
      <c r="BU8" s="138" t="str">
        <f>$A$8&amp;JADWAL!BY$17</f>
        <v>X AK 3ELA</v>
      </c>
      <c r="BV8" s="138" t="str">
        <f>$A$8&amp;JADWAL!BZ$17</f>
        <v>X AK 3SAMSU</v>
      </c>
      <c r="BW8" s="138" t="str">
        <f>$A$8&amp;JADWAL!CA$17</f>
        <v>X AK 3SAMSU</v>
      </c>
      <c r="BX8" s="138" t="str">
        <f>$A$8&amp;JADWAL!CB$17</f>
        <v>X AK 3HAZAR</v>
      </c>
      <c r="BY8" s="138" t="str">
        <f>$A$8&amp;JADWAL!CC$17</f>
        <v>X AK 3</v>
      </c>
      <c r="BZ8" s="138" t="str">
        <f>$A$8&amp;JADWAL!CD$17</f>
        <v>X AK 3TITA</v>
      </c>
      <c r="CA8" s="138" t="str">
        <f>$A$8&amp;JADWAL!CE$17</f>
        <v>X AK 3TITA</v>
      </c>
      <c r="CB8" s="138" t="str">
        <f>$A$8&amp;JADWAL!CF$17</f>
        <v>X AK 3TITA</v>
      </c>
      <c r="CC8" s="138" t="str">
        <f>$A$8&amp;JADWAL!CG$17</f>
        <v>X AK 3TITA</v>
      </c>
      <c r="CD8" s="138" t="str">
        <f>$A$8&amp;JADWAL!CH$17</f>
        <v>X AK 3</v>
      </c>
      <c r="CE8" s="138" t="str">
        <f>$A$8&amp;JADWAL!CI$17</f>
        <v>X AK 3</v>
      </c>
      <c r="CF8" s="138" t="str">
        <f>$A$8&amp;JADWAL!CJ$17</f>
        <v>X AK 3</v>
      </c>
      <c r="CG8" s="138" t="str">
        <f>$A$8&amp;JADWAL!CK$17</f>
        <v>X AK 3</v>
      </c>
      <c r="CH8" s="138" t="str">
        <f>$A$8&amp;JADWAL!CL$17</f>
        <v>X AK 3</v>
      </c>
    </row>
    <row r="9" spans="1:86" x14ac:dyDescent="0.25">
      <c r="A9" s="27"/>
      <c r="B9" s="138" t="str">
        <f>$A$8&amp;JADWAL!F$18</f>
        <v>X AK 3C</v>
      </c>
      <c r="C9" s="138" t="str">
        <f>$A$8&amp;JADWAL!G$18</f>
        <v>X AK 3</v>
      </c>
      <c r="D9" s="138" t="str">
        <f>$A$8&amp;JADWAL!H$18</f>
        <v>X AK 3</v>
      </c>
      <c r="E9" s="138" t="str">
        <f>$A$8&amp;JADWAL!I$18</f>
        <v>X AK 3</v>
      </c>
      <c r="F9" s="138" t="str">
        <f>$A$8&amp;JADWAL!J$18</f>
        <v>X AK 3R</v>
      </c>
      <c r="G9" s="138" t="str">
        <f>$A$8&amp;JADWAL!K$18</f>
        <v>X AK 3</v>
      </c>
      <c r="H9" s="138" t="str">
        <f>$A$8&amp;JADWAL!L$18</f>
        <v>X AK 3</v>
      </c>
      <c r="I9" s="138" t="str">
        <f>$A$8&amp;JADWAL!M$18</f>
        <v>X AK 3R</v>
      </c>
      <c r="J9" s="138" t="str">
        <f>$A$8&amp;JADWAL!N$18</f>
        <v>X AK 3</v>
      </c>
      <c r="K9" s="138" t="str">
        <f>$A$8&amp;JADWAL!O$18</f>
        <v>X AK 3</v>
      </c>
      <c r="L9" s="138" t="str">
        <f>$A$8&amp;JADWAL!P$18</f>
        <v>X AK 3</v>
      </c>
      <c r="M9" s="138" t="str">
        <f>$A$8&amp;JADWAL!Q$18</f>
        <v>X AK 3</v>
      </c>
      <c r="N9" s="138" t="str">
        <f>$A$8&amp;JADWAL!R$18</f>
        <v>X AK 3R</v>
      </c>
      <c r="O9" s="138" t="str">
        <f>$A$8&amp;JADWAL!S$18</f>
        <v>X AK 3</v>
      </c>
      <c r="P9" s="138" t="str">
        <f>$A$8&amp;JADWAL!T$18</f>
        <v>X AK 3</v>
      </c>
      <c r="Q9" s="138" t="str">
        <f>$A$8&amp;JADWAL!U$18</f>
        <v>X AK 3</v>
      </c>
      <c r="R9" s="138" t="str">
        <f>$A$8&amp;JADWAL!V$18</f>
        <v>X AK 3T</v>
      </c>
      <c r="S9" s="138" t="str">
        <f>$A$8&amp;JADWAL!W$18</f>
        <v>X AK 3</v>
      </c>
      <c r="T9" s="138" t="str">
        <f>$A$8&amp;JADWAL!X$18</f>
        <v>X AK 3</v>
      </c>
      <c r="U9" s="138" t="str">
        <f>$A$8&amp;JADWAL!Y$18</f>
        <v>X AK 3</v>
      </c>
      <c r="V9" s="138" t="str">
        <f>$A$8&amp;JADWAL!Z$18</f>
        <v>X AK 3</v>
      </c>
      <c r="W9" s="138" t="str">
        <f>$A$8&amp;JADWAL!AA$18</f>
        <v>X AK 3R</v>
      </c>
      <c r="X9" s="138" t="str">
        <f>$A$8&amp;JADWAL!AB$18</f>
        <v>X AK 3</v>
      </c>
      <c r="Y9" s="138" t="str">
        <f>$A$8&amp;JADWAL!AC$18</f>
        <v>X AK 3</v>
      </c>
      <c r="Z9" s="138" t="str">
        <f>$A$8&amp;JADWAL!AD$18</f>
        <v>X AK 3R</v>
      </c>
      <c r="AA9" s="138" t="str">
        <f>$A$8&amp;JADWAL!AE$18</f>
        <v>X AK 3</v>
      </c>
      <c r="AB9" s="138" t="str">
        <f>$A$8&amp;JADWAL!AF$18</f>
        <v>X AK 3</v>
      </c>
      <c r="AC9" s="138" t="str">
        <f>$A$8&amp;JADWAL!AG$18</f>
        <v>X AK 3</v>
      </c>
      <c r="AD9" s="138" t="str">
        <f>$A$8&amp;JADWAL!AH$18</f>
        <v>X AK 3</v>
      </c>
      <c r="AE9" s="138" t="str">
        <f>$A$8&amp;JADWAL!AI$18</f>
        <v>X AK 3R</v>
      </c>
      <c r="AF9" s="138" t="str">
        <f>$A$8&amp;JADWAL!AJ$18</f>
        <v>X AK 3</v>
      </c>
      <c r="AG9" s="138" t="str">
        <f>$A$8&amp;JADWAL!AK$18</f>
        <v>X AK 3</v>
      </c>
      <c r="AH9" s="138" t="str">
        <f>$A$8&amp;JADWAL!AL$18</f>
        <v>X AK 3</v>
      </c>
      <c r="AI9" s="138" t="str">
        <f>$A$8&amp;JADWAL!AM$18</f>
        <v>X AK 3T</v>
      </c>
      <c r="AJ9" s="138" t="str">
        <f>$A$8&amp;JADWAL!AN$18</f>
        <v>X AK 3M</v>
      </c>
      <c r="AK9" s="138" t="str">
        <f>$A$8&amp;JADWAL!AO$18</f>
        <v>X AK 3</v>
      </c>
      <c r="AL9" s="138" t="str">
        <f>$A$8&amp;JADWAL!AP$18</f>
        <v>X AK 3</v>
      </c>
      <c r="AM9" s="138" t="str">
        <f>$A$8&amp;JADWAL!AQ$18</f>
        <v>X AK 3</v>
      </c>
      <c r="AN9" s="138" t="str">
        <f>$A$8&amp;JADWAL!AR$18</f>
        <v>X AK 3R</v>
      </c>
      <c r="AO9" s="138" t="str">
        <f>$A$8&amp;JADWAL!AS$18</f>
        <v>X AK 3</v>
      </c>
      <c r="AP9" s="138" t="str">
        <f>$A$8&amp;JADWAL!AT$18</f>
        <v>X AK 3</v>
      </c>
      <c r="AQ9" s="138" t="str">
        <f>$A$8&amp;JADWAL!AV$18</f>
        <v>X AK 3</v>
      </c>
      <c r="AR9" s="138" t="e">
        <f>$A$8&amp;JADWAL!#REF!</f>
        <v>#REF!</v>
      </c>
      <c r="AS9" s="138" t="str">
        <f>$A$8&amp;JADWAL!AW$18</f>
        <v>X AK 3</v>
      </c>
      <c r="AT9" s="138" t="str">
        <f>$A$8&amp;JADWAL!AX$18</f>
        <v>X AK 3</v>
      </c>
      <c r="AU9" s="138" t="str">
        <f>$A$8&amp;JADWAL!AY$18</f>
        <v>X AK 3</v>
      </c>
      <c r="AV9" s="138" t="str">
        <f>$A$8&amp;JADWAL!AZ$18</f>
        <v>X AK 3R</v>
      </c>
      <c r="AW9" s="138" t="str">
        <f>$A$8&amp;JADWAL!BA$18</f>
        <v>X AK 3</v>
      </c>
      <c r="AX9" s="138" t="str">
        <f>$A$8&amp;JADWAL!BB$18</f>
        <v>X AK 3</v>
      </c>
      <c r="AY9" s="138" t="str">
        <f>$A$8&amp;JADWAL!BC$18</f>
        <v>X AK 3</v>
      </c>
      <c r="AZ9" s="138" t="str">
        <f>$A$8&amp;JADWAL!BD$18</f>
        <v>X AK 3</v>
      </c>
      <c r="BA9" s="138" t="str">
        <f>$A$8&amp;JADWAL!BE$18</f>
        <v>X AK 3T</v>
      </c>
      <c r="BB9" s="138" t="str">
        <f>$A$8&amp;JADWAL!BF$18</f>
        <v>X AK 3</v>
      </c>
      <c r="BC9" s="138" t="str">
        <f>$A$8&amp;JADWAL!BG$18</f>
        <v>X AK 3</v>
      </c>
      <c r="BD9" s="138" t="str">
        <f>$A$8&amp;JADWAL!BH$18</f>
        <v>X AK 3</v>
      </c>
      <c r="BE9" s="138" t="str">
        <f>$A$8&amp;JADWAL!BI$18</f>
        <v>X AK 3</v>
      </c>
      <c r="BF9" s="138" t="str">
        <f>$A$8&amp;JADWAL!BJ$18</f>
        <v>X AK 3R</v>
      </c>
      <c r="BG9" s="138" t="str">
        <f>$A$8&amp;JADWAL!BK$18</f>
        <v>X AK 3</v>
      </c>
      <c r="BH9" s="138" t="str">
        <f>$A$8&amp;JADWAL!BL$18</f>
        <v>X AK 3</v>
      </c>
      <c r="BI9" s="138" t="e">
        <f>$A$8&amp;JADWAL!#REF!</f>
        <v>#REF!</v>
      </c>
      <c r="BJ9" s="138" t="str">
        <f>$A$8&amp;JADWAL!BN$18</f>
        <v>X AK 3SUGI</v>
      </c>
      <c r="BK9" s="138" t="str">
        <f>$A$8&amp;JADWAL!BO$18</f>
        <v>X AK 3SUGI</v>
      </c>
      <c r="BL9" s="138" t="str">
        <f>$A$8&amp;JADWAL!BP$18</f>
        <v>X AK 3SUGI</v>
      </c>
      <c r="BM9" s="138" t="str">
        <f>$A$8&amp;JADWAL!BQ$18</f>
        <v>X AK 3SUGI</v>
      </c>
      <c r="BN9" s="138" t="str">
        <f>$A$8&amp;JADWAL!BR$18</f>
        <v>X AK 3R</v>
      </c>
      <c r="BO9" s="138" t="str">
        <f>$A$8&amp;JADWAL!BS$18</f>
        <v>X AK 3SUGI</v>
      </c>
      <c r="BP9" s="138" t="str">
        <f>$A$8&amp;JADWAL!BT$18</f>
        <v>X AK 3SUGI</v>
      </c>
      <c r="BQ9" s="138" t="str">
        <f>$A$8&amp;JADWAL!BU$18</f>
        <v>X AK 3</v>
      </c>
      <c r="BR9" s="138" t="str">
        <f>$A$8&amp;JADWAL!BV$18</f>
        <v>X AK 3T</v>
      </c>
      <c r="BS9" s="138" t="str">
        <f>$A$8&amp;JADWAL!BW$18</f>
        <v>X AK 3</v>
      </c>
      <c r="BT9" s="138" t="str">
        <f>$A$8&amp;JADWAL!BX$18</f>
        <v>X AK 3</v>
      </c>
      <c r="BU9" s="138" t="str">
        <f>$A$8&amp;JADWAL!BY$18</f>
        <v>X AK 3</v>
      </c>
      <c r="BV9" s="138" t="str">
        <f>$A$8&amp;JADWAL!BZ$18</f>
        <v>X AK 3</v>
      </c>
      <c r="BW9" s="138" t="str">
        <f>$A$8&amp;JADWAL!CA$18</f>
        <v>X AK 3</v>
      </c>
      <c r="BX9" s="138" t="str">
        <f>$A$8&amp;JADWAL!CB$18</f>
        <v>X AK 3</v>
      </c>
      <c r="BY9" s="138" t="str">
        <f>$A$8&amp;JADWAL!CC$18</f>
        <v>X AK 3R</v>
      </c>
      <c r="BZ9" s="138" t="str">
        <f>$A$8&amp;JADWAL!CD$18</f>
        <v>X AK 3</v>
      </c>
      <c r="CA9" s="138" t="str">
        <f>$A$8&amp;JADWAL!CE$18</f>
        <v>X AK 3</v>
      </c>
      <c r="CB9" s="138" t="str">
        <f>$A$8&amp;JADWAL!CF$18</f>
        <v>X AK 3</v>
      </c>
      <c r="CC9" s="138" t="str">
        <f>$A$8&amp;JADWAL!CG$18</f>
        <v>X AK 3</v>
      </c>
      <c r="CD9" s="138" t="str">
        <f>$A$8&amp;JADWAL!CH$18</f>
        <v>X AK 3R</v>
      </c>
      <c r="CE9" s="138" t="str">
        <f>$A$8&amp;JADWAL!CI$18</f>
        <v>X AK 3</v>
      </c>
      <c r="CF9" s="138" t="str">
        <f>$A$8&amp;JADWAL!CJ$18</f>
        <v>X AK 3</v>
      </c>
      <c r="CG9" s="138" t="str">
        <f>$A$8&amp;JADWAL!CK$18</f>
        <v>X AK 3</v>
      </c>
      <c r="CH9" s="138" t="str">
        <f>$A$8&amp;JADWAL!CL$18</f>
        <v>X AK 3</v>
      </c>
    </row>
    <row r="10" spans="1:86" x14ac:dyDescent="0.25">
      <c r="A10" s="27"/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8"/>
      <c r="BF10" s="138"/>
      <c r="BG10" s="138"/>
      <c r="BH10" s="138"/>
      <c r="BI10" s="138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</row>
    <row r="11" spans="1:86" x14ac:dyDescent="0.25">
      <c r="A11" s="27" t="s">
        <v>162</v>
      </c>
      <c r="B11" s="138" t="str">
        <f>$A$11&amp;JADWAL!F$22</f>
        <v>X AK 4A</v>
      </c>
      <c r="C11" s="138" t="str">
        <f>$A$11&amp;JADWAL!G$22</f>
        <v>X AK 4YENI</v>
      </c>
      <c r="D11" s="138" t="str">
        <f>$A$11&amp;JADWAL!H$22</f>
        <v>X AK 4YENI</v>
      </c>
      <c r="E11" s="138" t="str">
        <f>$A$11&amp;JADWAL!I$22</f>
        <v>X AK 4HAZAR</v>
      </c>
      <c r="F11" s="138" t="str">
        <f>$A$11&amp;JADWAL!J$22</f>
        <v>X AK 4</v>
      </c>
      <c r="G11" s="138" t="str">
        <f>$A$11&amp;JADWAL!K$22</f>
        <v>X AK 4RINA</v>
      </c>
      <c r="H11" s="138" t="str">
        <f>$A$11&amp;JADWAL!L$22</f>
        <v>X AK 4RINA</v>
      </c>
      <c r="I11" s="138" t="str">
        <f>$A$11&amp;JADWAL!M$22</f>
        <v>X AK 4</v>
      </c>
      <c r="J11" s="138" t="str">
        <f>$A$11&amp;JADWAL!N$22</f>
        <v>X AK 4RINA</v>
      </c>
      <c r="K11" s="138" t="str">
        <f>$A$11&amp;JADWAL!O$22</f>
        <v>X AK 4SAMSU</v>
      </c>
      <c r="L11" s="138" t="str">
        <f>$A$11&amp;JADWAL!P$22</f>
        <v>X AK 4SAMSU</v>
      </c>
      <c r="M11" s="138" t="str">
        <f>$A$11&amp;JADWAL!Q$22</f>
        <v>X AK 4</v>
      </c>
      <c r="N11" s="138" t="str">
        <f>$A$11&amp;JADWAL!R$22</f>
        <v>X AK 4</v>
      </c>
      <c r="O11" s="138" t="str">
        <f>$A$11&amp;JADWAL!S$22</f>
        <v>X AK 4</v>
      </c>
      <c r="P11" s="138" t="str">
        <f>$A$11&amp;JADWAL!T$22</f>
        <v>X AK 4</v>
      </c>
      <c r="Q11" s="138" t="str">
        <f>$A$11&amp;JADWAL!U$22</f>
        <v>X AK 4</v>
      </c>
      <c r="R11" s="138" t="str">
        <f>$A$11&amp;JADWAL!V$22</f>
        <v>X AK 4D</v>
      </c>
      <c r="S11" s="138" t="str">
        <f>$A$11&amp;JADWAL!W$22</f>
        <v>X AK 4ULI</v>
      </c>
      <c r="T11" s="138" t="str">
        <f>$A$11&amp;JADWAL!X$22</f>
        <v>X AK 4ULI</v>
      </c>
      <c r="U11" s="138" t="str">
        <f>$A$11&amp;JADWAL!Y$22</f>
        <v>X AK 4ULI</v>
      </c>
      <c r="V11" s="138" t="str">
        <f>$A$11&amp;JADWAL!Z$22</f>
        <v>X AK 4ULI</v>
      </c>
      <c r="W11" s="138" t="str">
        <f>$A$11&amp;JADWAL!AA$22</f>
        <v>X AK 4</v>
      </c>
      <c r="X11" s="138" t="str">
        <f>$A$11&amp;JADWAL!AB$22</f>
        <v>X AK 4OMAN</v>
      </c>
      <c r="Y11" s="138" t="str">
        <f>$A$11&amp;JADWAL!AC$22</f>
        <v>X AK 4OMAN</v>
      </c>
      <c r="Z11" s="138" t="str">
        <f>$A$11&amp;JADWAL!AD$22</f>
        <v>X AK 4</v>
      </c>
      <c r="AA11" s="138" t="str">
        <f>$A$11&amp;JADWAL!AE$22</f>
        <v>X AK 4OMAN</v>
      </c>
      <c r="AB11" s="138" t="str">
        <f>$A$11&amp;JADWAL!AF$22</f>
        <v>X AK 4OMAN</v>
      </c>
      <c r="AC11" s="138" t="str">
        <f>$A$11&amp;JADWAL!AG$22</f>
        <v>X AK 4</v>
      </c>
      <c r="AD11" s="138" t="str">
        <f>$A$11&amp;JADWAL!AH$22</f>
        <v>X AK 4</v>
      </c>
      <c r="AE11" s="138" t="str">
        <f>$A$11&amp;JADWAL!AI$22</f>
        <v>X AK 4</v>
      </c>
      <c r="AF11" s="138" t="str">
        <f>$A$11&amp;JADWAL!AJ$22</f>
        <v>X AK 4</v>
      </c>
      <c r="AG11" s="138" t="str">
        <f>$A$11&amp;JADWAL!AK$22</f>
        <v>X AK 4</v>
      </c>
      <c r="AH11" s="138" t="str">
        <f>$A$11&amp;JADWAL!AL$22</f>
        <v>X AK 4</v>
      </c>
      <c r="AI11" s="138" t="str">
        <f>$A$11&amp;JADWAL!AM$22</f>
        <v>X AK 4D</v>
      </c>
      <c r="AJ11" s="138" t="str">
        <f>$A$11&amp;JADWAL!AN$22</f>
        <v>X AK 4U</v>
      </c>
      <c r="AK11" s="138" t="str">
        <f>$A$11&amp;JADWAL!AO$22</f>
        <v>X AK 4WINDA</v>
      </c>
      <c r="AL11" s="138" t="str">
        <f>$A$11&amp;JADWAL!AP$22</f>
        <v>X AK 4WINDA</v>
      </c>
      <c r="AM11" s="138" t="str">
        <f>$A$11&amp;JADWAL!AQ$22</f>
        <v>X AK 4WINDA</v>
      </c>
      <c r="AN11" s="138" t="str">
        <f>$A$11&amp;JADWAL!AR$22</f>
        <v>X AK 4</v>
      </c>
      <c r="AO11" s="138" t="str">
        <f>$A$11&amp;JADWAL!AS$22</f>
        <v>X AK 4WINDA</v>
      </c>
      <c r="AP11" s="138" t="str">
        <f>$A$11&amp;JADWAL!AT$22</f>
        <v>X AK 4WINDA</v>
      </c>
      <c r="AQ11" s="138" t="str">
        <f>$A$11&amp;JADWAL!AV$22</f>
        <v>X AK 4WINDA</v>
      </c>
      <c r="AR11" s="138" t="e">
        <f>$A$11&amp;JADWAL!#REF!</f>
        <v>#REF!</v>
      </c>
      <c r="AS11" s="138" t="str">
        <f>$A$11&amp;JADWAL!AW$22</f>
        <v>X AK 4WINDA</v>
      </c>
      <c r="AT11" s="138" t="str">
        <f>$A$11&amp;JADWAL!AX$22</f>
        <v>X AK 4WINDA</v>
      </c>
      <c r="AU11" s="138" t="str">
        <f>$A$11&amp;JADWAL!AY$22</f>
        <v>X AK 4</v>
      </c>
      <c r="AV11" s="138" t="str">
        <f>$A$11&amp;JADWAL!AZ$22</f>
        <v>X AK 4</v>
      </c>
      <c r="AW11" s="138" t="str">
        <f>$A$11&amp;JADWAL!BA$22</f>
        <v>X AK 4</v>
      </c>
      <c r="AX11" s="138" t="str">
        <f>$A$11&amp;JADWAL!BB$22</f>
        <v>X AK 4</v>
      </c>
      <c r="AY11" s="138" t="str">
        <f>$A$11&amp;JADWAL!BC$22</f>
        <v>X AK 4</v>
      </c>
      <c r="AZ11" s="138" t="str">
        <f>$A$11&amp;JADWAL!BD$22</f>
        <v>X AK 4</v>
      </c>
      <c r="BA11" s="138" t="str">
        <f>$A$11&amp;JADWAL!BE$22</f>
        <v>X AK 4D</v>
      </c>
      <c r="BB11" s="138" t="str">
        <f>$A$11&amp;JADWAL!BF$22</f>
        <v>X AK 4UJANG</v>
      </c>
      <c r="BC11" s="138" t="str">
        <f>$A$11&amp;JADWAL!BG$22</f>
        <v>X AK 4UJANG</v>
      </c>
      <c r="BD11" s="138" t="str">
        <f>$A$11&amp;JADWAL!BH$22</f>
        <v>X AK 4UJANG</v>
      </c>
      <c r="BE11" s="138" t="str">
        <f>$A$11&amp;JADWAL!BI$22</f>
        <v>X AK 4TITIN</v>
      </c>
      <c r="BF11" s="138" t="str">
        <f>$A$11&amp;JADWAL!BJ$22</f>
        <v>X AK 4</v>
      </c>
      <c r="BG11" s="138" t="str">
        <f>$A$11&amp;JADWAL!BK$22</f>
        <v>X AK 4TITIN</v>
      </c>
      <c r="BH11" s="138" t="str">
        <f>$A$11&amp;JADWAL!BL$22</f>
        <v>X AK 4SABILA</v>
      </c>
      <c r="BI11" s="138" t="str">
        <f>$A$11&amp;JADWAL!BM$22</f>
        <v>X AK 4</v>
      </c>
      <c r="BJ11" s="138" t="str">
        <f>$A$11&amp;JADWAL!BN$22</f>
        <v>X AK 4SABILA</v>
      </c>
      <c r="BK11" s="138" t="str">
        <f>$A$11&amp;JADWAL!BO$22</f>
        <v>X AK 4SABILA</v>
      </c>
      <c r="BL11" s="138" t="str">
        <f>$A$11&amp;JADWAL!BP$22</f>
        <v>X AK 4ELA</v>
      </c>
      <c r="BM11" s="138" t="str">
        <f>$A$11&amp;JADWAL!BQ$22</f>
        <v>X AK 4ELA</v>
      </c>
      <c r="BN11" s="138" t="str">
        <f>$A$11&amp;JADWAL!BR$22</f>
        <v>X AK 4</v>
      </c>
      <c r="BO11" s="138" t="str">
        <f>$A$11&amp;JADWAL!BS$22</f>
        <v>X AK 4</v>
      </c>
      <c r="BP11" s="138" t="str">
        <f>$A$11&amp;JADWAL!BT$22</f>
        <v>X AK 4</v>
      </c>
      <c r="BQ11" s="138" t="str">
        <f>$A$11&amp;JADWAL!BU$22</f>
        <v>X AK 4</v>
      </c>
      <c r="BR11" s="138" t="str">
        <f>$A$11&amp;JADWAL!BV$22</f>
        <v>X AK 4D</v>
      </c>
      <c r="BS11" s="138" t="str">
        <f>$A$11&amp;JADWAL!BW$22</f>
        <v>X AK 4</v>
      </c>
      <c r="BT11" s="138" t="str">
        <f>$A$11&amp;JADWAL!BX$22</f>
        <v>X AK 4NADIA</v>
      </c>
      <c r="BU11" s="138" t="str">
        <f>$A$11&amp;JADWAL!BY$22</f>
        <v>X AK 4NADIA</v>
      </c>
      <c r="BV11" s="138" t="str">
        <f>$A$11&amp;JADWAL!BZ$22</f>
        <v>X AK 4NADIA</v>
      </c>
      <c r="BW11" s="138" t="str">
        <f>$A$11&amp;JADWAL!CA$22</f>
        <v>X AK 4RANI</v>
      </c>
      <c r="BX11" s="138" t="str">
        <f>$A$11&amp;JADWAL!CB$22</f>
        <v>X AK 4RANI</v>
      </c>
      <c r="BY11" s="138" t="str">
        <f>$A$11&amp;JADWAL!CC$22</f>
        <v>X AK 4</v>
      </c>
      <c r="BZ11" s="138" t="str">
        <f>$A$11&amp;JADWAL!CD$22</f>
        <v>X AK 4ADIW</v>
      </c>
      <c r="CA11" s="138" t="str">
        <f>$A$11&amp;JADWAL!CE$22</f>
        <v>X AK 4</v>
      </c>
      <c r="CB11" s="138" t="str">
        <f>$A$11&amp;JADWAL!CF$22</f>
        <v>X AK 4</v>
      </c>
      <c r="CC11" s="138" t="str">
        <f>$A$11&amp;JADWAL!CG$22</f>
        <v>X AK 4</v>
      </c>
      <c r="CD11" s="138" t="str">
        <f>$A$11&amp;JADWAL!CH$22</f>
        <v>X AK 4</v>
      </c>
      <c r="CE11" s="138" t="str">
        <f>$A$11&amp;JADWAL!CI$22</f>
        <v>X AK 4</v>
      </c>
      <c r="CF11" s="138" t="str">
        <f>$A$11&amp;JADWAL!CJ$22</f>
        <v>X AK 4</v>
      </c>
      <c r="CG11" s="138" t="str">
        <f>$A$11&amp;JADWAL!CK$22</f>
        <v>X AK 4</v>
      </c>
      <c r="CH11" s="138" t="str">
        <f>$A$11&amp;JADWAL!CL$22</f>
        <v>X AK 4</v>
      </c>
    </row>
    <row r="12" spans="1:86" x14ac:dyDescent="0.25">
      <c r="A12" s="27"/>
      <c r="B12" s="138" t="str">
        <f>$A$11&amp;JADWAL!F$23</f>
        <v>X AK 4</v>
      </c>
      <c r="C12" s="138" t="str">
        <f>$A$11&amp;JADWAL!G$23</f>
        <v>X AK 4</v>
      </c>
      <c r="D12" s="138" t="str">
        <f>$A$11&amp;JADWAL!H$23</f>
        <v>X AK 4</v>
      </c>
      <c r="E12" s="138" t="str">
        <f>$A$11&amp;JADWAL!I$23</f>
        <v>X AK 4</v>
      </c>
      <c r="F12" s="138" t="str">
        <f>$A$11&amp;JADWAL!J$23</f>
        <v>X AK 4</v>
      </c>
      <c r="G12" s="138" t="str">
        <f>$A$11&amp;JADWAL!K$23</f>
        <v>X AK 4</v>
      </c>
      <c r="H12" s="138" t="str">
        <f>$A$11&amp;JADWAL!L$23</f>
        <v>X AK 4</v>
      </c>
      <c r="I12" s="138" t="str">
        <f>$A$11&amp;JADWAL!M$23</f>
        <v>X AK 4</v>
      </c>
      <c r="J12" s="138" t="str">
        <f>$A$11&amp;JADWAL!N$23</f>
        <v>X AK 4</v>
      </c>
      <c r="K12" s="138" t="str">
        <f>$A$11&amp;JADWAL!O$23</f>
        <v>X AK 4</v>
      </c>
      <c r="L12" s="138" t="str">
        <f>$A$11&amp;JADWAL!P$23</f>
        <v>X AK 4</v>
      </c>
      <c r="M12" s="138" t="str">
        <f>$A$11&amp;JADWAL!Q$23</f>
        <v>X AK 4</v>
      </c>
      <c r="N12" s="138" t="str">
        <f>$A$11&amp;JADWAL!R$23</f>
        <v>X AK 4</v>
      </c>
      <c r="O12" s="138" t="str">
        <f>$A$11&amp;JADWAL!S$23</f>
        <v>X AK 4</v>
      </c>
      <c r="P12" s="138" t="str">
        <f>$A$11&amp;JADWAL!T$23</f>
        <v>X AK 4</v>
      </c>
      <c r="Q12" s="138" t="str">
        <f>$A$11&amp;JADWAL!U$23</f>
        <v>X AK 4</v>
      </c>
      <c r="R12" s="138" t="str">
        <f>$A$11&amp;JADWAL!V$23</f>
        <v>X AK 4</v>
      </c>
      <c r="S12" s="138" t="str">
        <f>$A$11&amp;JADWAL!W$23</f>
        <v>X AK 4</v>
      </c>
      <c r="T12" s="138" t="str">
        <f>$A$11&amp;JADWAL!X$23</f>
        <v>X AK 4</v>
      </c>
      <c r="U12" s="138" t="str">
        <f>$A$11&amp;JADWAL!Y$23</f>
        <v>X AK 4</v>
      </c>
      <c r="V12" s="138" t="str">
        <f>$A$11&amp;JADWAL!Z$23</f>
        <v>X AK 4</v>
      </c>
      <c r="W12" s="138" t="str">
        <f>$A$11&amp;JADWAL!AA$23</f>
        <v>X AK 4</v>
      </c>
      <c r="X12" s="138" t="str">
        <f>$A$11&amp;JADWAL!AB$23</f>
        <v>X AK 4</v>
      </c>
      <c r="Y12" s="138" t="str">
        <f>$A$11&amp;JADWAL!AC$23</f>
        <v>X AK 4</v>
      </c>
      <c r="Z12" s="138" t="str">
        <f>$A$11&amp;JADWAL!AD$23</f>
        <v>X AK 4</v>
      </c>
      <c r="AA12" s="138" t="str">
        <f>$A$11&amp;JADWAL!AE$23</f>
        <v>X AK 4</v>
      </c>
      <c r="AB12" s="138" t="str">
        <f>$A$11&amp;JADWAL!AF$23</f>
        <v>X AK 4</v>
      </c>
      <c r="AC12" s="138" t="str">
        <f>$A$11&amp;JADWAL!AG$23</f>
        <v>X AK 4</v>
      </c>
      <c r="AD12" s="138" t="str">
        <f>$A$11&amp;JADWAL!AH$23</f>
        <v>X AK 4</v>
      </c>
      <c r="AE12" s="138" t="str">
        <f>$A$11&amp;JADWAL!AI$23</f>
        <v>X AK 4</v>
      </c>
      <c r="AF12" s="138" t="str">
        <f>$A$11&amp;JADWAL!AJ$23</f>
        <v>X AK 4</v>
      </c>
      <c r="AG12" s="138" t="str">
        <f>$A$11&amp;JADWAL!AK$23</f>
        <v>X AK 4</v>
      </c>
      <c r="AH12" s="138" t="str">
        <f>$A$11&amp;JADWAL!AL$23</f>
        <v>X AK 4</v>
      </c>
      <c r="AI12" s="138" t="str">
        <f>$A$11&amp;JADWAL!AM$23</f>
        <v>X AK 4</v>
      </c>
      <c r="AJ12" s="138" t="str">
        <f>$A$11&amp;JADWAL!AN$23</f>
        <v>X AK 4</v>
      </c>
      <c r="AK12" s="138" t="str">
        <f>$A$11&amp;JADWAL!AO$23</f>
        <v>X AK 4DANTY</v>
      </c>
      <c r="AL12" s="138" t="str">
        <f>$A$11&amp;JADWAL!AP$23</f>
        <v>X AK 4DANTY</v>
      </c>
      <c r="AM12" s="138" t="str">
        <f>$A$11&amp;JADWAL!AQ$23</f>
        <v>X AK 4DANTY</v>
      </c>
      <c r="AN12" s="138" t="str">
        <f>$A$11&amp;JADWAL!AR$23</f>
        <v>X AK 4</v>
      </c>
      <c r="AO12" s="138" t="str">
        <f>$A$11&amp;JADWAL!AS$23</f>
        <v>X AK 4DANTY</v>
      </c>
      <c r="AP12" s="138" t="str">
        <f>$A$11&amp;JADWAL!AT$23</f>
        <v>X AK 4DANTY</v>
      </c>
      <c r="AQ12" s="138" t="str">
        <f>$A$11&amp;JADWAL!AV$23</f>
        <v>X AK 4DANTY</v>
      </c>
      <c r="AR12" s="138" t="e">
        <f>$A$11&amp;JADWAL!#REF!</f>
        <v>#REF!</v>
      </c>
      <c r="AS12" s="138" t="str">
        <f>$A$11&amp;JADWAL!AW$23</f>
        <v>X AK 4DANTY</v>
      </c>
      <c r="AT12" s="138" t="str">
        <f>$A$11&amp;JADWAL!AX$23</f>
        <v>X AK 4DANTY</v>
      </c>
      <c r="AU12" s="138" t="str">
        <f>$A$11&amp;JADWAL!AY$23</f>
        <v>X AK 4</v>
      </c>
      <c r="AV12" s="138" t="str">
        <f>$A$11&amp;JADWAL!AZ$23</f>
        <v>X AK 4</v>
      </c>
      <c r="AW12" s="138" t="str">
        <f>$A$11&amp;JADWAL!BA$23</f>
        <v>X AK 4</v>
      </c>
      <c r="AX12" s="138" t="str">
        <f>$A$11&amp;JADWAL!BB$23</f>
        <v>X AK 4</v>
      </c>
      <c r="AY12" s="138" t="str">
        <f>$A$11&amp;JADWAL!BC$23</f>
        <v>X AK 4</v>
      </c>
      <c r="AZ12" s="138" t="str">
        <f>$A$11&amp;JADWAL!BD$23</f>
        <v>X AK 4</v>
      </c>
      <c r="BA12" s="138" t="str">
        <f>$A$11&amp;JADWAL!BE$23</f>
        <v>X AK 4</v>
      </c>
      <c r="BB12" s="138" t="str">
        <f>$A$11&amp;JADWAL!BF$23</f>
        <v>X AK 4</v>
      </c>
      <c r="BC12" s="138" t="str">
        <f>$A$11&amp;JADWAL!BG$23</f>
        <v>X AK 4</v>
      </c>
      <c r="BD12" s="138" t="str">
        <f>$A$11&amp;JADWAL!BH$23</f>
        <v>X AK 4</v>
      </c>
      <c r="BE12" s="138" t="str">
        <f>$A$11&amp;JADWAL!BI$23</f>
        <v>X AK 4</v>
      </c>
      <c r="BF12" s="138" t="str">
        <f>$A$11&amp;JADWAL!BJ$23</f>
        <v>X AK 4</v>
      </c>
      <c r="BG12" s="138" t="str">
        <f>$A$11&amp;JADWAL!BK$23</f>
        <v>X AK 4</v>
      </c>
      <c r="BH12" s="138" t="str">
        <f>$A$11&amp;JADWAL!BL$23</f>
        <v>X AK 4</v>
      </c>
      <c r="BI12" s="138" t="str">
        <f>$A$11&amp;JADWAL!BM$23</f>
        <v>X AK 4</v>
      </c>
      <c r="BJ12" s="138" t="str">
        <f>$A$11&amp;JADWAL!BN$23</f>
        <v>X AK 4</v>
      </c>
      <c r="BK12" s="138" t="str">
        <f>$A$11&amp;JADWAL!BO$23</f>
        <v>X AK 4</v>
      </c>
      <c r="BL12" s="138" t="str">
        <f>$A$11&amp;JADWAL!BP$23</f>
        <v>X AK 4</v>
      </c>
      <c r="BM12" s="138" t="str">
        <f>$A$11&amp;JADWAL!BQ$23</f>
        <v>X AK 4</v>
      </c>
      <c r="BN12" s="138" t="str">
        <f>$A$11&amp;JADWAL!BR$23</f>
        <v>X AK 4</v>
      </c>
      <c r="BO12" s="138" t="str">
        <f>$A$11&amp;JADWAL!BS$23</f>
        <v>X AK 4</v>
      </c>
      <c r="BP12" s="138" t="str">
        <f>$A$11&amp;JADWAL!BT$23</f>
        <v>X AK 4</v>
      </c>
      <c r="BQ12" s="138" t="str">
        <f>$A$11&amp;JADWAL!BU$23</f>
        <v>X AK 4</v>
      </c>
      <c r="BR12" s="138" t="str">
        <f>$A$11&amp;JADWAL!BV$23</f>
        <v>X AK 4</v>
      </c>
      <c r="BS12" s="138" t="str">
        <f>$A$11&amp;JADWAL!BW$23</f>
        <v>X AK 4</v>
      </c>
      <c r="BT12" s="138" t="str">
        <f>$A$11&amp;JADWAL!BX$23</f>
        <v>X AK 4</v>
      </c>
      <c r="BU12" s="138" t="str">
        <f>$A$11&amp;JADWAL!BY$23</f>
        <v>X AK 4</v>
      </c>
      <c r="BV12" s="138" t="str">
        <f>$A$11&amp;JADWAL!BZ$23</f>
        <v>X AK 4</v>
      </c>
      <c r="BW12" s="138" t="str">
        <f>$A$11&amp;JADWAL!CA$23</f>
        <v>X AK 4</v>
      </c>
      <c r="BX12" s="138" t="str">
        <f>$A$11&amp;JADWAL!CB$23</f>
        <v>X AK 4</v>
      </c>
      <c r="BY12" s="138" t="str">
        <f>$A$11&amp;JADWAL!CC$23</f>
        <v>X AK 4</v>
      </c>
      <c r="BZ12" s="138" t="str">
        <f>$A$11&amp;JADWAL!CD$23</f>
        <v>X AK 4</v>
      </c>
      <c r="CA12" s="138" t="str">
        <f>$A$11&amp;JADWAL!CE$23</f>
        <v>X AK 4</v>
      </c>
      <c r="CB12" s="138" t="str">
        <f>$A$11&amp;JADWAL!CF$23</f>
        <v>X AK 4</v>
      </c>
      <c r="CC12" s="138" t="str">
        <f>$A$11&amp;JADWAL!CG$23</f>
        <v>X AK 4</v>
      </c>
      <c r="CD12" s="138" t="str">
        <f>$A$11&amp;JADWAL!CH$23</f>
        <v>X AK 4</v>
      </c>
      <c r="CE12" s="138" t="str">
        <f>$A$11&amp;JADWAL!CI$23</f>
        <v>X AK 4</v>
      </c>
      <c r="CF12" s="138" t="str">
        <f>$A$11&amp;JADWAL!CJ$23</f>
        <v>X AK 4</v>
      </c>
      <c r="CG12" s="138" t="str">
        <f>$A$11&amp;JADWAL!CK$23</f>
        <v>X AK 4</v>
      </c>
      <c r="CH12" s="138" t="str">
        <f>$A$11&amp;JADWAL!CL$23</f>
        <v>X AK 4</v>
      </c>
    </row>
    <row r="13" spans="1:86" x14ac:dyDescent="0.25">
      <c r="A13" s="27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8"/>
      <c r="BA13" s="138"/>
      <c r="BB13" s="138"/>
      <c r="BC13" s="138"/>
      <c r="BD13" s="138"/>
      <c r="BE13" s="138"/>
      <c r="BF13" s="138"/>
      <c r="BG13" s="138"/>
      <c r="BH13" s="138"/>
      <c r="BI13" s="138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</row>
    <row r="14" spans="1:86" x14ac:dyDescent="0.25">
      <c r="A14" s="27" t="s">
        <v>165</v>
      </c>
      <c r="B14" s="138" t="str">
        <f>$A$14&amp;JADWAL!F$27</f>
        <v>X AK 5</v>
      </c>
      <c r="C14" s="138" t="str">
        <f>$A$14&amp;JADWAL!G$27</f>
        <v>X AK 5RANI</v>
      </c>
      <c r="D14" s="138" t="str">
        <f>$A$14&amp;JADWAL!H$27</f>
        <v>X AK 5RANI</v>
      </c>
      <c r="E14" s="138" t="str">
        <f>$A$14&amp;JADWAL!I$27</f>
        <v>X AK 5ULI</v>
      </c>
      <c r="F14" s="138" t="str">
        <f>$A$14&amp;JADWAL!J$27</f>
        <v>X AK 5A</v>
      </c>
      <c r="G14" s="138" t="str">
        <f>$A$14&amp;JADWAL!K$27</f>
        <v>X AK 5ULI</v>
      </c>
      <c r="H14" s="138" t="str">
        <f>$A$14&amp;JADWAL!L$27</f>
        <v>X AK 5ULI</v>
      </c>
      <c r="I14" s="138" t="str">
        <f>$A$14&amp;JADWAL!M$27</f>
        <v>X AK 5A</v>
      </c>
      <c r="J14" s="138" t="str">
        <f>$A$14&amp;JADWAL!N$27</f>
        <v>X AK 5ULI</v>
      </c>
      <c r="K14" s="138" t="str">
        <f>$A$14&amp;JADWAL!O$27</f>
        <v>X AK 5ELA</v>
      </c>
      <c r="L14" s="138" t="str">
        <f>$A$14&amp;JADWAL!P$27</f>
        <v>X AK 5ELA</v>
      </c>
      <c r="M14" s="138" t="str">
        <f>$A$14&amp;JADWAL!Q$27</f>
        <v>X AK 5ADIW</v>
      </c>
      <c r="N14" s="138" t="str">
        <f>$A$14&amp;JADWAL!R$27</f>
        <v>X AK 5A</v>
      </c>
      <c r="O14" s="138" t="str">
        <f>$A$14&amp;JADWAL!S$27</f>
        <v>X AK 5</v>
      </c>
      <c r="P14" s="138" t="str">
        <f>$A$14&amp;JADWAL!T$27</f>
        <v>X AK 5</v>
      </c>
      <c r="Q14" s="138" t="str">
        <f>$A$14&amp;JADWAL!U$27</f>
        <v>X AK 5</v>
      </c>
      <c r="R14" s="138" t="str">
        <f>$A$14&amp;JADWAL!V$27</f>
        <v>X AK 5</v>
      </c>
      <c r="S14" s="138" t="str">
        <f>$A$14&amp;JADWAL!W$27</f>
        <v>X AK 5WINDA</v>
      </c>
      <c r="T14" s="138" t="str">
        <f>$A$14&amp;JADWAL!X$27</f>
        <v>X AK 5WINDA</v>
      </c>
      <c r="U14" s="138" t="str">
        <f>$A$14&amp;JADWAL!Y$27</f>
        <v>X AK 5WINDA</v>
      </c>
      <c r="V14" s="138" t="str">
        <f>$A$14&amp;JADWAL!Z$27</f>
        <v>X AK 5WINDA</v>
      </c>
      <c r="W14" s="138" t="str">
        <f>$A$14&amp;JADWAL!AA$27</f>
        <v>X AK 5A</v>
      </c>
      <c r="X14" s="138" t="str">
        <f>$A$14&amp;JADWAL!AB$27</f>
        <v>X AK 5WINDA</v>
      </c>
      <c r="Y14" s="138" t="str">
        <f>$A$14&amp;JADWAL!AC$27</f>
        <v>X AK 5WINDA</v>
      </c>
      <c r="Z14" s="138" t="str">
        <f>$A$14&amp;JADWAL!AD$27</f>
        <v>X AK 5A</v>
      </c>
      <c r="AA14" s="138" t="str">
        <f>$A$14&amp;JADWAL!AE$27</f>
        <v>X AK 5WINDA</v>
      </c>
      <c r="AB14" s="138" t="str">
        <f>$A$14&amp;JADWAL!AF$27</f>
        <v>X AK 5WINDA</v>
      </c>
      <c r="AC14" s="138" t="str">
        <f>$A$14&amp;JADWAL!AG$27</f>
        <v>X AK 5</v>
      </c>
      <c r="AD14" s="138" t="str">
        <f>$A$14&amp;JADWAL!AH$27</f>
        <v>X AK 5</v>
      </c>
      <c r="AE14" s="138" t="str">
        <f>$A$14&amp;JADWAL!AI$27</f>
        <v>X AK 5A</v>
      </c>
      <c r="AF14" s="138" t="str">
        <f>$A$14&amp;JADWAL!AJ$27</f>
        <v>X AK 5</v>
      </c>
      <c r="AG14" s="138" t="str">
        <f>$A$14&amp;JADWAL!AK$27</f>
        <v>X AK 5</v>
      </c>
      <c r="AH14" s="138" t="str">
        <f>$A$14&amp;JADWAL!AL$27</f>
        <v>X AK 5</v>
      </c>
      <c r="AI14" s="138" t="str">
        <f>$A$14&amp;JADWAL!AM$27</f>
        <v>X AK 5</v>
      </c>
      <c r="AJ14" s="138" t="str">
        <f>$A$14&amp;JADWAL!AN$27</f>
        <v>X AK 5</v>
      </c>
      <c r="AK14" s="138" t="str">
        <f>$A$14&amp;JADWAL!AO$27</f>
        <v>X AK 5NADIA</v>
      </c>
      <c r="AL14" s="138" t="str">
        <f>$A$14&amp;JADWAL!AP$27</f>
        <v>X AK 5NADIA</v>
      </c>
      <c r="AM14" s="138" t="str">
        <f>$A$14&amp;JADWAL!AQ$27</f>
        <v>X AK 5NADIA</v>
      </c>
      <c r="AN14" s="138" t="str">
        <f>$A$14&amp;JADWAL!AR$27</f>
        <v>X AK 5A</v>
      </c>
      <c r="AO14" s="138" t="str">
        <f>$A$14&amp;JADWAL!AS$27</f>
        <v>X AK 5TITIN</v>
      </c>
      <c r="AP14" s="138" t="str">
        <f>$A$14&amp;JADWAL!AT$27</f>
        <v>X AK 5TITIN</v>
      </c>
      <c r="AQ14" s="138" t="str">
        <f>$A$14&amp;JADWAL!AV$27</f>
        <v>X AK 5OMAN</v>
      </c>
      <c r="AR14" s="138" t="e">
        <f>$A$14&amp;JADWAL!#REF!</f>
        <v>#REF!</v>
      </c>
      <c r="AS14" s="138" t="str">
        <f>$A$14&amp;JADWAL!AW$27</f>
        <v>X AK 5OMAN</v>
      </c>
      <c r="AT14" s="138" t="str">
        <f>$A$14&amp;JADWAL!AX$27</f>
        <v>X AK 5OMAN</v>
      </c>
      <c r="AU14" s="138" t="str">
        <f>$A$14&amp;JADWAL!AY$27</f>
        <v>X AK 5OMAN</v>
      </c>
      <c r="AV14" s="138" t="str">
        <f>$A$14&amp;JADWAL!AZ$27</f>
        <v>X AK 5A</v>
      </c>
      <c r="AW14" s="138" t="str">
        <f>$A$14&amp;JADWAL!BA$27</f>
        <v>X AK 5</v>
      </c>
      <c r="AX14" s="138" t="str">
        <f>$A$14&amp;JADWAL!BB$27</f>
        <v>X AK 5</v>
      </c>
      <c r="AY14" s="138" t="str">
        <f>$A$14&amp;JADWAL!BC$27</f>
        <v>X AK 5</v>
      </c>
      <c r="AZ14" s="138" t="str">
        <f>$A$14&amp;JADWAL!BD$27</f>
        <v>X AK 5</v>
      </c>
      <c r="BA14" s="138" t="str">
        <f>$A$14&amp;JADWAL!BE$27</f>
        <v>X AK 5</v>
      </c>
      <c r="BB14" s="138" t="str">
        <f>$A$14&amp;JADWAL!BF$27</f>
        <v>X AK 5KANIA</v>
      </c>
      <c r="BC14" s="138" t="str">
        <f>$A$14&amp;JADWAL!BG$27</f>
        <v>X AK 5KANIA</v>
      </c>
      <c r="BD14" s="138" t="str">
        <f>$A$14&amp;JADWAL!BH$27</f>
        <v>X AK 5KANIA</v>
      </c>
      <c r="BE14" s="138" t="str">
        <f>$A$14&amp;JADWAL!BI$27</f>
        <v>X AK 5UJANG</v>
      </c>
      <c r="BF14" s="138" t="str">
        <f>$A$14&amp;JADWAL!BJ$27</f>
        <v>X AK 5A</v>
      </c>
      <c r="BG14" s="138" t="str">
        <f>$A$14&amp;JADWAL!BK$27</f>
        <v>X AK 5UJANG</v>
      </c>
      <c r="BH14" s="138" t="str">
        <f>$A$14&amp;JADWAL!BL$27</f>
        <v>X AK 5UJANG</v>
      </c>
      <c r="BI14" s="138" t="str">
        <f>$A$14&amp;JADWAL!BM$27</f>
        <v>X AK 5A</v>
      </c>
      <c r="BJ14" s="138" t="str">
        <f>$A$14&amp;JADWAL!BN$27</f>
        <v>X AK 5HAZAR</v>
      </c>
      <c r="BK14" s="138" t="str">
        <f>$A$14&amp;JADWAL!BO$27</f>
        <v>X AK 5</v>
      </c>
      <c r="BL14" s="138" t="str">
        <f>$A$14&amp;JADWAL!BP$27</f>
        <v>X AK 5</v>
      </c>
      <c r="BM14" s="138" t="str">
        <f>$A$14&amp;JADWAL!BQ$27</f>
        <v>X AK 5</v>
      </c>
      <c r="BN14" s="138" t="str">
        <f>$A$14&amp;JADWAL!BR$27</f>
        <v>X AK 5A</v>
      </c>
      <c r="BO14" s="138" t="str">
        <f>$A$14&amp;JADWAL!BS$27</f>
        <v>X AK 5</v>
      </c>
      <c r="BP14" s="138" t="str">
        <f>$A$14&amp;JADWAL!BT$27</f>
        <v>X AK 5</v>
      </c>
      <c r="BQ14" s="138" t="str">
        <f>$A$14&amp;JADWAL!BU$27</f>
        <v>X AK 5</v>
      </c>
      <c r="BR14" s="138" t="str">
        <f>$A$14&amp;JADWAL!BV$27</f>
        <v>X AK 5</v>
      </c>
      <c r="BS14" s="138" t="str">
        <f>$A$14&amp;JADWAL!BW$27</f>
        <v>X AK 5</v>
      </c>
      <c r="BT14" s="138" t="str">
        <f>$A$14&amp;JADWAL!BX$27</f>
        <v>X AK 5SAMSU</v>
      </c>
      <c r="BU14" s="138" t="str">
        <f>$A$14&amp;JADWAL!BY$27</f>
        <v>X AK 5SAMSU</v>
      </c>
      <c r="BV14" s="138" t="str">
        <f>$A$14&amp;JADWAL!BZ$27</f>
        <v>X AK 5YENI</v>
      </c>
      <c r="BW14" s="138" t="str">
        <f>$A$14&amp;JADWAL!CA$27</f>
        <v>X AK 5YENI</v>
      </c>
      <c r="BX14" s="138" t="str">
        <f>$A$14&amp;JADWAL!CB$27</f>
        <v>X AK 5</v>
      </c>
      <c r="BY14" s="138" t="str">
        <f>$A$14&amp;JADWAL!CC$27</f>
        <v>X AK 5A</v>
      </c>
      <c r="BZ14" s="138" t="str">
        <f>$A$14&amp;JADWAL!CD$27</f>
        <v>X AK 5RINA</v>
      </c>
      <c r="CA14" s="138" t="str">
        <f>$A$14&amp;JADWAL!CE$27</f>
        <v>X AK 5RINA</v>
      </c>
      <c r="CB14" s="138" t="str">
        <f>$A$14&amp;JADWAL!CF$27</f>
        <v>X AK 5RINA</v>
      </c>
      <c r="CC14" s="138" t="str">
        <f>$A$14&amp;JADWAL!CG$27</f>
        <v>X AK 5</v>
      </c>
      <c r="CD14" s="138" t="str">
        <f>$A$14&amp;JADWAL!CH$27</f>
        <v>X AK 5A</v>
      </c>
      <c r="CE14" s="138" t="str">
        <f>$A$14&amp;JADWAL!CI$27</f>
        <v>X AK 5</v>
      </c>
      <c r="CF14" s="138" t="str">
        <f>$A$14&amp;JADWAL!CJ$27</f>
        <v>X AK 5</v>
      </c>
      <c r="CG14" s="138" t="str">
        <f>$A$14&amp;JADWAL!CK$27</f>
        <v>X AK 5</v>
      </c>
      <c r="CH14" s="138" t="str">
        <f>$A$14&amp;JADWAL!CL$27</f>
        <v>X AK 5</v>
      </c>
    </row>
    <row r="15" spans="1:86" x14ac:dyDescent="0.25">
      <c r="A15" s="27"/>
      <c r="B15" s="138" t="str">
        <f>$A$14&amp;JADWAL!F$28</f>
        <v>X AK 5</v>
      </c>
      <c r="C15" s="138" t="str">
        <f>$A$14&amp;JADWAL!G$28</f>
        <v>X AK 5</v>
      </c>
      <c r="D15" s="138" t="str">
        <f>$A$14&amp;JADWAL!H$28</f>
        <v>X AK 5</v>
      </c>
      <c r="E15" s="138" t="str">
        <f>$A$14&amp;JADWAL!I$28</f>
        <v>X AK 5</v>
      </c>
      <c r="F15" s="138" t="str">
        <f>$A$14&amp;JADWAL!J$28</f>
        <v>X AK 5</v>
      </c>
      <c r="G15" s="138" t="str">
        <f>$A$14&amp;JADWAL!K$28</f>
        <v>X AK 5</v>
      </c>
      <c r="H15" s="138" t="str">
        <f>$A$14&amp;JADWAL!L$28</f>
        <v>X AK 5</v>
      </c>
      <c r="I15" s="138" t="str">
        <f>$A$14&amp;JADWAL!M$28</f>
        <v>X AK 5</v>
      </c>
      <c r="J15" s="138" t="str">
        <f>$A$14&amp;JADWAL!N$28</f>
        <v>X AK 5</v>
      </c>
      <c r="K15" s="138" t="str">
        <f>$A$14&amp;JADWAL!O$28</f>
        <v>X AK 5</v>
      </c>
      <c r="L15" s="138" t="str">
        <f>$A$14&amp;JADWAL!P$28</f>
        <v>X AK 5</v>
      </c>
      <c r="M15" s="138" t="str">
        <f>$A$14&amp;JADWAL!Q$28</f>
        <v>X AK 5</v>
      </c>
      <c r="N15" s="138" t="str">
        <f>$A$14&amp;JADWAL!R$28</f>
        <v>X AK 5</v>
      </c>
      <c r="O15" s="138" t="str">
        <f>$A$14&amp;JADWAL!S$28</f>
        <v>X AK 5</v>
      </c>
      <c r="P15" s="138" t="str">
        <f>$A$14&amp;JADWAL!T$28</f>
        <v>X AK 5</v>
      </c>
      <c r="Q15" s="138" t="str">
        <f>$A$14&amp;JADWAL!U$28</f>
        <v>X AK 5</v>
      </c>
      <c r="R15" s="138" t="str">
        <f>$A$14&amp;JADWAL!V$28</f>
        <v>X AK 5H</v>
      </c>
      <c r="S15" s="138" t="str">
        <f>$A$14&amp;JADWAL!W$28</f>
        <v>X AK 5TINI</v>
      </c>
      <c r="T15" s="138" t="str">
        <f>$A$14&amp;JADWAL!X$28</f>
        <v>X AK 5TINI</v>
      </c>
      <c r="U15" s="138" t="str">
        <f>$A$14&amp;JADWAL!Y$28</f>
        <v>X AK 5TINI</v>
      </c>
      <c r="V15" s="138" t="str">
        <f>$A$14&amp;JADWAL!Z$28</f>
        <v>X AK 5TINI</v>
      </c>
      <c r="W15" s="138" t="str">
        <f>$A$14&amp;JADWAL!AA$28</f>
        <v>X AK 5</v>
      </c>
      <c r="X15" s="138" t="str">
        <f>$A$14&amp;JADWAL!AB$28</f>
        <v>X AK 5TINI</v>
      </c>
      <c r="Y15" s="138" t="str">
        <f>$A$14&amp;JADWAL!AC$28</f>
        <v>X AK 5TINI</v>
      </c>
      <c r="Z15" s="138" t="str">
        <f>$A$14&amp;JADWAL!AD$28</f>
        <v>X AK 5</v>
      </c>
      <c r="AA15" s="138" t="str">
        <f>$A$14&amp;JADWAL!AE$28</f>
        <v>X AK 5TINI</v>
      </c>
      <c r="AB15" s="138" t="str">
        <f>$A$14&amp;JADWAL!AF$28</f>
        <v>X AK 5TINI</v>
      </c>
      <c r="AC15" s="138" t="str">
        <f>$A$14&amp;JADWAL!AG$28</f>
        <v>X AK 5</v>
      </c>
      <c r="AD15" s="138" t="str">
        <f>$A$14&amp;JADWAL!AH$28</f>
        <v>X AK 5</v>
      </c>
      <c r="AE15" s="138" t="str">
        <f>$A$14&amp;JADWAL!AI$28</f>
        <v>X AK 5</v>
      </c>
      <c r="AF15" s="138" t="str">
        <f>$A$14&amp;JADWAL!AJ$28</f>
        <v>X AK 5</v>
      </c>
      <c r="AG15" s="138" t="str">
        <f>$A$14&amp;JADWAL!AK$28</f>
        <v>X AK 5</v>
      </c>
      <c r="AH15" s="138" t="str">
        <f>$A$14&amp;JADWAL!AL$28</f>
        <v>X AK 5</v>
      </c>
      <c r="AI15" s="138" t="str">
        <f>$A$14&amp;JADWAL!AM$28</f>
        <v>X AK 5H</v>
      </c>
      <c r="AJ15" s="138" t="str">
        <f>$A$14&amp;JADWAL!AN$28</f>
        <v>X AK 5</v>
      </c>
      <c r="AK15" s="138" t="str">
        <f>$A$14&amp;JADWAL!AO$28</f>
        <v>X AK 5</v>
      </c>
      <c r="AL15" s="138" t="str">
        <f>$A$14&amp;JADWAL!AP$28</f>
        <v>X AK 5</v>
      </c>
      <c r="AM15" s="138" t="str">
        <f>$A$14&amp;JADWAL!AQ$28</f>
        <v>X AK 5</v>
      </c>
      <c r="AN15" s="138" t="str">
        <f>$A$14&amp;JADWAL!AR$28</f>
        <v>X AK 5</v>
      </c>
      <c r="AO15" s="138" t="str">
        <f>$A$14&amp;JADWAL!AS$28</f>
        <v>X AK 5</v>
      </c>
      <c r="AP15" s="138" t="str">
        <f>$A$14&amp;JADWAL!AT$28</f>
        <v>X AK 5</v>
      </c>
      <c r="AQ15" s="138" t="str">
        <f>$A$14&amp;JADWAL!AV$28</f>
        <v>X AK 5</v>
      </c>
      <c r="AR15" s="138" t="e">
        <f>$A$14&amp;JADWAL!#REF!</f>
        <v>#REF!</v>
      </c>
      <c r="AS15" s="138" t="str">
        <f>$A$14&amp;JADWAL!AW$28</f>
        <v>X AK 5</v>
      </c>
      <c r="AT15" s="138" t="str">
        <f>$A$14&amp;JADWAL!AX$28</f>
        <v>X AK 5</v>
      </c>
      <c r="AU15" s="138" t="str">
        <f>$A$14&amp;JADWAL!AY$28</f>
        <v>X AK 5</v>
      </c>
      <c r="AV15" s="138" t="str">
        <f>$A$14&amp;JADWAL!AZ$28</f>
        <v>X AK 5</v>
      </c>
      <c r="AW15" s="138" t="str">
        <f>$A$14&amp;JADWAL!BA$28</f>
        <v>X AK 5</v>
      </c>
      <c r="AX15" s="138" t="str">
        <f>$A$14&amp;JADWAL!BB$28</f>
        <v>X AK 5</v>
      </c>
      <c r="AY15" s="138" t="str">
        <f>$A$14&amp;JADWAL!BC$28</f>
        <v>X AK 5</v>
      </c>
      <c r="AZ15" s="138" t="str">
        <f>$A$14&amp;JADWAL!BD$28</f>
        <v>X AK 5</v>
      </c>
      <c r="BA15" s="138" t="str">
        <f>$A$14&amp;JADWAL!BE$28</f>
        <v>X AK 5H</v>
      </c>
      <c r="BB15" s="138" t="str">
        <f>$A$14&amp;JADWAL!BF$28</f>
        <v>X AK 5</v>
      </c>
      <c r="BC15" s="138" t="str">
        <f>$A$14&amp;JADWAL!BG$28</f>
        <v>X AK 5</v>
      </c>
      <c r="BD15" s="138" t="str">
        <f>$A$14&amp;JADWAL!BH$28</f>
        <v>X AK 5</v>
      </c>
      <c r="BE15" s="138" t="str">
        <f>$A$14&amp;JADWAL!BI$28</f>
        <v>X AK 5</v>
      </c>
      <c r="BF15" s="138" t="str">
        <f>$A$14&amp;JADWAL!BJ$28</f>
        <v>X AK 5</v>
      </c>
      <c r="BG15" s="138" t="str">
        <f>$A$14&amp;JADWAL!BK$28</f>
        <v>X AK 5</v>
      </c>
      <c r="BH15" s="138" t="str">
        <f>$A$14&amp;JADWAL!BL$28</f>
        <v>X AK 5</v>
      </c>
      <c r="BI15" s="138" t="str">
        <f>$A$14&amp;JADWAL!BM$28</f>
        <v>X AK 5</v>
      </c>
      <c r="BJ15" s="138" t="str">
        <f>$A$14&amp;JADWAL!BN$28</f>
        <v>X AK 5</v>
      </c>
      <c r="BK15" s="138" t="str">
        <f>$A$14&amp;JADWAL!BO$28</f>
        <v>X AK 5</v>
      </c>
      <c r="BL15" s="138" t="str">
        <f>$A$14&amp;JADWAL!BP$28</f>
        <v>X AK 5</v>
      </c>
      <c r="BM15" s="138" t="str">
        <f>$A$14&amp;JADWAL!BQ$28</f>
        <v>X AK 5</v>
      </c>
      <c r="BN15" s="138" t="str">
        <f>$A$14&amp;JADWAL!BR$28</f>
        <v>X AK 5</v>
      </c>
      <c r="BO15" s="138" t="str">
        <f>$A$14&amp;JADWAL!BS$28</f>
        <v>X AK 5</v>
      </c>
      <c r="BP15" s="138" t="str">
        <f>$A$14&amp;JADWAL!BT$28</f>
        <v>X AK 5</v>
      </c>
      <c r="BQ15" s="138" t="str">
        <f>$A$14&amp;JADWAL!BU$28</f>
        <v>X AK 5</v>
      </c>
      <c r="BR15" s="138" t="str">
        <f>$A$14&amp;JADWAL!BV$28</f>
        <v>X AK 5H</v>
      </c>
      <c r="BS15" s="138" t="str">
        <f>$A$14&amp;JADWAL!BW$28</f>
        <v>X AK 5</v>
      </c>
      <c r="BT15" s="138" t="str">
        <f>$A$14&amp;JADWAL!BX$28</f>
        <v>X AK 5</v>
      </c>
      <c r="BU15" s="138" t="str">
        <f>$A$14&amp;JADWAL!BY$28</f>
        <v>X AK 5</v>
      </c>
      <c r="BV15" s="138" t="str">
        <f>$A$14&amp;JADWAL!BZ$28</f>
        <v>X AK 5</v>
      </c>
      <c r="BW15" s="138" t="str">
        <f>$A$14&amp;JADWAL!CA$28</f>
        <v>X AK 5</v>
      </c>
      <c r="BX15" s="138" t="str">
        <f>$A$14&amp;JADWAL!CB$28</f>
        <v>X AK 5</v>
      </c>
      <c r="BY15" s="138" t="str">
        <f>$A$14&amp;JADWAL!CC$28</f>
        <v>X AK 5</v>
      </c>
      <c r="BZ15" s="138" t="str">
        <f>$A$14&amp;JADWAL!CD$28</f>
        <v>X AK 5</v>
      </c>
      <c r="CA15" s="138" t="str">
        <f>$A$14&amp;JADWAL!CE$28</f>
        <v>X AK 5</v>
      </c>
      <c r="CB15" s="138" t="str">
        <f>$A$14&amp;JADWAL!CF$28</f>
        <v>X AK 5</v>
      </c>
      <c r="CC15" s="138" t="str">
        <f>$A$14&amp;JADWAL!CG$28</f>
        <v>X AK 5</v>
      </c>
      <c r="CD15" s="138" t="str">
        <f>$A$14&amp;JADWAL!CH$28</f>
        <v>X AK 5</v>
      </c>
      <c r="CE15" s="138" t="str">
        <f>$A$14&amp;JADWAL!CI$28</f>
        <v>X AK 5</v>
      </c>
      <c r="CF15" s="138" t="str">
        <f>$A$14&amp;JADWAL!CJ$28</f>
        <v>X AK 5</v>
      </c>
      <c r="CG15" s="138" t="str">
        <f>$A$14&amp;JADWAL!CK$28</f>
        <v>X AK 5</v>
      </c>
      <c r="CH15" s="138" t="str">
        <f>$A$14&amp;JADWAL!CL$28</f>
        <v>X AK 5</v>
      </c>
    </row>
    <row r="16" spans="1:86" x14ac:dyDescent="0.25">
      <c r="A16" s="27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  <c r="BD16" s="138"/>
      <c r="BE16" s="138"/>
      <c r="BF16" s="138"/>
      <c r="BG16" s="138"/>
      <c r="BH16" s="138"/>
      <c r="BI16" s="138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</row>
    <row r="17" spans="1:86" x14ac:dyDescent="0.25">
      <c r="A17" s="27" t="s">
        <v>169</v>
      </c>
      <c r="B17" s="138" t="str">
        <f>$A$17&amp;JADWAL!F$32</f>
        <v>X AK 6</v>
      </c>
      <c r="C17" s="138" t="str">
        <f>$A$17&amp;JADWAL!G$32</f>
        <v>X AK 6KIKI</v>
      </c>
      <c r="D17" s="138" t="str">
        <f>$A$17&amp;JADWAL!H$32</f>
        <v>X AK 6KIKI</v>
      </c>
      <c r="E17" s="138" t="str">
        <f>$A$17&amp;JADWAL!I$32</f>
        <v>X AK 6KIKI</v>
      </c>
      <c r="F17" s="138" t="str">
        <f>$A$17&amp;JADWAL!J$32</f>
        <v>X AK 6</v>
      </c>
      <c r="G17" s="138" t="str">
        <f>$A$17&amp;JADWAL!K$32</f>
        <v>X AK 6KIKI</v>
      </c>
      <c r="H17" s="138" t="str">
        <f>$A$17&amp;JADWAL!L$32</f>
        <v>X AK 6KIKI</v>
      </c>
      <c r="I17" s="138" t="str">
        <f>$A$17&amp;JADWAL!M$32</f>
        <v>X AK 6</v>
      </c>
      <c r="J17" s="138" t="str">
        <f>$A$17&amp;JADWAL!N$32</f>
        <v>X AK 6KIKI</v>
      </c>
      <c r="K17" s="138" t="str">
        <f>$A$17&amp;JADWAL!O$32</f>
        <v>X AK 6KIKI</v>
      </c>
      <c r="L17" s="138" t="str">
        <f>$A$17&amp;JADWAL!P$32</f>
        <v>X AK 6KIKI</v>
      </c>
      <c r="M17" s="138" t="str">
        <f>$A$17&amp;JADWAL!Q$32</f>
        <v>X AK 6</v>
      </c>
      <c r="N17" s="138" t="str">
        <f>$A$17&amp;JADWAL!R$32</f>
        <v>X AK 6</v>
      </c>
      <c r="O17" s="138" t="str">
        <f>$A$17&amp;JADWAL!S$32</f>
        <v>X AK 6</v>
      </c>
      <c r="P17" s="138" t="str">
        <f>$A$17&amp;JADWAL!T$32</f>
        <v>X AK 6</v>
      </c>
      <c r="Q17" s="138" t="str">
        <f>$A$17&amp;JADWAL!U$32</f>
        <v>X AK 6</v>
      </c>
      <c r="R17" s="138" t="str">
        <f>$A$17&amp;JADWAL!V$32</f>
        <v>X AK 6</v>
      </c>
      <c r="S17" s="138" t="str">
        <f>$A$17&amp;JADWAL!W$32</f>
        <v>X AK 6MIMY</v>
      </c>
      <c r="T17" s="138" t="str">
        <f>$A$17&amp;JADWAL!X$32</f>
        <v>X AK 6MIMY</v>
      </c>
      <c r="U17" s="138" t="e">
        <f>$A$17&amp;JADWAL!#REF!</f>
        <v>#REF!</v>
      </c>
      <c r="V17" s="138" t="str">
        <f>$A$17&amp;JADWAL!Z$32</f>
        <v>X AK 6IMAN</v>
      </c>
      <c r="W17" s="138" t="str">
        <f>$A$17&amp;JADWAL!AA$32</f>
        <v>X AK 6</v>
      </c>
      <c r="X17" s="138" t="str">
        <f>$A$17&amp;JADWAL!AB$32</f>
        <v>X AK 6IMAN</v>
      </c>
      <c r="Y17" s="138" t="str">
        <f>$A$17&amp;JADWAL!Y$32</f>
        <v>X AK 6ADIW</v>
      </c>
      <c r="Z17" s="138" t="str">
        <f>$A$17&amp;JADWAL!AD$32</f>
        <v>X AK 6</v>
      </c>
      <c r="AA17" s="138" t="str">
        <f>$A$17&amp;JADWAL!AE$32</f>
        <v>X AK 6</v>
      </c>
      <c r="AB17" s="138" t="str">
        <f>$A$17&amp;JADWAL!AF$32</f>
        <v>X AK 6HAZAR</v>
      </c>
      <c r="AC17" s="138" t="str">
        <f>$A$17&amp;JADWAL!AG$32</f>
        <v>X AK 6</v>
      </c>
      <c r="AD17" s="138" t="str">
        <f>$A$17&amp;JADWAL!AH$32</f>
        <v>X AK 6</v>
      </c>
      <c r="AE17" s="138" t="str">
        <f>$A$17&amp;JADWAL!AI$32</f>
        <v>X AK 6</v>
      </c>
      <c r="AF17" s="138" t="str">
        <f>$A$17&amp;JADWAL!AJ$32</f>
        <v>X AK 6</v>
      </c>
      <c r="AG17" s="138" t="str">
        <f>$A$17&amp;JADWAL!AK$32</f>
        <v>X AK 6</v>
      </c>
      <c r="AH17" s="138" t="str">
        <f>$A$17&amp;JADWAL!AL$32</f>
        <v>X AK 6</v>
      </c>
      <c r="AI17" s="138" t="str">
        <f>$A$17&amp;JADWAL!AM$32</f>
        <v>X AK 6</v>
      </c>
      <c r="AJ17" s="138" t="str">
        <f>$A$17&amp;JADWAL!AN$32</f>
        <v>X AK 6</v>
      </c>
      <c r="AK17" s="138" t="str">
        <f>$A$17&amp;JADWAL!AO$32</f>
        <v>X AK 6ULI</v>
      </c>
      <c r="AL17" s="138" t="str">
        <f>$A$17&amp;JADWAL!AP$32</f>
        <v>X AK 6ULI</v>
      </c>
      <c r="AM17" s="138" t="str">
        <f>$A$17&amp;JADWAL!AQ$32</f>
        <v>X AK 6ULI</v>
      </c>
      <c r="AN17" s="138" t="str">
        <f>$A$17&amp;JADWAL!AR$32</f>
        <v>X AK 6</v>
      </c>
      <c r="AO17" s="138" t="str">
        <f>$A$17&amp;JADWAL!AS$32</f>
        <v>X AK 6ULI</v>
      </c>
      <c r="AP17" s="138" t="str">
        <f>$A$17&amp;JADWAL!AT$32</f>
        <v>X AK 6UJANG</v>
      </c>
      <c r="AQ17" s="138" t="str">
        <f>$A$17&amp;JADWAL!AV$32</f>
        <v>X AK 6UJANG</v>
      </c>
      <c r="AR17" s="138" t="e">
        <f>$A$17&amp;JADWAL!#REF!</f>
        <v>#REF!</v>
      </c>
      <c r="AS17" s="138" t="str">
        <f>$A$17&amp;JADWAL!AW$32</f>
        <v>X AK 6UJANG</v>
      </c>
      <c r="AT17" s="138" t="str">
        <f>$A$17&amp;JADWAL!AX$32</f>
        <v>X AK 6RANI</v>
      </c>
      <c r="AU17" s="138" t="str">
        <f>$A$17&amp;JADWAL!AY$32</f>
        <v>X AK 6RANI</v>
      </c>
      <c r="AV17" s="138" t="str">
        <f>$A$17&amp;JADWAL!AZ$32</f>
        <v>X AK 6</v>
      </c>
      <c r="AW17" s="138" t="str">
        <f>$A$17&amp;JADWAL!BA$32</f>
        <v>X AK 6</v>
      </c>
      <c r="AX17" s="138" t="str">
        <f>$A$17&amp;JADWAL!BB$32</f>
        <v>X AK 6</v>
      </c>
      <c r="AY17" s="138" t="str">
        <f>$A$17&amp;JADWAL!BC$32</f>
        <v>X AK 6</v>
      </c>
      <c r="AZ17" s="138" t="str">
        <f>$A$17&amp;JADWAL!BD$32</f>
        <v>X AK 6</v>
      </c>
      <c r="BA17" s="138" t="str">
        <f>$A$17&amp;JADWAL!BE$32</f>
        <v>X AK 6</v>
      </c>
      <c r="BB17" s="138" t="str">
        <f>$A$17&amp;JADWAL!BF$32</f>
        <v>X AK 6ELA</v>
      </c>
      <c r="BC17" s="138" t="str">
        <f>$A$17&amp;JADWAL!BG$32</f>
        <v>X AK 6ELA</v>
      </c>
      <c r="BD17" s="138" t="str">
        <f>$A$17&amp;JADWAL!BH$32</f>
        <v>X AK 6SAMSU</v>
      </c>
      <c r="BE17" s="138" t="str">
        <f>$A$17&amp;JADWAL!BI$32</f>
        <v>X AK 6SAMSU</v>
      </c>
      <c r="BF17" s="138" t="str">
        <f>$A$17&amp;JADWAL!BJ$32</f>
        <v>X AK 6</v>
      </c>
      <c r="BG17" s="138" t="str">
        <f>$A$17&amp;JADWAL!BK$32</f>
        <v>X AK 6OMAN</v>
      </c>
      <c r="BH17" s="138" t="str">
        <f>$A$17&amp;JADWAL!BL$32</f>
        <v>X AK 6OMAN</v>
      </c>
      <c r="BI17" s="138" t="str">
        <f>$A$17&amp;JADWAL!BM$32</f>
        <v>X AK 6</v>
      </c>
      <c r="BJ17" s="138" t="str">
        <f>$A$17&amp;JADWAL!BN$32</f>
        <v>X AK 6OMAN</v>
      </c>
      <c r="BK17" s="138" t="str">
        <f>$A$17&amp;JADWAL!BO$32</f>
        <v>X AK 6OMAN</v>
      </c>
      <c r="BL17" s="138" t="str">
        <f>$A$17&amp;JADWAL!BP$32</f>
        <v>X AK 6</v>
      </c>
      <c r="BM17" s="138" t="str">
        <f>$A$17&amp;JADWAL!BQ$32</f>
        <v>X AK 6</v>
      </c>
      <c r="BN17" s="138" t="str">
        <f>$A$17&amp;JADWAL!BR$32</f>
        <v>X AK 6</v>
      </c>
      <c r="BO17" s="138" t="str">
        <f>$A$17&amp;JADWAL!BS$32</f>
        <v>X AK 6</v>
      </c>
      <c r="BP17" s="138" t="str">
        <f>$A$17&amp;JADWAL!BT$32</f>
        <v>X AK 6</v>
      </c>
      <c r="BQ17" s="138" t="str">
        <f>$A$17&amp;JADWAL!BU$32</f>
        <v>X AK 6</v>
      </c>
      <c r="BR17" s="138" t="str">
        <f>$A$17&amp;JADWAL!BV$32</f>
        <v>X AK 6</v>
      </c>
      <c r="BS17" s="138" t="str">
        <f>$A$17&amp;JADWAL!BW$32</f>
        <v>X AK 6</v>
      </c>
      <c r="BT17" s="138" t="str">
        <f>$A$17&amp;JADWAL!BX$32</f>
        <v>X AK 6YENI</v>
      </c>
      <c r="BU17" s="138" t="str">
        <f>$A$17&amp;JADWAL!BY$32</f>
        <v>X AK 6YENI</v>
      </c>
      <c r="BV17" s="138" t="str">
        <f>$A$17&amp;JADWAL!BZ$32</f>
        <v>X AK 6RINA</v>
      </c>
      <c r="BW17" s="138" t="str">
        <f>$A$17&amp;JADWAL!CA$32</f>
        <v>X AK 6RINA</v>
      </c>
      <c r="BX17" s="138" t="str">
        <f>$A$17&amp;JADWAL!CB$32</f>
        <v>X AK 6RINA</v>
      </c>
      <c r="BY17" s="138" t="str">
        <f>$A$17&amp;JADWAL!CC$32</f>
        <v>X AK 6</v>
      </c>
      <c r="BZ17" s="138" t="str">
        <f>$A$17&amp;JADWAL!CD$32</f>
        <v>X AK 6NADIA</v>
      </c>
      <c r="CA17" s="138" t="str">
        <f>$A$17&amp;JADWAL!CE$32</f>
        <v>X AK 6NADIA</v>
      </c>
      <c r="CB17" s="138" t="str">
        <f>$A$17&amp;JADWAL!CF$32</f>
        <v>X AK 6NADIA</v>
      </c>
      <c r="CC17" s="138" t="str">
        <f>$A$17&amp;JADWAL!CG$32</f>
        <v>X AK 6</v>
      </c>
      <c r="CD17" s="138" t="str">
        <f>$A$17&amp;JADWAL!CH$32</f>
        <v>X AK 6</v>
      </c>
      <c r="CE17" s="138" t="str">
        <f>$A$17&amp;JADWAL!CI$32</f>
        <v>X AK 6</v>
      </c>
      <c r="CF17" s="138" t="str">
        <f>$A$17&amp;JADWAL!CJ$32</f>
        <v>X AK 6</v>
      </c>
      <c r="CG17" s="138" t="str">
        <f>$A$17&amp;JADWAL!CK$32</f>
        <v>X AK 6</v>
      </c>
      <c r="CH17" s="138" t="str">
        <f>$A$17&amp;JADWAL!CL$32</f>
        <v>X AK 6</v>
      </c>
    </row>
    <row r="18" spans="1:86" x14ac:dyDescent="0.25">
      <c r="A18" s="27"/>
      <c r="B18" s="138" t="str">
        <f>$A$17&amp;JADWAL!F$33</f>
        <v>X AK 6</v>
      </c>
      <c r="C18" s="138" t="str">
        <f>$A$17&amp;JADWAL!G$33</f>
        <v>X AK 6DANTY</v>
      </c>
      <c r="D18" s="138" t="str">
        <f>$A$17&amp;JADWAL!H$33</f>
        <v>X AK 6DANTY</v>
      </c>
      <c r="E18" s="138" t="str">
        <f>$A$17&amp;JADWAL!I$33</f>
        <v>X AK 6DANTY</v>
      </c>
      <c r="F18" s="138" t="str">
        <f>$A$17&amp;JADWAL!J$33</f>
        <v>X AK 6</v>
      </c>
      <c r="G18" s="138" t="str">
        <f>$A$17&amp;JADWAL!K$33</f>
        <v>X AK 6DANTY</v>
      </c>
      <c r="H18" s="138" t="str">
        <f>$A$17&amp;JADWAL!L$33</f>
        <v>X AK 6DANTY</v>
      </c>
      <c r="I18" s="138" t="str">
        <f>$A$17&amp;JADWAL!M$33</f>
        <v>X AK 6</v>
      </c>
      <c r="J18" s="138" t="str">
        <f>$A$17&amp;JADWAL!N$33</f>
        <v>X AK 6DANTY</v>
      </c>
      <c r="K18" s="138" t="str">
        <f>$A$17&amp;JADWAL!O$33</f>
        <v>X AK 6DANTY</v>
      </c>
      <c r="L18" s="138" t="str">
        <f>$A$17&amp;JADWAL!P$33</f>
        <v>X AK 6DANTY</v>
      </c>
      <c r="M18" s="138" t="str">
        <f>$A$17&amp;JADWAL!Q$33</f>
        <v>X AK 6</v>
      </c>
      <c r="N18" s="138" t="str">
        <f>$A$17&amp;JADWAL!R$33</f>
        <v>X AK 6</v>
      </c>
      <c r="O18" s="138" t="str">
        <f>$A$17&amp;JADWAL!S$33</f>
        <v>X AK 6</v>
      </c>
      <c r="P18" s="138" t="str">
        <f>$A$17&amp;JADWAL!T$33</f>
        <v>X AK 6</v>
      </c>
      <c r="Q18" s="138" t="str">
        <f>$A$17&amp;JADWAL!U$33</f>
        <v>X AK 6</v>
      </c>
      <c r="R18" s="138" t="str">
        <f>$A$17&amp;JADWAL!V$33</f>
        <v>X AK 6</v>
      </c>
      <c r="S18" s="138" t="str">
        <f>$A$17&amp;JADWAL!W$33</f>
        <v>X AK 6</v>
      </c>
      <c r="T18" s="138" t="str">
        <f>$A$17&amp;JADWAL!X$33</f>
        <v>X AK 6</v>
      </c>
      <c r="U18" s="138" t="e">
        <f>$A$17&amp;JADWAL!#REF!</f>
        <v>#REF!</v>
      </c>
      <c r="V18" s="138" t="str">
        <f>$A$17&amp;JADWAL!Z$33</f>
        <v>X AK 6</v>
      </c>
      <c r="W18" s="138" t="str">
        <f>$A$17&amp;JADWAL!AA$33</f>
        <v>X AK 6</v>
      </c>
      <c r="X18" s="138" t="str">
        <f>$A$17&amp;JADWAL!AB$33</f>
        <v>X AK 6</v>
      </c>
      <c r="Y18" s="138" t="str">
        <f>$A$17&amp;JADWAL!Y$33</f>
        <v>X AK 6</v>
      </c>
      <c r="Z18" s="138" t="str">
        <f>$A$17&amp;JADWAL!AD$33</f>
        <v>X AK 6</v>
      </c>
      <c r="AA18" s="138" t="str">
        <f>$A$17&amp;JADWAL!AE$33</f>
        <v>X AK 6</v>
      </c>
      <c r="AB18" s="138" t="str">
        <f>$A$17&amp;JADWAL!AF$33</f>
        <v>X AK 6</v>
      </c>
      <c r="AC18" s="138" t="str">
        <f>$A$17&amp;JADWAL!AG$33</f>
        <v>X AK 6</v>
      </c>
      <c r="AD18" s="138" t="str">
        <f>$A$17&amp;JADWAL!AH$33</f>
        <v>X AK 6</v>
      </c>
      <c r="AE18" s="138" t="str">
        <f>$A$17&amp;JADWAL!AI$33</f>
        <v>X AK 6</v>
      </c>
      <c r="AF18" s="138" t="str">
        <f>$A$17&amp;JADWAL!AJ$33</f>
        <v>X AK 6</v>
      </c>
      <c r="AG18" s="138" t="str">
        <f>$A$17&amp;JADWAL!AK$33</f>
        <v>X AK 6</v>
      </c>
      <c r="AH18" s="138" t="str">
        <f>$A$17&amp;JADWAL!AL$33</f>
        <v>X AK 6</v>
      </c>
      <c r="AI18" s="138" t="str">
        <f>$A$17&amp;JADWAL!AM$33</f>
        <v>X AK 6</v>
      </c>
      <c r="AJ18" s="138" t="str">
        <f>$A$17&amp;JADWAL!AN$33</f>
        <v>X AK 6</v>
      </c>
      <c r="AK18" s="138" t="str">
        <f>$A$17&amp;JADWAL!AO$33</f>
        <v>X AK 6</v>
      </c>
      <c r="AL18" s="138" t="str">
        <f>$A$17&amp;JADWAL!AP$33</f>
        <v>X AK 6</v>
      </c>
      <c r="AM18" s="138" t="str">
        <f>$A$17&amp;JADWAL!AQ$33</f>
        <v>X AK 6</v>
      </c>
      <c r="AN18" s="138" t="str">
        <f>$A$17&amp;JADWAL!AR$33</f>
        <v>X AK 6</v>
      </c>
      <c r="AO18" s="138" t="str">
        <f>$A$17&amp;JADWAL!AS$33</f>
        <v>X AK 6</v>
      </c>
      <c r="AP18" s="138" t="str">
        <f>$A$17&amp;JADWAL!AT$33</f>
        <v>X AK 6</v>
      </c>
      <c r="AQ18" s="138" t="str">
        <f>$A$17&amp;JADWAL!AV$33</f>
        <v>X AK 6</v>
      </c>
      <c r="AR18" s="138" t="e">
        <f>$A$17&amp;JADWAL!#REF!</f>
        <v>#REF!</v>
      </c>
      <c r="AS18" s="138" t="str">
        <f>$A$17&amp;JADWAL!AW$33</f>
        <v>X AK 6</v>
      </c>
      <c r="AT18" s="138" t="str">
        <f>$A$17&amp;JADWAL!AX$33</f>
        <v>X AK 6</v>
      </c>
      <c r="AU18" s="138" t="str">
        <f>$A$17&amp;JADWAL!AY$33</f>
        <v>X AK 6</v>
      </c>
      <c r="AV18" s="138" t="str">
        <f>$A$17&amp;JADWAL!AZ$33</f>
        <v>X AK 6</v>
      </c>
      <c r="AW18" s="138" t="str">
        <f>$A$17&amp;JADWAL!BA$33</f>
        <v>X AK 6</v>
      </c>
      <c r="AX18" s="138" t="str">
        <f>$A$17&amp;JADWAL!BB$33</f>
        <v>X AK 6</v>
      </c>
      <c r="AY18" s="138" t="str">
        <f>$A$17&amp;JADWAL!BC$33</f>
        <v>X AK 6</v>
      </c>
      <c r="AZ18" s="138" t="str">
        <f>$A$17&amp;JADWAL!BD$33</f>
        <v>X AK 6</v>
      </c>
      <c r="BA18" s="138" t="str">
        <f>$A$17&amp;JADWAL!BE$33</f>
        <v>X AK 6</v>
      </c>
      <c r="BB18" s="138" t="str">
        <f>$A$17&amp;JADWAL!BF$33</f>
        <v>X AK 6</v>
      </c>
      <c r="BC18" s="138" t="str">
        <f>$A$17&amp;JADWAL!BG$33</f>
        <v>X AK 6</v>
      </c>
      <c r="BD18" s="138" t="str">
        <f>$A$17&amp;JADWAL!BH$33</f>
        <v>X AK 6</v>
      </c>
      <c r="BE18" s="138" t="str">
        <f>$A$17&amp;JADWAL!BI$33</f>
        <v>X AK 6</v>
      </c>
      <c r="BF18" s="138" t="str">
        <f>$A$17&amp;JADWAL!BJ$33</f>
        <v>X AK 6</v>
      </c>
      <c r="BG18" s="138" t="str">
        <f>$A$17&amp;JADWAL!BK$33</f>
        <v>X AK 6</v>
      </c>
      <c r="BH18" s="138" t="str">
        <f>$A$17&amp;JADWAL!BL$33</f>
        <v>X AK 6</v>
      </c>
      <c r="BI18" s="138" t="str">
        <f>$A$17&amp;JADWAL!BM$33</f>
        <v>X AK 6</v>
      </c>
      <c r="BJ18" s="138" t="str">
        <f>$A$17&amp;JADWAL!BN$33</f>
        <v>X AK 6</v>
      </c>
      <c r="BK18" s="138" t="str">
        <f>$A$17&amp;JADWAL!BO$33</f>
        <v>X AK 6</v>
      </c>
      <c r="BL18" s="138" t="str">
        <f>$A$17&amp;JADWAL!BP$33</f>
        <v>X AK 6</v>
      </c>
      <c r="BM18" s="138" t="str">
        <f>$A$17&amp;JADWAL!BQ$33</f>
        <v>X AK 6</v>
      </c>
      <c r="BN18" s="138" t="str">
        <f>$A$17&amp;JADWAL!BR$33</f>
        <v>X AK 6</v>
      </c>
      <c r="BO18" s="138" t="str">
        <f>$A$17&amp;JADWAL!BS$33</f>
        <v>X AK 6</v>
      </c>
      <c r="BP18" s="138" t="str">
        <f>$A$17&amp;JADWAL!BT$33</f>
        <v>X AK 6</v>
      </c>
      <c r="BQ18" s="138" t="str">
        <f>$A$17&amp;JADWAL!BU$33</f>
        <v>X AK 6</v>
      </c>
      <c r="BR18" s="138" t="str">
        <f>$A$17&amp;JADWAL!BV$33</f>
        <v>X AK 6</v>
      </c>
      <c r="BS18" s="138" t="str">
        <f>$A$17&amp;JADWAL!BW$33</f>
        <v>X AK 6</v>
      </c>
      <c r="BT18" s="138" t="str">
        <f>$A$17&amp;JADWAL!BX$33</f>
        <v>X AK 6</v>
      </c>
      <c r="BU18" s="138" t="str">
        <f>$A$17&amp;JADWAL!BY$33</f>
        <v>X AK 6</v>
      </c>
      <c r="BV18" s="138" t="str">
        <f>$A$17&amp;JADWAL!BZ$33</f>
        <v>X AK 6</v>
      </c>
      <c r="BW18" s="138" t="str">
        <f>$A$17&amp;JADWAL!CA$33</f>
        <v>X AK 6</v>
      </c>
      <c r="BX18" s="138" t="str">
        <f>$A$17&amp;JADWAL!CB$33</f>
        <v>X AK 6</v>
      </c>
      <c r="BY18" s="138" t="str">
        <f>$A$17&amp;JADWAL!CC$33</f>
        <v>X AK 6</v>
      </c>
      <c r="BZ18" s="138" t="str">
        <f>$A$17&amp;JADWAL!CD$33</f>
        <v>X AK 6</v>
      </c>
      <c r="CA18" s="138" t="str">
        <f>$A$17&amp;JADWAL!CE$33</f>
        <v>X AK 6</v>
      </c>
      <c r="CB18" s="138" t="str">
        <f>$A$17&amp;JADWAL!CF$33</f>
        <v>X AK 6</v>
      </c>
      <c r="CC18" s="138" t="str">
        <f>$A$17&amp;JADWAL!CG$33</f>
        <v>X AK 6</v>
      </c>
      <c r="CD18" s="138" t="str">
        <f>$A$17&amp;JADWAL!CH$33</f>
        <v>X AK 6</v>
      </c>
      <c r="CE18" s="138" t="str">
        <f>$A$17&amp;JADWAL!CI$33</f>
        <v>X AK 6</v>
      </c>
      <c r="CF18" s="138" t="str">
        <f>$A$17&amp;JADWAL!CJ$33</f>
        <v>X AK 6</v>
      </c>
      <c r="CG18" s="138" t="str">
        <f>$A$17&amp;JADWAL!CK$33</f>
        <v>X AK 6</v>
      </c>
      <c r="CH18" s="138" t="str">
        <f>$A$17&amp;JADWAL!CL$33</f>
        <v>X AK 6</v>
      </c>
    </row>
    <row r="19" spans="1:86" x14ac:dyDescent="0.25">
      <c r="A19" s="27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8"/>
      <c r="BA19" s="138"/>
      <c r="BB19" s="138"/>
      <c r="BC19" s="138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</row>
    <row r="20" spans="1:86" s="3" customFormat="1" x14ac:dyDescent="0.25">
      <c r="A20" s="195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  <c r="BJ20" s="196"/>
      <c r="BK20" s="196"/>
      <c r="BL20" s="196"/>
      <c r="BM20" s="196"/>
      <c r="BN20" s="196"/>
      <c r="BO20" s="196"/>
      <c r="BP20" s="196"/>
      <c r="BQ20" s="196"/>
      <c r="BR20" s="196"/>
      <c r="BS20" s="196"/>
      <c r="BT20" s="196"/>
      <c r="BU20" s="196"/>
      <c r="BV20" s="196"/>
      <c r="BW20" s="196"/>
      <c r="BX20" s="196"/>
      <c r="BY20" s="196"/>
      <c r="BZ20" s="196"/>
      <c r="CA20" s="196"/>
      <c r="CB20" s="196"/>
      <c r="CC20" s="196"/>
      <c r="CD20" s="196"/>
      <c r="CE20" s="196"/>
      <c r="CF20" s="196"/>
      <c r="CG20" s="196"/>
      <c r="CH20" s="196"/>
    </row>
    <row r="21" spans="1:86" x14ac:dyDescent="0.25">
      <c r="A21" s="27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138"/>
      <c r="BA21" s="138"/>
      <c r="BB21" s="138"/>
      <c r="BC21" s="138"/>
      <c r="BD21" s="138"/>
      <c r="BE21" s="138"/>
      <c r="BF21" s="138"/>
      <c r="BG21" s="138"/>
      <c r="BH21" s="138"/>
      <c r="BI21" s="138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</row>
    <row r="22" spans="1:86" x14ac:dyDescent="0.25">
      <c r="A22" s="27" t="s">
        <v>172</v>
      </c>
      <c r="B22" s="138" t="str">
        <f>$A$22&amp;JADWAL!F$38</f>
        <v>XI AK 1</v>
      </c>
      <c r="C22" s="138" t="str">
        <f>$A$22&amp;JADWAL!G$38</f>
        <v>XI AK 1TITIN</v>
      </c>
      <c r="D22" s="138" t="str">
        <f>$A$22&amp;JADWAL!H$38</f>
        <v>XI AK 1TITIN</v>
      </c>
      <c r="E22" s="138" t="str">
        <f>$A$22&amp;JADWAL!I$38</f>
        <v>XI AK 1TITIN</v>
      </c>
      <c r="F22" s="138" t="str">
        <f>$A$22&amp;JADWAL!J$38</f>
        <v>XI AK 1</v>
      </c>
      <c r="G22" s="138" t="str">
        <f>$A$22&amp;JADWAL!K$38</f>
        <v>XI AK 1TITIN</v>
      </c>
      <c r="H22" s="138" t="str">
        <f>$A$22&amp;JADWAL!L$38</f>
        <v>XI AK 1TITIN</v>
      </c>
      <c r="I22" s="138" t="str">
        <f>$A$22&amp;JADWAL!M$38</f>
        <v>XI AK 1</v>
      </c>
      <c r="J22" s="138" t="str">
        <f>$A$22&amp;JADWAL!N$38</f>
        <v>XI AK 1TITIN</v>
      </c>
      <c r="K22" s="138" t="str">
        <f>$A$22&amp;JADWAL!O$38</f>
        <v>XI AK 1TITIN</v>
      </c>
      <c r="L22" s="138" t="str">
        <f>$A$22&amp;JADWAL!P$38</f>
        <v>XI AK 1RAHMI</v>
      </c>
      <c r="M22" s="138" t="str">
        <f>$A$22&amp;JADWAL!Q$38</f>
        <v>XI AK 1RAHMI</v>
      </c>
      <c r="N22" s="138" t="str">
        <f>$A$22&amp;JADWAL!R$38</f>
        <v>XI AK 1</v>
      </c>
      <c r="O22" s="138" t="str">
        <f>$A$22&amp;JADWAL!S$38</f>
        <v>XI AK 1RAHMI</v>
      </c>
      <c r="P22" s="138" t="str">
        <f>$A$22&amp;JADWAL!T$38</f>
        <v>XI AK 1</v>
      </c>
      <c r="Q22" s="138" t="str">
        <f>$A$22&amp;JADWAL!U$38</f>
        <v>XI AK 1</v>
      </c>
      <c r="R22" s="138" t="str">
        <f>$A$22&amp;JADWAL!V$38</f>
        <v>XI AK 1</v>
      </c>
      <c r="S22" s="138" t="str">
        <f>$A$22&amp;JADWAL!W$38</f>
        <v>XI AK 1SARI</v>
      </c>
      <c r="T22" s="138" t="str">
        <f>$A$22&amp;JADWAL!X$38</f>
        <v>XI AK 1SARI</v>
      </c>
      <c r="U22" s="138" t="str">
        <f>$A$22&amp;JADWAL!Y$38</f>
        <v>XI AK 1SARI</v>
      </c>
      <c r="V22" s="138" t="str">
        <f>$A$22&amp;JADWAL!Z$38</f>
        <v>XI AK 1EVA</v>
      </c>
      <c r="W22" s="138" t="str">
        <f>$A$22&amp;JADWAL!AA$38</f>
        <v>XI AK 1</v>
      </c>
      <c r="X22" s="138" t="str">
        <f>$A$22&amp;JADWAL!AB$38</f>
        <v>XI AK 1NINA</v>
      </c>
      <c r="Y22" s="138" t="str">
        <f>$A$22&amp;JADWAL!AC$38</f>
        <v>XI AK 1NINA</v>
      </c>
      <c r="Z22" s="138" t="str">
        <f>$A$22&amp;JADWAL!AD$38</f>
        <v>XI AK 1</v>
      </c>
      <c r="AA22" s="138" t="str">
        <f>$A$22&amp;JADWAL!AF$38</f>
        <v>XI AK 1GANA</v>
      </c>
      <c r="AB22" s="138" t="str">
        <f>$A$22&amp;JADWAL!AG$38</f>
        <v>XI AK 1GANA</v>
      </c>
      <c r="AC22" s="138" t="str">
        <f>$A$22&amp;JADWAL!AJ$38</f>
        <v>XI AK 1ERWIN</v>
      </c>
      <c r="AD22" s="138" t="str">
        <f>$A$22&amp;JADWAL!AH$38</f>
        <v>XI AK 1ERWIN</v>
      </c>
      <c r="AE22" s="138" t="str">
        <f>$A$22&amp;JADWAL!AI$38</f>
        <v>XI AK 1</v>
      </c>
      <c r="AF22" s="138" t="e">
        <f>$A$22&amp;JADWAL!#REF!</f>
        <v>#REF!</v>
      </c>
      <c r="AG22" s="138" t="str">
        <f>$A$22&amp;JADWAL!AK$38</f>
        <v>XI AK 1</v>
      </c>
      <c r="AH22" s="138" t="str">
        <f>$A$22&amp;JADWAL!AL$38</f>
        <v>XI AK 1</v>
      </c>
      <c r="AI22" s="138" t="str">
        <f>$A$22&amp;JADWAL!AM$38</f>
        <v>XI AK 1</v>
      </c>
      <c r="AJ22" s="138" t="str">
        <f>$A$22&amp;JADWAL!AN$38</f>
        <v>XI AK 1</v>
      </c>
      <c r="AK22" s="138" t="str">
        <f>$A$22&amp;JADWAL!AO$38</f>
        <v>XI AK 1INA</v>
      </c>
      <c r="AL22" s="138" t="str">
        <f>$A$22&amp;JADWAL!AP$38</f>
        <v>XI AK 1INA</v>
      </c>
      <c r="AM22" s="138" t="str">
        <f>$A$22&amp;JADWAL!AQ$38</f>
        <v>XI AK 1INA</v>
      </c>
      <c r="AN22" s="138" t="str">
        <f>$A$22&amp;JADWAL!AR$38</f>
        <v>XI AK 1</v>
      </c>
      <c r="AO22" s="138" t="str">
        <f>$A$22&amp;JADWAL!AS$38</f>
        <v>XI AK 1INA</v>
      </c>
      <c r="AP22" s="138" t="str">
        <f>$A$22&amp;JADWAL!AT$38</f>
        <v>XI AK 1INA</v>
      </c>
      <c r="AQ22" s="138" t="str">
        <f>$A$22&amp;JADWAL!AV$38</f>
        <v>XI AK 1DARMI</v>
      </c>
      <c r="AR22" s="138" t="e">
        <f>$A$22&amp;JADWAL!#REF!</f>
        <v>#REF!</v>
      </c>
      <c r="AS22" s="138" t="str">
        <f>$A$22&amp;JADWAL!AW$38</f>
        <v>XI AK 1DARMI</v>
      </c>
      <c r="AT22" s="138" t="str">
        <f>$A$22&amp;JADWAL!AX$38</f>
        <v>XI AK 1LIA</v>
      </c>
      <c r="AU22" s="138" t="str">
        <f>$A$22&amp;JADWAL!AY$38</f>
        <v>XI AK 1LIA</v>
      </c>
      <c r="AV22" s="138" t="str">
        <f>$A$22&amp;JADWAL!AZ$38</f>
        <v>XI AK 1</v>
      </c>
      <c r="AW22" s="138" t="str">
        <f>$A$22&amp;JADWAL!BA$38</f>
        <v>XI AK 1LIA</v>
      </c>
      <c r="AX22" s="138" t="str">
        <f>$A$22&amp;JADWAL!BB$38</f>
        <v>XI AK 1</v>
      </c>
      <c r="AY22" s="138" t="str">
        <f>$A$22&amp;JADWAL!BC$38</f>
        <v>XI AK 1</v>
      </c>
      <c r="AZ22" s="138" t="str">
        <f>$A$22&amp;JADWAL!BD$38</f>
        <v>XI AK 1</v>
      </c>
      <c r="BA22" s="138" t="str">
        <f>$A$22&amp;JADWAL!BE$38</f>
        <v>XI AK 1</v>
      </c>
      <c r="BB22" s="138" t="str">
        <f>$A$22&amp;JADWAL!BF$38</f>
        <v>XI AK 1NURUL</v>
      </c>
      <c r="BC22" s="138" t="str">
        <f>$A$22&amp;JADWAL!BG$38</f>
        <v>XI AK 1NURUL</v>
      </c>
      <c r="BD22" s="138" t="str">
        <f>$A$22&amp;JADWAL!BH$38</f>
        <v>XI AK 1POPONG</v>
      </c>
      <c r="BE22" s="138" t="str">
        <f>$A$22&amp;JADWAL!BI$38</f>
        <v>XI AK 1POPONG</v>
      </c>
      <c r="BF22" s="138" t="str">
        <f>$A$22&amp;JADWAL!BJ$38</f>
        <v>XI AK 1</v>
      </c>
      <c r="BG22" s="138" t="str">
        <f>$A$22&amp;JADWAL!BK$38</f>
        <v>XI AK 1RUHYA</v>
      </c>
      <c r="BH22" s="138" t="str">
        <f>$A$22&amp;JADWAL!BL$38</f>
        <v>XI AK 1RUHYA</v>
      </c>
      <c r="BI22" s="138" t="str">
        <f>$A$22&amp;JADWAL!BM$38</f>
        <v>XI AK 1</v>
      </c>
      <c r="BJ22" s="138" t="str">
        <f>$A$22&amp;JADWAL!BN$38</f>
        <v>XI AK 1RUHYA</v>
      </c>
      <c r="BK22" s="138" t="str">
        <f>$A$22&amp;JADWAL!BO$38</f>
        <v>XI AK 1</v>
      </c>
      <c r="BL22" s="138" t="str">
        <f>$A$22&amp;JADWAL!BP$38</f>
        <v>XI AK 1</v>
      </c>
      <c r="BM22" s="138" t="str">
        <f>$A$22&amp;JADWAL!BQ$38</f>
        <v>XI AK 1</v>
      </c>
      <c r="BN22" s="138" t="str">
        <f>$A$22&amp;JADWAL!BR$38</f>
        <v>XI AK 1</v>
      </c>
      <c r="BO22" s="138" t="str">
        <f>$A$22&amp;JADWAL!BS$38</f>
        <v>XI AK 1</v>
      </c>
      <c r="BP22" s="138" t="str">
        <f>$A$22&amp;JADWAL!BT$38</f>
        <v>XI AK 1</v>
      </c>
      <c r="BQ22" s="138" t="str">
        <f>$A$22&amp;JADWAL!BU$38</f>
        <v>XI AK 1</v>
      </c>
      <c r="BR22" s="138" t="str">
        <f>$A$22&amp;JADWAL!BV$38</f>
        <v>XI AK 1</v>
      </c>
      <c r="BS22" s="138" t="str">
        <f>$A$22&amp;JADWAL!BW$38</f>
        <v>XI AK 1</v>
      </c>
      <c r="BT22" s="138" t="str">
        <f>$A$22&amp;JADWAL!BX$38</f>
        <v>XI AK 1RANI</v>
      </c>
      <c r="BU22" s="138" t="str">
        <f>$A$22&amp;JADWAL!BY$38</f>
        <v>XI AK 1RANI</v>
      </c>
      <c r="BV22" s="138" t="str">
        <f>$A$22&amp;JADWAL!BZ$38</f>
        <v>XI AK 1DENA</v>
      </c>
      <c r="BW22" s="138" t="str">
        <f>$A$22&amp;JADWAL!CA$38</f>
        <v>XI AK 1DENA</v>
      </c>
      <c r="BX22" s="138" t="str">
        <f>$A$22&amp;JADWAL!CB$38</f>
        <v>XI AK 1</v>
      </c>
      <c r="BY22" s="138" t="str">
        <f>$A$22&amp;JADWAL!CC$38</f>
        <v>XI AK 1</v>
      </c>
      <c r="BZ22" s="138" t="str">
        <f>$A$22&amp;JADWAL!CD$38</f>
        <v>XI AK 1DINI</v>
      </c>
      <c r="CA22" s="138" t="str">
        <f>$A$22&amp;JADWAL!CE$38</f>
        <v>XI AK 1DINI</v>
      </c>
      <c r="CB22" s="138" t="str">
        <f>$A$22&amp;JADWAL!CF$38</f>
        <v>XI AK 1TUBAGUS</v>
      </c>
      <c r="CC22" s="138" t="str">
        <f>$A$22&amp;JADWAL!CG$38</f>
        <v>XI AK 1TUBAGUS</v>
      </c>
      <c r="CD22" s="138" t="str">
        <f>$A$22&amp;JADWAL!CH$38</f>
        <v>XI AK 1</v>
      </c>
      <c r="CE22" s="138" t="str">
        <f>$A$22&amp;JADWAL!CI$38</f>
        <v>XI AK 1</v>
      </c>
      <c r="CF22" s="138" t="str">
        <f>$A$22&amp;JADWAL!CJ$38</f>
        <v>XI AK 1</v>
      </c>
      <c r="CG22" s="138" t="str">
        <f>$A$22&amp;JADWAL!CK$38</f>
        <v>XI AK 1</v>
      </c>
      <c r="CH22" s="138" t="str">
        <f>$A$22&amp;JADWAL!CL$38</f>
        <v>XI AK 1</v>
      </c>
    </row>
    <row r="23" spans="1:86" x14ac:dyDescent="0.25">
      <c r="A23" s="27"/>
      <c r="B23" s="138" t="str">
        <f>$A$22&amp;JADWAL!F$39</f>
        <v>XI AK 1</v>
      </c>
      <c r="C23" s="138" t="str">
        <f>$A$22&amp;JADWAL!G$39</f>
        <v>XI AK 1OCTA</v>
      </c>
      <c r="D23" s="138" t="str">
        <f>$A$22&amp;JADWAL!H$39</f>
        <v>XI AK 1OCTA</v>
      </c>
      <c r="E23" s="138" t="str">
        <f>$A$22&amp;JADWAL!I$39</f>
        <v>XI AK 1OCTA</v>
      </c>
      <c r="F23" s="138" t="str">
        <f>$A$22&amp;JADWAL!J$39</f>
        <v>XI AK 1</v>
      </c>
      <c r="G23" s="138" t="str">
        <f>$A$22&amp;JADWAL!K$39</f>
        <v>XI AK 1OCTA</v>
      </c>
      <c r="H23" s="138" t="str">
        <f>$A$22&amp;JADWAL!L$39</f>
        <v>XI AK 1OCTA</v>
      </c>
      <c r="I23" s="138" t="str">
        <f>$A$22&amp;JADWAL!M$39</f>
        <v>XI AK 1</v>
      </c>
      <c r="J23" s="138" t="str">
        <f>$A$22&amp;JADWAL!N$39</f>
        <v>XI AK 1OCTA</v>
      </c>
      <c r="K23" s="138" t="str">
        <f>$A$22&amp;JADWAL!O$39</f>
        <v>XI AK 1OCTA</v>
      </c>
      <c r="L23" s="138" t="str">
        <f>$A$22&amp;JADWAL!P$39</f>
        <v>XI AK 1</v>
      </c>
      <c r="M23" s="138" t="str">
        <f>$A$22&amp;JADWAL!Q$39</f>
        <v>XI AK 1</v>
      </c>
      <c r="N23" s="138" t="str">
        <f>$A$22&amp;JADWAL!R$39</f>
        <v>XI AK 1</v>
      </c>
      <c r="O23" s="138" t="str">
        <f>$A$22&amp;JADWAL!S$39</f>
        <v>XI AK 1</v>
      </c>
      <c r="P23" s="138" t="str">
        <f>$A$22&amp;JADWAL!T$39</f>
        <v>XI AK 1</v>
      </c>
      <c r="Q23" s="138" t="str">
        <f>$A$22&amp;JADWAL!U$39</f>
        <v>XI AK 1</v>
      </c>
      <c r="R23" s="138" t="str">
        <f>$A$22&amp;JADWAL!V$39</f>
        <v>XI AK 1S</v>
      </c>
      <c r="S23" s="138" t="str">
        <f>$A$22&amp;JADWAL!W$39</f>
        <v>XI AK 1</v>
      </c>
      <c r="T23" s="138" t="str">
        <f>$A$22&amp;JADWAL!X$39</f>
        <v>XI AK 1</v>
      </c>
      <c r="U23" s="138" t="str">
        <f>$A$22&amp;JADWAL!Y$39</f>
        <v>XI AK 1</v>
      </c>
      <c r="V23" s="138" t="str">
        <f>$A$22&amp;JADWAL!Z$39</f>
        <v>XI AK 1</v>
      </c>
      <c r="W23" s="138" t="str">
        <f>$A$22&amp;JADWAL!AA$39</f>
        <v>XI AK 1</v>
      </c>
      <c r="X23" s="138" t="str">
        <f>$A$22&amp;JADWAL!AB$39</f>
        <v>XI AK 1</v>
      </c>
      <c r="Y23" s="138" t="str">
        <f>$A$22&amp;JADWAL!AC$39</f>
        <v>XI AK 1</v>
      </c>
      <c r="Z23" s="138" t="str">
        <f>$A$22&amp;JADWAL!AD$39</f>
        <v>XI AK 1</v>
      </c>
      <c r="AA23" s="138" t="str">
        <f>$A$22&amp;JADWAL!AF$39</f>
        <v>XI AK 1</v>
      </c>
      <c r="AB23" s="138" t="str">
        <f>$A$22&amp;JADWAL!AG$39</f>
        <v>XI AK 1</v>
      </c>
      <c r="AC23" s="138" t="str">
        <f>$A$22&amp;JADWAL!AJ$39</f>
        <v>XI AK 1</v>
      </c>
      <c r="AD23" s="138" t="str">
        <f>$A$22&amp;JADWAL!AH$39</f>
        <v>XI AK 1</v>
      </c>
      <c r="AE23" s="138" t="str">
        <f>$A$22&amp;JADWAL!AI$39</f>
        <v>XI AK 1</v>
      </c>
      <c r="AF23" s="138" t="e">
        <f>$A$22&amp;JADWAL!#REF!</f>
        <v>#REF!</v>
      </c>
      <c r="AG23" s="138" t="str">
        <f>$A$22&amp;JADWAL!AK$39</f>
        <v>XI AK 1</v>
      </c>
      <c r="AH23" s="138" t="str">
        <f>$A$22&amp;JADWAL!AL$39</f>
        <v>XI AK 1</v>
      </c>
      <c r="AI23" s="138" t="str">
        <f>$A$22&amp;JADWAL!AM$39</f>
        <v>XI AK 1S</v>
      </c>
      <c r="AJ23" s="138" t="str">
        <f>$A$22&amp;JADWAL!AN$39</f>
        <v>XI AK 1</v>
      </c>
      <c r="AK23" s="138" t="str">
        <f>$A$22&amp;JADWAL!AO$39</f>
        <v>XI AK 1DINI</v>
      </c>
      <c r="AL23" s="138" t="str">
        <f>$A$22&amp;JADWAL!AP$39</f>
        <v>XI AK 1DINI</v>
      </c>
      <c r="AM23" s="138" t="str">
        <f>$A$22&amp;JADWAL!AQ$39</f>
        <v>XI AK 1DINI</v>
      </c>
      <c r="AN23" s="138" t="str">
        <f>$A$22&amp;JADWAL!AR$39</f>
        <v>XI AK 1</v>
      </c>
      <c r="AO23" s="138" t="str">
        <f>$A$22&amp;JADWAL!AS$39</f>
        <v>XI AK 1DINI</v>
      </c>
      <c r="AP23" s="138" t="str">
        <f>$A$22&amp;JADWAL!AT$39</f>
        <v>XI AK 1DINI</v>
      </c>
      <c r="AQ23" s="138" t="str">
        <f>$A$22&amp;JADWAL!AV$39</f>
        <v>XI AK 1</v>
      </c>
      <c r="AR23" s="138" t="e">
        <f>$A$22&amp;JADWAL!#REF!</f>
        <v>#REF!</v>
      </c>
      <c r="AS23" s="138" t="str">
        <f>$A$22&amp;JADWAL!AW$39</f>
        <v>XI AK 1</v>
      </c>
      <c r="AT23" s="138" t="str">
        <f>$A$22&amp;JADWAL!AX$39</f>
        <v>XI AK 1</v>
      </c>
      <c r="AU23" s="138" t="str">
        <f>$A$22&amp;JADWAL!AY$39</f>
        <v>XI AK 1</v>
      </c>
      <c r="AV23" s="138" t="str">
        <f>$A$22&amp;JADWAL!AZ$39</f>
        <v>XI AK 1</v>
      </c>
      <c r="AW23" s="138" t="str">
        <f>$A$22&amp;JADWAL!BA$39</f>
        <v>XI AK 1</v>
      </c>
      <c r="AX23" s="138" t="str">
        <f>$A$22&amp;JADWAL!BB$39</f>
        <v>XI AK 1</v>
      </c>
      <c r="AY23" s="138" t="str">
        <f>$A$22&amp;JADWAL!BC$39</f>
        <v>XI AK 1</v>
      </c>
      <c r="AZ23" s="138" t="str">
        <f>$A$22&amp;JADWAL!BD$39</f>
        <v>XI AK 1</v>
      </c>
      <c r="BA23" s="138" t="str">
        <f>$A$22&amp;JADWAL!BE$39</f>
        <v>XI AK 1S</v>
      </c>
      <c r="BB23" s="138" t="str">
        <f>$A$22&amp;JADWAL!BF$39</f>
        <v>XI AK 1</v>
      </c>
      <c r="BC23" s="138" t="str">
        <f>$A$22&amp;JADWAL!BG$39</f>
        <v>XI AK 1</v>
      </c>
      <c r="BD23" s="138" t="str">
        <f>$A$22&amp;JADWAL!BH$39</f>
        <v>XI AK 1</v>
      </c>
      <c r="BE23" s="138" t="str">
        <f>$A$22&amp;JADWAL!BI$39</f>
        <v>XI AK 1</v>
      </c>
      <c r="BF23" s="138" t="str">
        <f>$A$22&amp;JADWAL!BJ$39</f>
        <v>XI AK 1</v>
      </c>
      <c r="BG23" s="138" t="str">
        <f>$A$22&amp;JADWAL!BK$39</f>
        <v>XI AK 1</v>
      </c>
      <c r="BH23" s="138" t="str">
        <f>$A$22&amp;JADWAL!BL$39</f>
        <v>XI AK 1</v>
      </c>
      <c r="BI23" s="138" t="str">
        <f>$A$22&amp;JADWAL!BM$39</f>
        <v>XI AK 1</v>
      </c>
      <c r="BJ23" s="138" t="str">
        <f>$A$22&amp;JADWAL!BN$39</f>
        <v>XI AK 1</v>
      </c>
      <c r="BK23" s="138" t="str">
        <f>$A$22&amp;JADWAL!BO$39</f>
        <v>XI AK 1</v>
      </c>
      <c r="BL23" s="138" t="str">
        <f>$A$22&amp;JADWAL!BP$39</f>
        <v>XI AK 1</v>
      </c>
      <c r="BM23" s="138" t="str">
        <f>$A$22&amp;JADWAL!BQ$39</f>
        <v>XI AK 1</v>
      </c>
      <c r="BN23" s="138" t="str">
        <f>$A$22&amp;JADWAL!BR$39</f>
        <v>XI AK 1</v>
      </c>
      <c r="BO23" s="138" t="str">
        <f>$A$22&amp;JADWAL!BS$39</f>
        <v>XI AK 1</v>
      </c>
      <c r="BP23" s="138" t="str">
        <f>$A$22&amp;JADWAL!BT$39</f>
        <v>XI AK 1</v>
      </c>
      <c r="BQ23" s="138" t="str">
        <f>$A$22&amp;JADWAL!BU$39</f>
        <v>XI AK 1</v>
      </c>
      <c r="BR23" s="138" t="str">
        <f>$A$22&amp;JADWAL!BV$39</f>
        <v>XI AK 1S</v>
      </c>
      <c r="BS23" s="138" t="str">
        <f>$A$22&amp;JADWAL!BW$39</f>
        <v>XI AK 1</v>
      </c>
      <c r="BT23" s="138" t="str">
        <f>$A$22&amp;JADWAL!BX$39</f>
        <v>XI AK 1</v>
      </c>
      <c r="BU23" s="138" t="str">
        <f>$A$22&amp;JADWAL!BY$39</f>
        <v>XI AK 1</v>
      </c>
      <c r="BV23" s="138" t="str">
        <f>$A$22&amp;JADWAL!BZ$39</f>
        <v>XI AK 1</v>
      </c>
      <c r="BW23" s="138" t="str">
        <f>$A$22&amp;JADWAL!CA$39</f>
        <v>XI AK 1</v>
      </c>
      <c r="BX23" s="138" t="str">
        <f>$A$22&amp;JADWAL!CB$39</f>
        <v>XI AK 1</v>
      </c>
      <c r="BY23" s="138" t="str">
        <f>$A$22&amp;JADWAL!CC$39</f>
        <v>XI AK 1</v>
      </c>
      <c r="BZ23" s="138" t="str">
        <f>$A$22&amp;JADWAL!CD$39</f>
        <v>XI AK 1</v>
      </c>
      <c r="CA23" s="138" t="str">
        <f>$A$22&amp;JADWAL!CE$39</f>
        <v>XI AK 1</v>
      </c>
      <c r="CB23" s="138" t="str">
        <f>$A$22&amp;JADWAL!CF$39</f>
        <v>XI AK 1</v>
      </c>
      <c r="CC23" s="138" t="str">
        <f>$A$22&amp;JADWAL!CG$39</f>
        <v>XI AK 1</v>
      </c>
      <c r="CD23" s="138" t="str">
        <f>$A$22&amp;JADWAL!CH$39</f>
        <v>XI AK 1</v>
      </c>
      <c r="CE23" s="138" t="str">
        <f>$A$22&amp;JADWAL!CI$39</f>
        <v>XI AK 1</v>
      </c>
      <c r="CF23" s="138" t="str">
        <f>$A$22&amp;JADWAL!CJ$39</f>
        <v>XI AK 1</v>
      </c>
      <c r="CG23" s="138" t="str">
        <f>$A$22&amp;JADWAL!CK$39</f>
        <v>XI AK 1</v>
      </c>
      <c r="CH23" s="138" t="str">
        <f>$A$22&amp;JADWAL!CL$39</f>
        <v>XI AK 1</v>
      </c>
    </row>
    <row r="24" spans="1:86" x14ac:dyDescent="0.25">
      <c r="A24" s="2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138"/>
      <c r="BC24" s="138"/>
      <c r="BD24" s="138"/>
      <c r="BE24" s="138"/>
      <c r="BF24" s="138"/>
      <c r="BG24" s="138"/>
      <c r="BH24" s="138"/>
      <c r="BI24" s="138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</row>
    <row r="25" spans="1:86" x14ac:dyDescent="0.25">
      <c r="A25" s="27" t="s">
        <v>173</v>
      </c>
      <c r="B25" s="138" t="str">
        <f>$A$25&amp;JADWAL!F$43</f>
        <v>XI AK 2</v>
      </c>
      <c r="C25" s="138" t="str">
        <f>$A$25&amp;JADWAL!G$43</f>
        <v>XI AK 2SARI</v>
      </c>
      <c r="D25" s="138" t="str">
        <f>$A$25&amp;JADWAL!H$43</f>
        <v>XI AK 2SARI</v>
      </c>
      <c r="E25" s="138" t="str">
        <f>$A$25&amp;JADWAL!I$43</f>
        <v>XI AK 2SARI</v>
      </c>
      <c r="F25" s="138" t="str">
        <f>$A$25&amp;JADWAL!J$43</f>
        <v>XI AK 2T</v>
      </c>
      <c r="G25" s="138" t="str">
        <f>$A$25&amp;JADWAL!K$43</f>
        <v>XI AK 2ADE</v>
      </c>
      <c r="H25" s="138" t="str">
        <f>$A$25&amp;JADWAL!L$43</f>
        <v>XI AK 2ADE</v>
      </c>
      <c r="I25" s="138" t="str">
        <f>$A$25&amp;JADWAL!M$43</f>
        <v>XI AK 2T</v>
      </c>
      <c r="J25" s="138" t="str">
        <f>$A$25&amp;JADWAL!N$43</f>
        <v>XI AK 2RUHYA</v>
      </c>
      <c r="K25" s="138" t="str">
        <f>$A$25&amp;JADWAL!O$43</f>
        <v>XI AK 2RUHYA</v>
      </c>
      <c r="L25" s="138" t="str">
        <f>$A$25&amp;JADWAL!P$43</f>
        <v>XI AK 2RUHYA</v>
      </c>
      <c r="M25" s="138" t="str">
        <f>$A$25&amp;JADWAL!Q$43</f>
        <v>XI AK 2</v>
      </c>
      <c r="N25" s="138" t="str">
        <f>$A$25&amp;JADWAL!R$43</f>
        <v>XI AK 2T</v>
      </c>
      <c r="O25" s="138" t="str">
        <f>$A$25&amp;JADWAL!S$43</f>
        <v>XI AK 2</v>
      </c>
      <c r="P25" s="138" t="str">
        <f>$A$25&amp;JADWAL!T$43</f>
        <v>XI AK 2</v>
      </c>
      <c r="Q25" s="138" t="str">
        <f>$A$25&amp;JADWAL!U$43</f>
        <v>XI AK 2</v>
      </c>
      <c r="R25" s="138" t="str">
        <f>$A$25&amp;JADWAL!V$43</f>
        <v>XI AK 2O</v>
      </c>
      <c r="S25" s="138" t="str">
        <f>$A$25&amp;JADWAL!W$43</f>
        <v>XI AK 2</v>
      </c>
      <c r="T25" s="138" t="str">
        <f>$A$25&amp;JADWAL!X$43</f>
        <v>XI AK 2</v>
      </c>
      <c r="U25" s="138" t="str">
        <f>$A$25&amp;JADWAL!Y$43</f>
        <v>XI AK 2</v>
      </c>
      <c r="V25" s="138" t="e">
        <f>$A$25&amp;JADWAL!#REF!</f>
        <v>#REF!</v>
      </c>
      <c r="W25" s="138" t="str">
        <f>$A$25&amp;JADWAL!AA$43</f>
        <v>XI AK 2T</v>
      </c>
      <c r="X25" s="138" t="str">
        <f>$A$25&amp;JADWAL!AB$43</f>
        <v>XI AK 2RANI</v>
      </c>
      <c r="Y25" s="138" t="str">
        <f>$A$25&amp;JADWAL!Z$43</f>
        <v>XI AK 2RANI</v>
      </c>
      <c r="Z25" s="138" t="e">
        <f>$A$25&amp;JADWAL!#REF!</f>
        <v>#REF!</v>
      </c>
      <c r="AA25" s="138" t="str">
        <f>$A$25&amp;JADWAL!AE$43</f>
        <v>XI AK 2OCTA</v>
      </c>
      <c r="AB25" s="138" t="str">
        <f>$A$25&amp;JADWAL!AF$43</f>
        <v>XI AK 2OCTA</v>
      </c>
      <c r="AC25" s="138" t="str">
        <f>$A$25&amp;JADWAL!AG$43</f>
        <v>XI AK 2OCTA</v>
      </c>
      <c r="AD25" s="138" t="str">
        <f>$A$25&amp;JADWAL!AH$43</f>
        <v>XI AK 2OCTA</v>
      </c>
      <c r="AE25" s="138" t="str">
        <f>$A$25&amp;JADWAL!AI$43</f>
        <v>XI AK 2T</v>
      </c>
      <c r="AF25" s="138" t="str">
        <f>$A$25&amp;JADWAL!AJ$43</f>
        <v>XI AK 2OCTA</v>
      </c>
      <c r="AG25" s="138" t="str">
        <f>$A$25&amp;JADWAL!AK$43</f>
        <v>XI AK 2OCTA</v>
      </c>
      <c r="AH25" s="138" t="str">
        <f>$A$25&amp;JADWAL!AL$43</f>
        <v>XI AK 2</v>
      </c>
      <c r="AI25" s="138" t="str">
        <f>$A$25&amp;JADWAL!AM$43</f>
        <v>XI AK 2O</v>
      </c>
      <c r="AJ25" s="138" t="str">
        <f>$A$25&amp;JADWAL!AN$43</f>
        <v>XI AK 2</v>
      </c>
      <c r="AK25" s="138" t="str">
        <f>$A$25&amp;JADWAL!AO$43</f>
        <v>XI AK 2NINA</v>
      </c>
      <c r="AL25" s="138" t="str">
        <f>$A$25&amp;JADWAL!AP$43</f>
        <v>XI AK 2NINA</v>
      </c>
      <c r="AM25" s="138" t="str">
        <f>$A$25&amp;JADWAL!AQ$43</f>
        <v>XI AK 2LIA</v>
      </c>
      <c r="AN25" s="138" t="str">
        <f>$A$25&amp;JADWAL!AR$43</f>
        <v>XI AK 2T</v>
      </c>
      <c r="AO25" s="138" t="str">
        <f>$A$25&amp;JADWAL!AS$43</f>
        <v>XI AK 2LIA</v>
      </c>
      <c r="AP25" s="138" t="str">
        <f>$A$25&amp;JADWAL!AT$43</f>
        <v>XI AK 2LIA</v>
      </c>
      <c r="AQ25" s="138" t="str">
        <f>$A$25&amp;JADWAL!AV$43</f>
        <v>XI AK 2OTONG</v>
      </c>
      <c r="AR25" s="138" t="e">
        <f>$A$25&amp;JADWAL!#REF!</f>
        <v>#REF!</v>
      </c>
      <c r="AS25" s="138" t="str">
        <f>$A$25&amp;JADWAL!AW$43</f>
        <v>XI AK 2OTONG</v>
      </c>
      <c r="AT25" s="138" t="str">
        <f>$A$25&amp;JADWAL!AX$43</f>
        <v>XI AK 2ERWIN</v>
      </c>
      <c r="AU25" s="138" t="str">
        <f>$A$25&amp;JADWAL!AY$43</f>
        <v>XI AK 2ERWIN</v>
      </c>
      <c r="AV25" s="138" t="str">
        <f>$A$25&amp;JADWAL!AZ$43</f>
        <v>XI AK 2T</v>
      </c>
      <c r="AW25" s="138" t="str">
        <f>$A$25&amp;JADWAL!BA$43</f>
        <v>XI AK 2</v>
      </c>
      <c r="AX25" s="138" t="str">
        <f>$A$25&amp;JADWAL!BB$43</f>
        <v>XI AK 2</v>
      </c>
      <c r="AY25" s="138" t="str">
        <f>$A$25&amp;JADWAL!BC$43</f>
        <v>XI AK 2</v>
      </c>
      <c r="AZ25" s="138" t="str">
        <f>$A$25&amp;JADWAL!BD$43</f>
        <v>XI AK 2</v>
      </c>
      <c r="BA25" s="138" t="str">
        <f>$A$25&amp;JADWAL!BE$43</f>
        <v>XI AK 2O</v>
      </c>
      <c r="BB25" s="138" t="str">
        <f>$A$25&amp;JADWAL!BF$43</f>
        <v>XI AK 2OTONG</v>
      </c>
      <c r="BC25" s="138" t="str">
        <f>$A$25&amp;JADWAL!BG$43</f>
        <v>XI AK 2OTONG</v>
      </c>
      <c r="BD25" s="138" t="str">
        <f>$A$25&amp;JADWAL!BH$43</f>
        <v>XI AK 2OTONG</v>
      </c>
      <c r="BE25" s="138" t="str">
        <f>$A$25&amp;JADWAL!BI$43</f>
        <v>XI AK 2OTONG</v>
      </c>
      <c r="BF25" s="138" t="str">
        <f>$A$25&amp;JADWAL!BJ$43</f>
        <v>XI AK 2T</v>
      </c>
      <c r="BG25" s="138" t="str">
        <f>$A$25&amp;JADWAL!BK$43</f>
        <v>XI AK 2OTONG</v>
      </c>
      <c r="BH25" s="138" t="str">
        <f>$A$25&amp;JADWAL!BL$43</f>
        <v>XI AK 2NURUL</v>
      </c>
      <c r="BI25" s="138" t="str">
        <f>$A$25&amp;JADWAL!BM$43</f>
        <v>XI AK 2T</v>
      </c>
      <c r="BJ25" s="138" t="str">
        <f>$A$25&amp;JADWAL!BN$43</f>
        <v>XI AK 2NURUL</v>
      </c>
      <c r="BK25" s="138" t="str">
        <f>$A$25&amp;JADWAL!BO$43</f>
        <v>XI AK 2EVA</v>
      </c>
      <c r="BL25" s="138" t="str">
        <f>$A$25&amp;JADWAL!BP$43</f>
        <v>XI AK 2DARMI</v>
      </c>
      <c r="BM25" s="138" t="str">
        <f>$A$25&amp;JADWAL!BQ$43</f>
        <v>XI AK 2DARMI</v>
      </c>
      <c r="BN25" s="138" t="str">
        <f>$A$25&amp;JADWAL!BR$43</f>
        <v>XI AK 2T</v>
      </c>
      <c r="BO25" s="138" t="str">
        <f>$A$25&amp;JADWAL!BS$43</f>
        <v>XI AK 2</v>
      </c>
      <c r="BP25" s="138" t="str">
        <f>$A$25&amp;JADWAL!BT$43</f>
        <v>XI AK 2</v>
      </c>
      <c r="BQ25" s="138" t="str">
        <f>$A$25&amp;JADWAL!BU$43</f>
        <v>XI AK 2</v>
      </c>
      <c r="BR25" s="138" t="str">
        <f>$A$25&amp;JADWAL!BV$43</f>
        <v>XI AK 2O</v>
      </c>
      <c r="BS25" s="138" t="str">
        <f>$A$25&amp;JADWAL!BW$43</f>
        <v>XI AK 2</v>
      </c>
      <c r="BT25" s="138" t="str">
        <f>$A$25&amp;JADWAL!BX$43</f>
        <v>XI AK 2TUBAGUS</v>
      </c>
      <c r="BU25" s="138" t="str">
        <f>$A$25&amp;JADWAL!BY$43</f>
        <v>XI AK 2TUBAGUS</v>
      </c>
      <c r="BV25" s="138" t="str">
        <f>$A$25&amp;JADWAL!BZ$43</f>
        <v>XI AK 2DINI</v>
      </c>
      <c r="BW25" s="138" t="str">
        <f>$A$25&amp;JADWAL!CA$43</f>
        <v>XI AK 2DINI</v>
      </c>
      <c r="BX25" s="138" t="str">
        <f>$A$25&amp;JADWAL!CB$43</f>
        <v>XI AK 2</v>
      </c>
      <c r="BY25" s="138" t="str">
        <f>$A$25&amp;JADWAL!CC$43</f>
        <v>XI AK 2T</v>
      </c>
      <c r="BZ25" s="138" t="str">
        <f>$A$25&amp;JADWAL!CD$43</f>
        <v>XI AK 2DENA</v>
      </c>
      <c r="CA25" s="138" t="str">
        <f>$A$25&amp;JADWAL!CE$43</f>
        <v>XI AK 2DENA</v>
      </c>
      <c r="CB25" s="138" t="str">
        <f>$A$25&amp;JADWAL!CF$43</f>
        <v>XI AK 2ANGGITA</v>
      </c>
      <c r="CC25" s="138" t="str">
        <f>$A$25&amp;JADWAL!CG$43</f>
        <v>XI AK 2ANGGITA</v>
      </c>
      <c r="CD25" s="138" t="str">
        <f>$A$25&amp;JADWAL!CH$43</f>
        <v>XI AK 2T</v>
      </c>
      <c r="CE25" s="138" t="str">
        <f>$A$25&amp;JADWAL!CI$43</f>
        <v>XI AK 2ANGGITA</v>
      </c>
      <c r="CF25" s="138" t="str">
        <f>$A$25&amp;JADWAL!CJ$43</f>
        <v>XI AK 2</v>
      </c>
      <c r="CG25" s="138" t="str">
        <f>$A$25&amp;JADWAL!CK$43</f>
        <v>XI AK 2</v>
      </c>
      <c r="CH25" s="138" t="str">
        <f>$A$25&amp;JADWAL!CL$43</f>
        <v>XI AK 2</v>
      </c>
    </row>
    <row r="26" spans="1:86" x14ac:dyDescent="0.25">
      <c r="A26" s="27"/>
      <c r="B26" s="138" t="str">
        <f>$A$25&amp;JADWAL!F$44</f>
        <v>XI AK 2</v>
      </c>
      <c r="C26" s="138" t="str">
        <f>$A$25&amp;JADWAL!G$44</f>
        <v>XI AK 2</v>
      </c>
      <c r="D26" s="138" t="str">
        <f>$A$25&amp;JADWAL!H$44</f>
        <v>XI AK 2</v>
      </c>
      <c r="E26" s="138" t="str">
        <f>$A$25&amp;JADWAL!I$44</f>
        <v>XI AK 2</v>
      </c>
      <c r="F26" s="138" t="str">
        <f>$A$25&amp;JADWAL!J$44</f>
        <v>XI AK 2</v>
      </c>
      <c r="G26" s="138" t="str">
        <f>$A$25&amp;JADWAL!K$44</f>
        <v>XI AK 2</v>
      </c>
      <c r="H26" s="138" t="str">
        <f>$A$25&amp;JADWAL!L$44</f>
        <v>XI AK 2</v>
      </c>
      <c r="I26" s="138" t="str">
        <f>$A$25&amp;JADWAL!M$44</f>
        <v>XI AK 2</v>
      </c>
      <c r="J26" s="138" t="str">
        <f>$A$25&amp;JADWAL!N$44</f>
        <v>XI AK 2</v>
      </c>
      <c r="K26" s="138" t="str">
        <f>$A$25&amp;JADWAL!O$44</f>
        <v>XI AK 2</v>
      </c>
      <c r="L26" s="138" t="str">
        <f>$A$25&amp;JADWAL!P$44</f>
        <v>XI AK 2</v>
      </c>
      <c r="M26" s="138" t="str">
        <f>$A$25&amp;JADWAL!Q$44</f>
        <v>XI AK 2</v>
      </c>
      <c r="N26" s="138" t="str">
        <f>$A$25&amp;JADWAL!R$44</f>
        <v>XI AK 2</v>
      </c>
      <c r="O26" s="138" t="str">
        <f>$A$25&amp;JADWAL!S$44</f>
        <v>XI AK 2</v>
      </c>
      <c r="P26" s="138" t="str">
        <f>$A$25&amp;JADWAL!T$44</f>
        <v>XI AK 2</v>
      </c>
      <c r="Q26" s="138" t="str">
        <f>$A$25&amp;JADWAL!U$44</f>
        <v>XI AK 2</v>
      </c>
      <c r="R26" s="138" t="str">
        <f>$A$25&amp;JADWAL!V$44</f>
        <v>XI AK 2</v>
      </c>
      <c r="S26" s="138" t="str">
        <f>$A$25&amp;JADWAL!W$44</f>
        <v>XI AK 2</v>
      </c>
      <c r="T26" s="138" t="str">
        <f>$A$25&amp;JADWAL!X$44</f>
        <v>XI AK 2</v>
      </c>
      <c r="U26" s="138" t="str">
        <f>$A$25&amp;JADWAL!Y$44</f>
        <v>XI AK 2</v>
      </c>
      <c r="V26" s="138" t="e">
        <f>$A$25&amp;JADWAL!#REF!</f>
        <v>#REF!</v>
      </c>
      <c r="W26" s="138" t="str">
        <f>$A$25&amp;JADWAL!AA$44</f>
        <v>XI AK 2</v>
      </c>
      <c r="X26" s="138" t="str">
        <f>$A$25&amp;JADWAL!AB$44</f>
        <v>XI AK 2</v>
      </c>
      <c r="Y26" s="138" t="str">
        <f>$A$25&amp;JADWAL!Z$44</f>
        <v>XI AK 2</v>
      </c>
      <c r="Z26" s="138" t="e">
        <f>$A$25&amp;JADWAL!#REF!</f>
        <v>#REF!</v>
      </c>
      <c r="AA26" s="138" t="str">
        <f>$A$25&amp;JADWAL!AE$44</f>
        <v>XI AK 2ADE</v>
      </c>
      <c r="AB26" s="138" t="str">
        <f>$A$25&amp;JADWAL!AF$44</f>
        <v>XI AK 2ADE</v>
      </c>
      <c r="AC26" s="138" t="str">
        <f>$A$25&amp;JADWAL!AG$44</f>
        <v>XI AK 2ADE</v>
      </c>
      <c r="AD26" s="138" t="str">
        <f>$A$25&amp;JADWAL!AH$44</f>
        <v>XI AK 2ADE</v>
      </c>
      <c r="AE26" s="138" t="str">
        <f>$A$25&amp;JADWAL!AI$44</f>
        <v>XI AK 2</v>
      </c>
      <c r="AF26" s="138" t="str">
        <f>$A$25&amp;JADWAL!AJ$44</f>
        <v>XI AK 2ADE</v>
      </c>
      <c r="AG26" s="138" t="str">
        <f>$A$25&amp;JADWAL!AK$44</f>
        <v>XI AK 2ADE</v>
      </c>
      <c r="AH26" s="138" t="str">
        <f>$A$25&amp;JADWAL!AL$44</f>
        <v>XI AK 2</v>
      </c>
      <c r="AI26" s="138" t="str">
        <f>$A$25&amp;JADWAL!AM$44</f>
        <v>XI AK 2</v>
      </c>
      <c r="AJ26" s="138" t="str">
        <f>$A$25&amp;JADWAL!AN$44</f>
        <v>XI AK 2</v>
      </c>
      <c r="AK26" s="138" t="str">
        <f>$A$25&amp;JADWAL!AO$44</f>
        <v>XI AK 2</v>
      </c>
      <c r="AL26" s="138" t="str">
        <f>$A$25&amp;JADWAL!AP$44</f>
        <v>XI AK 2</v>
      </c>
      <c r="AM26" s="138" t="str">
        <f>$A$25&amp;JADWAL!AQ$44</f>
        <v>XI AK 2</v>
      </c>
      <c r="AN26" s="138" t="str">
        <f>$A$25&amp;JADWAL!AR$44</f>
        <v>XI AK 2</v>
      </c>
      <c r="AO26" s="138" t="str">
        <f>$A$25&amp;JADWAL!AS$44</f>
        <v>XI AK 2</v>
      </c>
      <c r="AP26" s="138" t="str">
        <f>$A$25&amp;JADWAL!AT$44</f>
        <v>XI AK 2</v>
      </c>
      <c r="AQ26" s="138" t="str">
        <f>$A$25&amp;JADWAL!AV$44</f>
        <v>XI AK 2</v>
      </c>
      <c r="AR26" s="138" t="e">
        <f>$A$25&amp;JADWAL!#REF!</f>
        <v>#REF!</v>
      </c>
      <c r="AS26" s="138" t="str">
        <f>$A$25&amp;JADWAL!AW$44</f>
        <v>XI AK 2</v>
      </c>
      <c r="AT26" s="138" t="str">
        <f>$A$25&amp;JADWAL!AX$44</f>
        <v>XI AK 2</v>
      </c>
      <c r="AU26" s="138" t="str">
        <f>$A$25&amp;JADWAL!AY$44</f>
        <v>XI AK 2</v>
      </c>
      <c r="AV26" s="138" t="str">
        <f>$A$25&amp;JADWAL!AZ$44</f>
        <v>XI AK 2</v>
      </c>
      <c r="AW26" s="138" t="str">
        <f>$A$25&amp;JADWAL!BA$44</f>
        <v>XI AK 2</v>
      </c>
      <c r="AX26" s="138" t="str">
        <f>$A$25&amp;JADWAL!BB$44</f>
        <v>XI AK 2</v>
      </c>
      <c r="AY26" s="138" t="str">
        <f>$A$25&amp;JADWAL!BC$44</f>
        <v>XI AK 2</v>
      </c>
      <c r="AZ26" s="138" t="str">
        <f>$A$25&amp;JADWAL!BD$44</f>
        <v>XI AK 2</v>
      </c>
      <c r="BA26" s="138" t="str">
        <f>$A$25&amp;JADWAL!BE$44</f>
        <v>XI AK 2</v>
      </c>
      <c r="BB26" s="138" t="str">
        <f>$A$25&amp;JADWAL!BF$44</f>
        <v>XI AK 2WINDY</v>
      </c>
      <c r="BC26" s="138" t="str">
        <f>$A$25&amp;JADWAL!BG$44</f>
        <v>XI AK 2WINDY</v>
      </c>
      <c r="BD26" s="138" t="str">
        <f>$A$25&amp;JADWAL!BH$44</f>
        <v>XI AK 2WINDY</v>
      </c>
      <c r="BE26" s="138" t="str">
        <f>$A$25&amp;JADWAL!BI$44</f>
        <v>XI AK 2WINDY</v>
      </c>
      <c r="BF26" s="138" t="str">
        <f>$A$25&amp;JADWAL!BJ$44</f>
        <v>XI AK 2</v>
      </c>
      <c r="BG26" s="138" t="str">
        <f>$A$25&amp;JADWAL!BK$44</f>
        <v>XI AK 2WINDY</v>
      </c>
      <c r="BH26" s="138" t="str">
        <f>$A$25&amp;JADWAL!BL$44</f>
        <v>XI AK 2</v>
      </c>
      <c r="BI26" s="138" t="str">
        <f>$A$25&amp;JADWAL!BM$44</f>
        <v>XI AK 2</v>
      </c>
      <c r="BJ26" s="138" t="str">
        <f>$A$25&amp;JADWAL!BN$44</f>
        <v>XI AK 2</v>
      </c>
      <c r="BK26" s="138" t="str">
        <f>$A$25&amp;JADWAL!BO$44</f>
        <v>XI AK 2</v>
      </c>
      <c r="BL26" s="138" t="str">
        <f>$A$25&amp;JADWAL!BP$44</f>
        <v>XI AK 2</v>
      </c>
      <c r="BM26" s="138" t="str">
        <f>$A$25&amp;JADWAL!BQ$44</f>
        <v>XI AK 2</v>
      </c>
      <c r="BN26" s="138" t="str">
        <f>$A$25&amp;JADWAL!BR$44</f>
        <v>XI AK 2</v>
      </c>
      <c r="BO26" s="138" t="str">
        <f>$A$25&amp;JADWAL!BS$44</f>
        <v>XI AK 2</v>
      </c>
      <c r="BP26" s="138" t="str">
        <f>$A$25&amp;JADWAL!BT$44</f>
        <v>XI AK 2</v>
      </c>
      <c r="BQ26" s="138" t="str">
        <f>$A$25&amp;JADWAL!BU$44</f>
        <v>XI AK 2</v>
      </c>
      <c r="BR26" s="138" t="str">
        <f>$A$25&amp;JADWAL!BV$44</f>
        <v>XI AK 2</v>
      </c>
      <c r="BS26" s="138" t="str">
        <f>$A$25&amp;JADWAL!BW$44</f>
        <v>XI AK 2</v>
      </c>
      <c r="BT26" s="138" t="str">
        <f>$A$25&amp;JADWAL!BX$44</f>
        <v>XI AK 2</v>
      </c>
      <c r="BU26" s="138" t="str">
        <f>$A$25&amp;JADWAL!BY$44</f>
        <v>XI AK 2</v>
      </c>
      <c r="BV26" s="138" t="str">
        <f>$A$25&amp;JADWAL!BZ$44</f>
        <v>XI AK 2</v>
      </c>
      <c r="BW26" s="138" t="str">
        <f>$A$25&amp;JADWAL!CA$44</f>
        <v>XI AK 2</v>
      </c>
      <c r="BX26" s="138" t="str">
        <f>$A$25&amp;JADWAL!CB$44</f>
        <v>XI AK 2</v>
      </c>
      <c r="BY26" s="138" t="str">
        <f>$A$25&amp;JADWAL!CC$44</f>
        <v>XI AK 2</v>
      </c>
      <c r="BZ26" s="138" t="str">
        <f>$A$25&amp;JADWAL!CD$44</f>
        <v>XI AK 2</v>
      </c>
      <c r="CA26" s="138" t="str">
        <f>$A$25&amp;JADWAL!CE$44</f>
        <v>XI AK 2</v>
      </c>
      <c r="CB26" s="138" t="str">
        <f>$A$25&amp;JADWAL!CF$44</f>
        <v>XI AK 2</v>
      </c>
      <c r="CC26" s="138" t="str">
        <f>$A$25&amp;JADWAL!CG$44</f>
        <v>XI AK 2</v>
      </c>
      <c r="CD26" s="138" t="str">
        <f>$A$25&amp;JADWAL!CH$44</f>
        <v>XI AK 2</v>
      </c>
      <c r="CE26" s="138" t="str">
        <f>$A$25&amp;JADWAL!CI$44</f>
        <v>XI AK 2</v>
      </c>
      <c r="CF26" s="138" t="str">
        <f>$A$25&amp;JADWAL!CJ$44</f>
        <v>XI AK 2</v>
      </c>
      <c r="CG26" s="138" t="str">
        <f>$A$25&amp;JADWAL!CK$44</f>
        <v>XI AK 2</v>
      </c>
      <c r="CH26" s="138" t="str">
        <f>$A$25&amp;JADWAL!CL$44</f>
        <v>XI AK 2</v>
      </c>
    </row>
    <row r="27" spans="1:86" x14ac:dyDescent="0.25">
      <c r="A27" s="2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</row>
    <row r="28" spans="1:86" x14ac:dyDescent="0.25">
      <c r="A28" s="27" t="s">
        <v>174</v>
      </c>
      <c r="B28" s="138" t="str">
        <f>$A$28&amp;JADWAL!F$48</f>
        <v>XI AK 3</v>
      </c>
      <c r="C28" s="138" t="str">
        <f>$A$28&amp;JADWAL!G$48</f>
        <v>XI AK 3DINI</v>
      </c>
      <c r="D28" s="138" t="str">
        <f>$A$28&amp;JADWAL!H$48</f>
        <v>XI AK 3DINI</v>
      </c>
      <c r="E28" s="138" t="str">
        <f>$A$28&amp;JADWAL!I$48</f>
        <v>XI AK 3DINI</v>
      </c>
      <c r="F28" s="138" t="str">
        <f>$A$28&amp;JADWAL!J$48</f>
        <v>XI AK 3</v>
      </c>
      <c r="G28" s="138" t="str">
        <f>$A$28&amp;JADWAL!K$48</f>
        <v>XI AK 3DINI</v>
      </c>
      <c r="H28" s="138" t="str">
        <f>$A$28&amp;JADWAL!L$48</f>
        <v>XI AK 3DINI</v>
      </c>
      <c r="I28" s="138" t="str">
        <f>$A$28&amp;JADWAL!M$48</f>
        <v>XI AK 3</v>
      </c>
      <c r="J28" s="138" t="str">
        <f>$A$28&amp;JADWAL!N$48</f>
        <v>XI AK 3SARI</v>
      </c>
      <c r="K28" s="138" t="str">
        <f>$A$28&amp;JADWAL!O$48</f>
        <v>XI AK 3SARI</v>
      </c>
      <c r="L28" s="138" t="str">
        <f>$A$28&amp;JADWAL!P$48</f>
        <v>XI AK 3SARI</v>
      </c>
      <c r="M28" s="138" t="str">
        <f>$A$28&amp;JADWAL!Q$48</f>
        <v>XI AK 3RANI</v>
      </c>
      <c r="N28" s="138" t="str">
        <f>$A$28&amp;JADWAL!R$48</f>
        <v>XI AK 3</v>
      </c>
      <c r="O28" s="138" t="str">
        <f>$A$28&amp;JADWAL!S$48</f>
        <v>XI AK 3RANI</v>
      </c>
      <c r="P28" s="138" t="str">
        <f>$A$28&amp;JADWAL!T$48</f>
        <v>XI AK 3</v>
      </c>
      <c r="Q28" s="138" t="str">
        <f>$A$28&amp;JADWAL!U$48</f>
        <v>XI AK 3</v>
      </c>
      <c r="R28" s="138" t="str">
        <f>$A$28&amp;JADWAL!V$48</f>
        <v>XI AK 3</v>
      </c>
      <c r="S28" s="138" t="str">
        <f>$A$28&amp;JADWAL!W$48</f>
        <v>XI AK 3LIA</v>
      </c>
      <c r="T28" s="138" t="str">
        <f>$A$28&amp;JADWAL!X$48</f>
        <v>XI AK 3LIA</v>
      </c>
      <c r="U28" s="138" t="str">
        <f>$A$28&amp;JADWAL!Y$48</f>
        <v>XI AK 3LIA</v>
      </c>
      <c r="V28" s="138" t="e">
        <f>$A$28&amp;JADWAL!#REF!</f>
        <v>#REF!</v>
      </c>
      <c r="W28" s="138" t="str">
        <f>$A$28&amp;JADWAL!AA$48</f>
        <v>XI AK 3</v>
      </c>
      <c r="X28" s="138" t="str">
        <f>$A$28&amp;JADWAL!AB$48</f>
        <v>XI AK 3ADE</v>
      </c>
      <c r="Y28" s="138" t="str">
        <f>$A$28&amp;JADWAL!Z$48</f>
        <v>XI AK 3ADE</v>
      </c>
      <c r="Z28" s="138" t="str">
        <f>$A$28&amp;JADWAL!AD$48</f>
        <v>XI AK 3</v>
      </c>
      <c r="AA28" s="138" t="str">
        <f>$A$28&amp;JADWAL!AE$48</f>
        <v>XI AK 3ERWIN</v>
      </c>
      <c r="AB28" s="138" t="str">
        <f>$A$28&amp;JADWAL!AF$48</f>
        <v>XI AK 3ERWIN</v>
      </c>
      <c r="AC28" s="138" t="str">
        <f>$A$28&amp;JADWAL!AG$48</f>
        <v>XI AK 3TITA</v>
      </c>
      <c r="AD28" s="138" t="str">
        <f>$A$28&amp;JADWAL!AH$48</f>
        <v>XI AK 3TITA</v>
      </c>
      <c r="AE28" s="138" t="str">
        <f>$A$28&amp;JADWAL!AI$48</f>
        <v>XI AK 3</v>
      </c>
      <c r="AF28" s="138" t="str">
        <f>$A$28&amp;JADWAL!AJ$48</f>
        <v>XI AK 3</v>
      </c>
      <c r="AG28" s="138" t="str">
        <f>$A$28&amp;JADWAL!AK$48</f>
        <v>XI AK 3</v>
      </c>
      <c r="AH28" s="138" t="str">
        <f>$A$28&amp;JADWAL!AL$48</f>
        <v>XI AK 3</v>
      </c>
      <c r="AI28" s="138" t="str">
        <f>$A$28&amp;JADWAL!AM$48</f>
        <v>XI AK 3</v>
      </c>
      <c r="AJ28" s="138" t="str">
        <f>$A$28&amp;JADWAL!AN$48</f>
        <v>XI AK 3</v>
      </c>
      <c r="AK28" s="138" t="str">
        <f>$A$28&amp;JADWAL!AO$48</f>
        <v>XI AK 3OCTA</v>
      </c>
      <c r="AL28" s="138" t="str">
        <f>$A$28&amp;JADWAL!AP$48</f>
        <v>XI AK 3OCTA</v>
      </c>
      <c r="AM28" s="138" t="str">
        <f>$A$28&amp;JADWAL!AQ$48</f>
        <v>XI AK 3OCTA</v>
      </c>
      <c r="AN28" s="138" t="str">
        <f>$A$28&amp;JADWAL!AR$48</f>
        <v>XI AK 3</v>
      </c>
      <c r="AO28" s="138" t="str">
        <f>$A$28&amp;JADWAL!AS$48</f>
        <v>XI AK 3OCTA</v>
      </c>
      <c r="AP28" s="138" t="str">
        <f>$A$28&amp;JADWAL!AT$48</f>
        <v>XI AK 3OCTA</v>
      </c>
      <c r="AQ28" s="138" t="str">
        <f>$A$28&amp;JADWAL!AV$48</f>
        <v>XI AK 3OCTA</v>
      </c>
      <c r="AR28" s="138" t="e">
        <f>$A$28&amp;JADWAL!#REF!</f>
        <v>#REF!</v>
      </c>
      <c r="AS28" s="138" t="str">
        <f>$A$28&amp;JADWAL!AW$48</f>
        <v>XI AK 3OCTA</v>
      </c>
      <c r="AT28" s="138" t="str">
        <f>$A$28&amp;JADWAL!AX$48</f>
        <v>XI AK 3ANGGITA</v>
      </c>
      <c r="AU28" s="138" t="str">
        <f>$A$28&amp;JADWAL!AY$48</f>
        <v>XI AK 3ANGGITA</v>
      </c>
      <c r="AV28" s="138" t="str">
        <f>$A$28&amp;JADWAL!AZ$48</f>
        <v>XI AK 3</v>
      </c>
      <c r="AW28" s="138" t="str">
        <f>$A$28&amp;JADWAL!BA$48</f>
        <v>XI AK 3ANGGITA</v>
      </c>
      <c r="AX28" s="138" t="str">
        <f>$A$28&amp;JADWAL!BB$48</f>
        <v>XI AK 3</v>
      </c>
      <c r="AY28" s="138" t="str">
        <f>$A$28&amp;JADWAL!BC$48</f>
        <v>XI AK 3</v>
      </c>
      <c r="AZ28" s="138" t="str">
        <f>$A$28&amp;JADWAL!BD$48</f>
        <v>XI AK 3</v>
      </c>
      <c r="BA28" s="138" t="str">
        <f>$A$28&amp;JADWAL!BE$48</f>
        <v>XI AK 3</v>
      </c>
      <c r="BB28" s="138" t="str">
        <f>$A$28&amp;JADWAL!BF$48</f>
        <v>XI AK 3RUHYA</v>
      </c>
      <c r="BC28" s="138" t="str">
        <f>$A$28&amp;JADWAL!BG$48</f>
        <v>XI AK 3RUHYA</v>
      </c>
      <c r="BD28" s="138" t="str">
        <f>$A$28&amp;JADWAL!BH$48</f>
        <v>XI AK 3RUHYA</v>
      </c>
      <c r="BE28" s="138" t="str">
        <f>$A$28&amp;JADWAL!BI$48</f>
        <v>XI AK 3NURUL</v>
      </c>
      <c r="BF28" s="138" t="str">
        <f>$A$28&amp;JADWAL!BJ$48</f>
        <v>XI AK 3</v>
      </c>
      <c r="BG28" s="138" t="str">
        <f>$A$28&amp;JADWAL!BK$48</f>
        <v>XI AK 3NURUL</v>
      </c>
      <c r="BH28" s="138" t="str">
        <f>$A$28&amp;JADWAL!BL$48</f>
        <v>XI AK 3EVA</v>
      </c>
      <c r="BI28" s="138" t="str">
        <f>$A$28&amp;JADWAL!BM$48</f>
        <v>XI AK 3</v>
      </c>
      <c r="BJ28" s="138" t="str">
        <f>$A$28&amp;JADWAL!BN$48</f>
        <v>XI AK 3DARMI</v>
      </c>
      <c r="BK28" s="138" t="str">
        <f>$A$28&amp;JADWAL!BO$48</f>
        <v>XI AK 3DARMI</v>
      </c>
      <c r="BL28" s="138" t="str">
        <f>$A$28&amp;JADWAL!BP$48</f>
        <v>XI AK 3</v>
      </c>
      <c r="BM28" s="138" t="str">
        <f>$A$28&amp;JADWAL!BQ$48</f>
        <v>XI AK 3</v>
      </c>
      <c r="BN28" s="138" t="str">
        <f>$A$28&amp;JADWAL!BR$48</f>
        <v>XI AK 3</v>
      </c>
      <c r="BO28" s="138" t="str">
        <f>$A$28&amp;JADWAL!BS$48</f>
        <v>XI AK 3</v>
      </c>
      <c r="BP28" s="138" t="str">
        <f>$A$28&amp;JADWAL!BT$48</f>
        <v>XI AK 3</v>
      </c>
      <c r="BQ28" s="138" t="str">
        <f>$A$28&amp;JADWAL!BU$48</f>
        <v>XI AK 3</v>
      </c>
      <c r="BR28" s="138" t="str">
        <f>$A$28&amp;JADWAL!BV$48</f>
        <v>XI AK 3</v>
      </c>
      <c r="BS28" s="138" t="str">
        <f>$A$28&amp;JADWAL!BW$48</f>
        <v>XI AK 3</v>
      </c>
      <c r="BT28" s="138" t="str">
        <f>$A$28&amp;JADWAL!BX$48</f>
        <v>XI AK 3DINI</v>
      </c>
      <c r="BU28" s="138" t="str">
        <f>$A$28&amp;JADWAL!BY$48</f>
        <v>XI AK 3DINI</v>
      </c>
      <c r="BV28" s="138" t="str">
        <f>$A$28&amp;JADWAL!BZ$48</f>
        <v>XI AK 3TUBAGUS</v>
      </c>
      <c r="BW28" s="138" t="str">
        <f>$A$28&amp;JADWAL!CA$48</f>
        <v>XI AK 3TUBAGUS</v>
      </c>
      <c r="BX28" s="138" t="str">
        <f>$A$28&amp;JADWAL!CB$48</f>
        <v>XI AK 3</v>
      </c>
      <c r="BY28" s="138" t="str">
        <f>$A$28&amp;JADWAL!CC$48</f>
        <v>XI AK 3</v>
      </c>
      <c r="BZ28" s="138" t="str">
        <f>$A$28&amp;JADWAL!CD$48</f>
        <v>XI AK 3OTONG</v>
      </c>
      <c r="CA28" s="138" t="str">
        <f>$A$28&amp;JADWAL!CE$48</f>
        <v>XI AK 3OTONG</v>
      </c>
      <c r="CB28" s="138" t="str">
        <f>$A$28&amp;JADWAL!CF$48</f>
        <v>XI AK 3DENA</v>
      </c>
      <c r="CC28" s="138" t="str">
        <f>$A$28&amp;JADWAL!CG$48</f>
        <v>XI AK 3DENA</v>
      </c>
      <c r="CD28" s="138" t="str">
        <f>$A$28&amp;JADWAL!CH$48</f>
        <v>XI AK 3</v>
      </c>
      <c r="CE28" s="138" t="str">
        <f>$A$28&amp;JADWAL!CI$48</f>
        <v>XI AK 3</v>
      </c>
      <c r="CF28" s="138" t="str">
        <f>$A$28&amp;JADWAL!CJ$48</f>
        <v>XI AK 3</v>
      </c>
      <c r="CG28" s="138" t="str">
        <f>$A$28&amp;JADWAL!CK$48</f>
        <v>XI AK 3</v>
      </c>
      <c r="CH28" s="138" t="str">
        <f>$A$28&amp;JADWAL!CL$48</f>
        <v>XI AK 3</v>
      </c>
    </row>
    <row r="29" spans="1:86" x14ac:dyDescent="0.25">
      <c r="A29" s="27"/>
      <c r="B29" s="138" t="str">
        <f>$A$28&amp;JADWAL!F$49</f>
        <v>XI AK 3C</v>
      </c>
      <c r="C29" s="138" t="str">
        <f>$A$28&amp;JADWAL!G$49</f>
        <v>XI AK 3IAH</v>
      </c>
      <c r="D29" s="138" t="str">
        <f>$A$28&amp;JADWAL!H$49</f>
        <v>XI AK 3IAH</v>
      </c>
      <c r="E29" s="138" t="str">
        <f>$A$28&amp;JADWAL!I$49</f>
        <v>XI AK 3IAH</v>
      </c>
      <c r="F29" s="138" t="str">
        <f>$A$28&amp;JADWAL!J$49</f>
        <v>XI AK 3R</v>
      </c>
      <c r="G29" s="138" t="str">
        <f>$A$28&amp;JADWAL!K$49</f>
        <v>XI AK 3IAH</v>
      </c>
      <c r="H29" s="138" t="str">
        <f>$A$28&amp;JADWAL!L$49</f>
        <v>XI AK 3IAH</v>
      </c>
      <c r="I29" s="138" t="str">
        <f>$A$28&amp;JADWAL!M$49</f>
        <v>XI AK 3R</v>
      </c>
      <c r="J29" s="138" t="str">
        <f>$A$28&amp;JADWAL!N$49</f>
        <v>XI AK 3</v>
      </c>
      <c r="K29" s="138" t="str">
        <f>$A$28&amp;JADWAL!O$49</f>
        <v>XI AK 3</v>
      </c>
      <c r="L29" s="138" t="str">
        <f>$A$28&amp;JADWAL!P$49</f>
        <v>XI AK 3</v>
      </c>
      <c r="M29" s="138" t="str">
        <f>$A$28&amp;JADWAL!Q$49</f>
        <v>XI AK 3</v>
      </c>
      <c r="N29" s="138" t="str">
        <f>$A$28&amp;JADWAL!R$49</f>
        <v>XI AK 3R</v>
      </c>
      <c r="O29" s="138" t="str">
        <f>$A$28&amp;JADWAL!S$49</f>
        <v>XI AK 3</v>
      </c>
      <c r="P29" s="138" t="str">
        <f>$A$28&amp;JADWAL!T$49</f>
        <v>XI AK 3</v>
      </c>
      <c r="Q29" s="138" t="str">
        <f>$A$28&amp;JADWAL!U$49</f>
        <v>XI AK 3</v>
      </c>
      <c r="R29" s="138" t="str">
        <f>$A$28&amp;JADWAL!V$49</f>
        <v>XI AK 3T</v>
      </c>
      <c r="S29" s="138" t="str">
        <f>$A$28&amp;JADWAL!W$49</f>
        <v>XI AK 3</v>
      </c>
      <c r="T29" s="138" t="str">
        <f>$A$28&amp;JADWAL!X$49</f>
        <v>XI AK 3</v>
      </c>
      <c r="U29" s="138" t="str">
        <f>$A$28&amp;JADWAL!Y$49</f>
        <v>XI AK 3</v>
      </c>
      <c r="V29" s="138" t="e">
        <f>$A$28&amp;JADWAL!#REF!</f>
        <v>#REF!</v>
      </c>
      <c r="W29" s="138" t="str">
        <f>$A$28&amp;JADWAL!AA$49</f>
        <v>XI AK 3R</v>
      </c>
      <c r="X29" s="138" t="str">
        <f>$A$28&amp;JADWAL!AB$49</f>
        <v>XI AK 3</v>
      </c>
      <c r="Y29" s="138" t="str">
        <f>$A$28&amp;JADWAL!Z$49</f>
        <v>XI AK 3</v>
      </c>
      <c r="Z29" s="138" t="str">
        <f>$A$28&amp;JADWAL!AD$49</f>
        <v>XI AK 3R</v>
      </c>
      <c r="AA29" s="138" t="str">
        <f>$A$28&amp;JADWAL!AE$49</f>
        <v>XI AK 3</v>
      </c>
      <c r="AB29" s="138" t="str">
        <f>$A$28&amp;JADWAL!AF$49</f>
        <v>XI AK 3</v>
      </c>
      <c r="AC29" s="138" t="str">
        <f>$A$28&amp;JADWAL!AG$49</f>
        <v>XI AK 3</v>
      </c>
      <c r="AD29" s="138" t="str">
        <f>$A$28&amp;JADWAL!AH$49</f>
        <v>XI AK 3</v>
      </c>
      <c r="AE29" s="138" t="str">
        <f>$A$28&amp;JADWAL!AI$49</f>
        <v>XI AK 3R</v>
      </c>
      <c r="AF29" s="138" t="str">
        <f>$A$28&amp;JADWAL!AJ$49</f>
        <v>XI AK 3</v>
      </c>
      <c r="AG29" s="138" t="str">
        <f>$A$28&amp;JADWAL!AK$49</f>
        <v>XI AK 3</v>
      </c>
      <c r="AH29" s="138" t="str">
        <f>$A$28&amp;JADWAL!AL$49</f>
        <v>XI AK 3</v>
      </c>
      <c r="AI29" s="138" t="str">
        <f>$A$28&amp;JADWAL!AM$49</f>
        <v>XI AK 3T</v>
      </c>
      <c r="AJ29" s="138" t="str">
        <f>$A$28&amp;JADWAL!AN$49</f>
        <v>XI AK 3M</v>
      </c>
      <c r="AK29" s="138" t="str">
        <f>$A$28&amp;JADWAL!AO$49</f>
        <v>XI AK 3ADE</v>
      </c>
      <c r="AL29" s="138" t="str">
        <f>$A$28&amp;JADWAL!AP$49</f>
        <v>XI AK 3ADE</v>
      </c>
      <c r="AM29" s="138" t="str">
        <f>$A$28&amp;JADWAL!AQ$49</f>
        <v>XI AK 3ADE</v>
      </c>
      <c r="AN29" s="138" t="str">
        <f>$A$28&amp;JADWAL!AR$49</f>
        <v>XI AK 3R</v>
      </c>
      <c r="AO29" s="138" t="str">
        <f>$A$28&amp;JADWAL!AS$49</f>
        <v>XI AK 3ADE</v>
      </c>
      <c r="AP29" s="138" t="str">
        <f>$A$28&amp;JADWAL!AT$49</f>
        <v>XI AK 3ADE</v>
      </c>
      <c r="AQ29" s="138" t="str">
        <f>$A$28&amp;JADWAL!AV$49</f>
        <v>XI AK 3ADE</v>
      </c>
      <c r="AR29" s="138" t="e">
        <f>$A$28&amp;JADWAL!#REF!</f>
        <v>#REF!</v>
      </c>
      <c r="AS29" s="138" t="str">
        <f>$A$28&amp;JADWAL!AW$49</f>
        <v>XI AK 3ADE</v>
      </c>
      <c r="AT29" s="138" t="str">
        <f>$A$28&amp;JADWAL!AX$49</f>
        <v>XI AK 3</v>
      </c>
      <c r="AU29" s="138" t="str">
        <f>$A$28&amp;JADWAL!AY$49</f>
        <v>XI AK 3</v>
      </c>
      <c r="AV29" s="138" t="str">
        <f>$A$28&amp;JADWAL!AZ$49</f>
        <v>XI AK 3R</v>
      </c>
      <c r="AW29" s="138" t="str">
        <f>$A$28&amp;JADWAL!BA$49</f>
        <v>XI AK 3</v>
      </c>
      <c r="AX29" s="138" t="str">
        <f>$A$28&amp;JADWAL!BB$49</f>
        <v>XI AK 3</v>
      </c>
      <c r="AY29" s="138" t="str">
        <f>$A$28&amp;JADWAL!BC$49</f>
        <v>XI AK 3</v>
      </c>
      <c r="AZ29" s="138" t="str">
        <f>$A$28&amp;JADWAL!BD$49</f>
        <v>XI AK 3</v>
      </c>
      <c r="BA29" s="138" t="str">
        <f>$A$28&amp;JADWAL!BE$49</f>
        <v>XI AK 3T</v>
      </c>
      <c r="BB29" s="138" t="str">
        <f>$A$28&amp;JADWAL!BF$49</f>
        <v>XI AK 3</v>
      </c>
      <c r="BC29" s="138" t="str">
        <f>$A$28&amp;JADWAL!BG$49</f>
        <v>XI AK 3</v>
      </c>
      <c r="BD29" s="138" t="str">
        <f>$A$28&amp;JADWAL!BH$49</f>
        <v>XI AK 3</v>
      </c>
      <c r="BE29" s="138" t="str">
        <f>$A$28&amp;JADWAL!BI$49</f>
        <v>XI AK 3</v>
      </c>
      <c r="BF29" s="138" t="str">
        <f>$A$28&amp;JADWAL!BJ$49</f>
        <v>XI AK 3R</v>
      </c>
      <c r="BG29" s="138" t="str">
        <f>$A$28&amp;JADWAL!BK$49</f>
        <v>XI AK 3</v>
      </c>
      <c r="BH29" s="138" t="str">
        <f>$A$28&amp;JADWAL!BL$49</f>
        <v>XI AK 3</v>
      </c>
      <c r="BI29" s="138" t="str">
        <f>$A$28&amp;JADWAL!BM$49</f>
        <v>XI AK 3R</v>
      </c>
      <c r="BJ29" s="138" t="str">
        <f>$A$28&amp;JADWAL!BN$49</f>
        <v>XI AK 3</v>
      </c>
      <c r="BK29" s="138" t="str">
        <f>$A$28&amp;JADWAL!BO$49</f>
        <v>XI AK 3</v>
      </c>
      <c r="BL29" s="138" t="str">
        <f>$A$28&amp;JADWAL!BP$49</f>
        <v>XI AK 3</v>
      </c>
      <c r="BM29" s="138" t="str">
        <f>$A$28&amp;JADWAL!BQ$49</f>
        <v>XI AK 3</v>
      </c>
      <c r="BN29" s="138" t="str">
        <f>$A$28&amp;JADWAL!BR$49</f>
        <v>XI AK 3R</v>
      </c>
      <c r="BO29" s="138" t="str">
        <f>$A$28&amp;JADWAL!BS$49</f>
        <v>XI AK 3</v>
      </c>
      <c r="BP29" s="138" t="str">
        <f>$A$28&amp;JADWAL!BT$49</f>
        <v>XI AK 3</v>
      </c>
      <c r="BQ29" s="138" t="str">
        <f>$A$28&amp;JADWAL!BU$49</f>
        <v>XI AK 3</v>
      </c>
      <c r="BR29" s="138" t="str">
        <f>$A$28&amp;JADWAL!BV$49</f>
        <v>XI AK 3T</v>
      </c>
      <c r="BS29" s="138" t="str">
        <f>$A$28&amp;JADWAL!BW$49</f>
        <v>XI AK 3</v>
      </c>
      <c r="BT29" s="138" t="str">
        <f>$A$28&amp;JADWAL!BX$49</f>
        <v>XI AK 3</v>
      </c>
      <c r="BU29" s="138" t="str">
        <f>$A$28&amp;JADWAL!BY$49</f>
        <v>XI AK 3</v>
      </c>
      <c r="BV29" s="138" t="str">
        <f>$A$28&amp;JADWAL!BZ$49</f>
        <v>XI AK 3</v>
      </c>
      <c r="BW29" s="138" t="str">
        <f>$A$28&amp;JADWAL!CA$49</f>
        <v>XI AK 3</v>
      </c>
      <c r="BX29" s="138" t="str">
        <f>$A$28&amp;JADWAL!CB$49</f>
        <v>XI AK 3</v>
      </c>
      <c r="BY29" s="138" t="str">
        <f>$A$28&amp;JADWAL!CC$49</f>
        <v>XI AK 3R</v>
      </c>
      <c r="BZ29" s="138" t="str">
        <f>$A$28&amp;JADWAL!CD$49</f>
        <v>XI AK 3</v>
      </c>
      <c r="CA29" s="138" t="str">
        <f>$A$28&amp;JADWAL!CE$49</f>
        <v>XI AK 3</v>
      </c>
      <c r="CB29" s="138" t="str">
        <f>$A$28&amp;JADWAL!CF$49</f>
        <v>XI AK 3</v>
      </c>
      <c r="CC29" s="138" t="str">
        <f>$A$28&amp;JADWAL!CG$49</f>
        <v>XI AK 3</v>
      </c>
      <c r="CD29" s="138" t="str">
        <f>$A$28&amp;JADWAL!CH$49</f>
        <v>XI AK 3R</v>
      </c>
      <c r="CE29" s="138" t="str">
        <f>$A$28&amp;JADWAL!CI$49</f>
        <v>XI AK 3</v>
      </c>
      <c r="CF29" s="138" t="str">
        <f>$A$28&amp;JADWAL!CJ$49</f>
        <v>XI AK 3</v>
      </c>
      <c r="CG29" s="138" t="str">
        <f>$A$28&amp;JADWAL!CK$49</f>
        <v>XI AK 3</v>
      </c>
      <c r="CH29" s="138" t="str">
        <f>$A$28&amp;JADWAL!CL$49</f>
        <v>XI AK 3</v>
      </c>
    </row>
    <row r="30" spans="1:86" x14ac:dyDescent="0.25">
      <c r="A30" s="2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138"/>
      <c r="BC30" s="138"/>
      <c r="BD30" s="138"/>
      <c r="BE30" s="138"/>
      <c r="BF30" s="138"/>
      <c r="BG30" s="138"/>
      <c r="BH30" s="138"/>
      <c r="BI30" s="138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</row>
    <row r="31" spans="1:86" x14ac:dyDescent="0.25">
      <c r="A31" s="27" t="s">
        <v>175</v>
      </c>
      <c r="B31" s="138" t="str">
        <f>$A$31&amp;JADWAL!F$53</f>
        <v>XI AK 4A</v>
      </c>
      <c r="C31" s="138" t="str">
        <f>$A$31&amp;JADWAL!G$53</f>
        <v>XI AK 4LIA</v>
      </c>
      <c r="D31" s="138" t="str">
        <f>$A$31&amp;JADWAL!H$53</f>
        <v>XI AK 4LIA</v>
      </c>
      <c r="E31" s="138" t="str">
        <f>$A$31&amp;JADWAL!I$53</f>
        <v>XI AK 4LIA</v>
      </c>
      <c r="F31" s="138" t="str">
        <f>$A$31&amp;JADWAL!J$53</f>
        <v>XI AK 4</v>
      </c>
      <c r="G31" s="138" t="str">
        <f>$A$31&amp;JADWAL!K$53</f>
        <v>XI AK 4NURUL</v>
      </c>
      <c r="H31" s="138" t="str">
        <f>$A$31&amp;JADWAL!L$53</f>
        <v>XI AK 4NURUL</v>
      </c>
      <c r="I31" s="138" t="str">
        <f>$A$31&amp;JADWAL!M$53</f>
        <v>XI AK 4</v>
      </c>
      <c r="J31" s="138" t="str">
        <f>$A$31&amp;JADWAL!N$53</f>
        <v>XI AK 4DINI</v>
      </c>
      <c r="K31" s="138" t="str">
        <f>$A$31&amp;JADWAL!O$53</f>
        <v>XI AK 4DINI</v>
      </c>
      <c r="L31" s="138" t="str">
        <f>$A$31&amp;JADWAL!P$53</f>
        <v>XI AK 4</v>
      </c>
      <c r="M31" s="138" t="str">
        <f>$A$31&amp;JADWAL!Q$53</f>
        <v>XI AK 4</v>
      </c>
      <c r="N31" s="138" t="str">
        <f>$A$31&amp;JADWAL!R$53</f>
        <v>XI AK 4</v>
      </c>
      <c r="O31" s="138" t="str">
        <f>$A$31&amp;JADWAL!S$53</f>
        <v>XI AK 4</v>
      </c>
      <c r="P31" s="138" t="str">
        <f>$A$31&amp;JADWAL!T$53</f>
        <v>XI AK 4</v>
      </c>
      <c r="Q31" s="138" t="str">
        <f>$A$31&amp;JADWAL!U$53</f>
        <v>XI AK 4</v>
      </c>
      <c r="R31" s="138" t="e">
        <f>$A$31&amp;JADWAL!#REF!</f>
        <v>#REF!</v>
      </c>
      <c r="S31" s="138" t="str">
        <f>$A$31&amp;JADWAL!W$53</f>
        <v>XI AK 4GANA</v>
      </c>
      <c r="T31" s="138" t="str">
        <f>$A$31&amp;JADWAL!X$53</f>
        <v>XI AK 4GANA</v>
      </c>
      <c r="U31" s="138" t="str">
        <f>$A$31&amp;JADWAL!Y$53</f>
        <v>XI AK 4GANA</v>
      </c>
      <c r="V31" s="138" t="str">
        <f>$A$31&amp;JADWAL!Z$53</f>
        <v>XI AK 4GANA</v>
      </c>
      <c r="W31" s="138" t="e">
        <f>$A$31&amp;JADWAL!#REF!</f>
        <v>#REF!</v>
      </c>
      <c r="X31" s="138" t="str">
        <f>$A$31&amp;JADWAL!AB$53</f>
        <v>XI AK 4GANA</v>
      </c>
      <c r="Y31" s="138" t="str">
        <f>$A$31&amp;JADWAL!AC$53</f>
        <v>XI AK 4GANA</v>
      </c>
      <c r="Z31" s="138" t="str">
        <f>$A$31&amp;JADWAL!AD$53</f>
        <v>XI AK 4</v>
      </c>
      <c r="AA31" s="138" t="str">
        <f>$A$31&amp;JADWAL!V$53</f>
        <v>XI AK 4GANA</v>
      </c>
      <c r="AB31" s="138" t="str">
        <f>$A$31&amp;JADWAL!AF$53</f>
        <v>XI AK 4RAHMI</v>
      </c>
      <c r="AC31" s="138" t="str">
        <f>$A$31&amp;JADWAL!AG$53</f>
        <v>XI AK 4RAHMI</v>
      </c>
      <c r="AD31" s="138" t="str">
        <f>$A$31&amp;JADWAL!AH$53</f>
        <v>XI AK 4RAHMI</v>
      </c>
      <c r="AE31" s="138" t="str">
        <f>$A$31&amp;JADWAL!AI$53</f>
        <v>XI AK 4</v>
      </c>
      <c r="AF31" s="138" t="str">
        <f>$A$31&amp;JADWAL!AJ$53</f>
        <v>XI AK 4</v>
      </c>
      <c r="AG31" s="138" t="str">
        <f>$A$31&amp;JADWAL!AK$53</f>
        <v>XI AK 4</v>
      </c>
      <c r="AH31" s="138" t="str">
        <f>$A$31&amp;JADWAL!AL$53</f>
        <v>XI AK 4</v>
      </c>
      <c r="AI31" s="138" t="str">
        <f>$A$31&amp;JADWAL!AM$53</f>
        <v>XI AK 4D</v>
      </c>
      <c r="AJ31" s="138" t="str">
        <f>$A$31&amp;JADWAL!AN$53</f>
        <v>XI AK 4U</v>
      </c>
      <c r="AK31" s="138" t="str">
        <f>$A$31&amp;JADWAL!AO$53</f>
        <v>XI AK 4ERWIN</v>
      </c>
      <c r="AL31" s="138" t="str">
        <f>$A$31&amp;JADWAL!AP$53</f>
        <v>XI AK 4ERWIN</v>
      </c>
      <c r="AM31" s="138" t="str">
        <f>$A$31&amp;JADWAL!AQ$53</f>
        <v>XI AK 4NINA</v>
      </c>
      <c r="AN31" s="138" t="str">
        <f>$A$31&amp;JADWAL!AR$53</f>
        <v>XI AK 4</v>
      </c>
      <c r="AO31" s="138" t="str">
        <f>$A$31&amp;JADWAL!AS$53</f>
        <v>XI AK 4NINA</v>
      </c>
      <c r="AP31" s="138" t="str">
        <f>$A$31&amp;JADWAL!AT$53</f>
        <v>XI AK 4ELA</v>
      </c>
      <c r="AQ31" s="138" t="str">
        <f>$A$31&amp;JADWAL!AV$53</f>
        <v>XI AK 4ELA</v>
      </c>
      <c r="AR31" s="138" t="e">
        <f>$A$31&amp;JADWAL!#REF!</f>
        <v>#REF!</v>
      </c>
      <c r="AS31" s="138" t="str">
        <f>$A$31&amp;JADWAL!AW$53</f>
        <v>XI AK 4EVA</v>
      </c>
      <c r="AT31" s="138" t="str">
        <f>$A$31&amp;JADWAL!AX$53</f>
        <v>XI AK 4OTONG</v>
      </c>
      <c r="AU31" s="138" t="str">
        <f>$A$31&amp;JADWAL!AY$53</f>
        <v>XI AK 4OTONG</v>
      </c>
      <c r="AV31" s="138" t="str">
        <f>$A$31&amp;JADWAL!AZ$53</f>
        <v>XI AK 4</v>
      </c>
      <c r="AW31" s="138" t="str">
        <f>$A$31&amp;JADWAL!BA$53</f>
        <v>XI AK 4</v>
      </c>
      <c r="AX31" s="138" t="str">
        <f>$A$31&amp;JADWAL!BB$53</f>
        <v>XI AK 4</v>
      </c>
      <c r="AY31" s="138" t="str">
        <f>$A$31&amp;JADWAL!BC$53</f>
        <v>XI AK 4</v>
      </c>
      <c r="AZ31" s="138" t="str">
        <f>$A$31&amp;JADWAL!BD$53</f>
        <v>XI AK 4</v>
      </c>
      <c r="BA31" s="138" t="str">
        <f>$A$31&amp;JADWAL!BE$53</f>
        <v>XI AK 4D</v>
      </c>
      <c r="BB31" s="138" t="str">
        <f>$A$31&amp;JADWAL!BF$53</f>
        <v>XI AK 4GANA</v>
      </c>
      <c r="BC31" s="138" t="str">
        <f>$A$31&amp;JADWAL!BG$53</f>
        <v>XI AK 4GANA</v>
      </c>
      <c r="BD31" s="138" t="str">
        <f>$A$31&amp;JADWAL!BH$53</f>
        <v>XI AK 4DENA</v>
      </c>
      <c r="BE31" s="138" t="str">
        <f>$A$31&amp;JADWAL!BI$53</f>
        <v>XI AK 4DENA</v>
      </c>
      <c r="BF31" s="138" t="str">
        <f>$A$31&amp;JADWAL!BJ$53</f>
        <v>XI AK 4</v>
      </c>
      <c r="BG31" s="138" t="str">
        <f>$A$31&amp;JADWAL!BK$53</f>
        <v>XI AK 4DARMI</v>
      </c>
      <c r="BH31" s="138" t="str">
        <f>$A$31&amp;JADWAL!BL$53</f>
        <v>XI AK 4DARMI</v>
      </c>
      <c r="BI31" s="138" t="str">
        <f>$A$31&amp;JADWAL!BM$53</f>
        <v>XI AK 4</v>
      </c>
      <c r="BJ31" s="138" t="str">
        <f>$A$31&amp;JADWAL!BN$53</f>
        <v>XI AK 4</v>
      </c>
      <c r="BK31" s="138" t="str">
        <f>$A$31&amp;JADWAL!BO$53</f>
        <v>XI AK 4SARI</v>
      </c>
      <c r="BL31" s="138" t="str">
        <f>$A$31&amp;JADWAL!BP$53</f>
        <v>XI AK 4SARI</v>
      </c>
      <c r="BM31" s="138" t="str">
        <f>$A$31&amp;JADWAL!BQ$53</f>
        <v>XI AK 4SARI</v>
      </c>
      <c r="BN31" s="138" t="str">
        <f>$A$31&amp;JADWAL!BR$53</f>
        <v>XI AK 4</v>
      </c>
      <c r="BO31" s="138" t="str">
        <f>$A$31&amp;JADWAL!BS$53</f>
        <v>XI AK 4</v>
      </c>
      <c r="BP31" s="138" t="str">
        <f>$A$31&amp;JADWAL!BT$53</f>
        <v>XI AK 4</v>
      </c>
      <c r="BQ31" s="138" t="str">
        <f>$A$31&amp;JADWAL!BU$53</f>
        <v>XI AK 4</v>
      </c>
      <c r="BR31" s="138" t="str">
        <f>$A$31&amp;JADWAL!BV$53</f>
        <v>XI AK 4D</v>
      </c>
      <c r="BS31" s="138" t="str">
        <f>$A$31&amp;JADWAL!BW$53</f>
        <v>XI AK 4</v>
      </c>
      <c r="BT31" s="138" t="str">
        <f>$A$31&amp;JADWAL!BX$53</f>
        <v>XI AK 4IAH</v>
      </c>
      <c r="BU31" s="138" t="str">
        <f>$A$31&amp;JADWAL!BY$53</f>
        <v>XI AK 4IAH</v>
      </c>
      <c r="BV31" s="138" t="str">
        <f>$A$31&amp;JADWAL!BZ$53</f>
        <v>XI AK 4IAH</v>
      </c>
      <c r="BW31" s="138" t="str">
        <f>$A$31&amp;JADWAL!CA$53</f>
        <v>XI AK 4IAH</v>
      </c>
      <c r="BX31" s="138" t="str">
        <f>$A$31&amp;JADWAL!CB$53</f>
        <v>XI AK 4IAH</v>
      </c>
      <c r="BY31" s="138" t="str">
        <f>$A$31&amp;JADWAL!CC$53</f>
        <v>XI AK 4</v>
      </c>
      <c r="BZ31" s="138" t="str">
        <f>$A$31&amp;JADWAL!CD$53</f>
        <v>XI AK 4RANI</v>
      </c>
      <c r="CA31" s="138" t="str">
        <f>$A$31&amp;JADWAL!CE$53</f>
        <v>XI AK 4RANI</v>
      </c>
      <c r="CB31" s="138" t="str">
        <f>$A$31&amp;JADWAL!CF$53</f>
        <v>XI AK 4RUHYA</v>
      </c>
      <c r="CC31" s="138" t="str">
        <f>$A$31&amp;JADWAL!CG$53</f>
        <v>XI AK 4RUHYA</v>
      </c>
      <c r="CD31" s="138" t="str">
        <f>$A$31&amp;JADWAL!CH$53</f>
        <v>XI AK 4</v>
      </c>
      <c r="CE31" s="138" t="str">
        <f>$A$31&amp;JADWAL!CI$53</f>
        <v>XI AK 4RUHYA</v>
      </c>
      <c r="CF31" s="138" t="str">
        <f>$A$31&amp;JADWAL!CJ$53</f>
        <v>XI AK 4</v>
      </c>
      <c r="CG31" s="138" t="str">
        <f>$A$31&amp;JADWAL!CK$53</f>
        <v>XI AK 4</v>
      </c>
      <c r="CH31" s="138" t="str">
        <f>$A$31&amp;JADWAL!CL$53</f>
        <v>XI AK 4</v>
      </c>
    </row>
    <row r="32" spans="1:86" x14ac:dyDescent="0.25">
      <c r="A32" s="27"/>
      <c r="B32" s="138" t="str">
        <f>$A$31&amp;JADWAL!F$54</f>
        <v>XI AK 4</v>
      </c>
      <c r="C32" s="138" t="str">
        <f>$A$31&amp;JADWAL!G$54</f>
        <v>XI AK 4</v>
      </c>
      <c r="D32" s="138" t="str">
        <f>$A$31&amp;JADWAL!H$54</f>
        <v>XI AK 4</v>
      </c>
      <c r="E32" s="138" t="str">
        <f>$A$31&amp;JADWAL!I$54</f>
        <v>XI AK 4</v>
      </c>
      <c r="F32" s="138" t="str">
        <f>$A$31&amp;JADWAL!J$54</f>
        <v>XI AK 4</v>
      </c>
      <c r="G32" s="138" t="str">
        <f>$A$31&amp;JADWAL!K$54</f>
        <v>XI AK 4</v>
      </c>
      <c r="H32" s="138" t="str">
        <f>$A$31&amp;JADWAL!L$54</f>
        <v>XI AK 4</v>
      </c>
      <c r="I32" s="138" t="str">
        <f>$A$31&amp;JADWAL!M$54</f>
        <v>XI AK 4</v>
      </c>
      <c r="J32" s="138" t="str">
        <f>$A$31&amp;JADWAL!N$54</f>
        <v>XI AK 4</v>
      </c>
      <c r="K32" s="138" t="str">
        <f>$A$31&amp;JADWAL!O$54</f>
        <v>XI AK 4</v>
      </c>
      <c r="L32" s="138" t="str">
        <f>$A$31&amp;JADWAL!P$54</f>
        <v>XI AK 4</v>
      </c>
      <c r="M32" s="138" t="str">
        <f>$A$31&amp;JADWAL!Q$54</f>
        <v>XI AK 4</v>
      </c>
      <c r="N32" s="138" t="str">
        <f>$A$31&amp;JADWAL!R$54</f>
        <v>XI AK 4</v>
      </c>
      <c r="O32" s="138" t="str">
        <f>$A$31&amp;JADWAL!S$54</f>
        <v>XI AK 4</v>
      </c>
      <c r="P32" s="138" t="str">
        <f>$A$31&amp;JADWAL!T$54</f>
        <v>XI AK 4</v>
      </c>
      <c r="Q32" s="138" t="str">
        <f>$A$31&amp;JADWAL!U$54</f>
        <v>XI AK 4</v>
      </c>
      <c r="R32" s="138" t="e">
        <f>$A$31&amp;JADWAL!#REF!</f>
        <v>#REF!</v>
      </c>
      <c r="S32" s="138" t="str">
        <f>$A$31&amp;JADWAL!W$54</f>
        <v>XI AK 4TITIN</v>
      </c>
      <c r="T32" s="138" t="str">
        <f>$A$31&amp;JADWAL!X$54</f>
        <v>XI AK 4TITIN</v>
      </c>
      <c r="U32" s="138" t="str">
        <f>$A$31&amp;JADWAL!Y$54</f>
        <v>XI AK 4TITIN</v>
      </c>
      <c r="V32" s="138" t="str">
        <f>$A$31&amp;JADWAL!Z$54</f>
        <v>XI AK 4TITIN</v>
      </c>
      <c r="W32" s="138" t="e">
        <f>$A$31&amp;JADWAL!#REF!</f>
        <v>#REF!</v>
      </c>
      <c r="X32" s="138" t="str">
        <f>$A$31&amp;JADWAL!AB$54</f>
        <v>XI AK 4TITIN</v>
      </c>
      <c r="Y32" s="138" t="str">
        <f>$A$31&amp;JADWAL!AC$54</f>
        <v>XI AK 4TITIN</v>
      </c>
      <c r="Z32" s="138" t="str">
        <f>$A$31&amp;JADWAL!AD$54</f>
        <v>XI AK 4</v>
      </c>
      <c r="AA32" s="138" t="str">
        <f>$A$31&amp;JADWAL!V$54</f>
        <v>XI AK 4TITIN</v>
      </c>
      <c r="AB32" s="138" t="str">
        <f>$A$31&amp;JADWAL!AF$54</f>
        <v>XI AK 4</v>
      </c>
      <c r="AC32" s="138" t="str">
        <f>$A$31&amp;JADWAL!AG$54</f>
        <v>XI AK 4</v>
      </c>
      <c r="AD32" s="138" t="str">
        <f>$A$31&amp;JADWAL!AH$54</f>
        <v>XI AK 4</v>
      </c>
      <c r="AE32" s="138" t="str">
        <f>$A$31&amp;JADWAL!AI$54</f>
        <v>XI AK 4</v>
      </c>
      <c r="AF32" s="138" t="str">
        <f>$A$31&amp;JADWAL!AJ$54</f>
        <v>XI AK 4</v>
      </c>
      <c r="AG32" s="138" t="str">
        <f>$A$31&amp;JADWAL!AK$54</f>
        <v>XI AK 4</v>
      </c>
      <c r="AH32" s="138" t="str">
        <f>$A$31&amp;JADWAL!AL$54</f>
        <v>XI AK 4</v>
      </c>
      <c r="AI32" s="138" t="str">
        <f>$A$31&amp;JADWAL!AM$54</f>
        <v>XI AK 4</v>
      </c>
      <c r="AJ32" s="138" t="str">
        <f>$A$31&amp;JADWAL!AN$54</f>
        <v>XI AK 4</v>
      </c>
      <c r="AK32" s="138" t="str">
        <f>$A$31&amp;JADWAL!AO$54</f>
        <v>XI AK 4</v>
      </c>
      <c r="AL32" s="138" t="str">
        <f>$A$31&amp;JADWAL!AP$54</f>
        <v>XI AK 4</v>
      </c>
      <c r="AM32" s="138" t="str">
        <f>$A$31&amp;JADWAL!AQ$54</f>
        <v>XI AK 4</v>
      </c>
      <c r="AN32" s="138" t="str">
        <f>$A$31&amp;JADWAL!AR$54</f>
        <v>XI AK 4</v>
      </c>
      <c r="AO32" s="138" t="str">
        <f>$A$31&amp;JADWAL!AS$54</f>
        <v>XI AK 4</v>
      </c>
      <c r="AP32" s="138" t="str">
        <f>$A$31&amp;JADWAL!AT$54</f>
        <v>XI AK 4</v>
      </c>
      <c r="AQ32" s="138" t="str">
        <f>$A$31&amp;JADWAL!AV$54</f>
        <v>XI AK 4</v>
      </c>
      <c r="AR32" s="138" t="e">
        <f>$A$31&amp;JADWAL!#REF!</f>
        <v>#REF!</v>
      </c>
      <c r="AS32" s="138" t="str">
        <f>$A$31&amp;JADWAL!AW$54</f>
        <v>XI AK 4</v>
      </c>
      <c r="AT32" s="138" t="str">
        <f>$A$31&amp;JADWAL!AX$54</f>
        <v>XI AK 4</v>
      </c>
      <c r="AU32" s="138" t="str">
        <f>$A$31&amp;JADWAL!AY$54</f>
        <v>XI AK 4</v>
      </c>
      <c r="AV32" s="138" t="str">
        <f>$A$31&amp;JADWAL!AZ$54</f>
        <v>XI AK 4</v>
      </c>
      <c r="AW32" s="138" t="str">
        <f>$A$31&amp;JADWAL!BA$54</f>
        <v>XI AK 4</v>
      </c>
      <c r="AX32" s="138" t="str">
        <f>$A$31&amp;JADWAL!BB$54</f>
        <v>XI AK 4</v>
      </c>
      <c r="AY32" s="138" t="str">
        <f>$A$31&amp;JADWAL!BC$54</f>
        <v>XI AK 4</v>
      </c>
      <c r="AZ32" s="138" t="str">
        <f>$A$31&amp;JADWAL!BD$54</f>
        <v>XI AK 4</v>
      </c>
      <c r="BA32" s="138" t="str">
        <f>$A$31&amp;JADWAL!BE$54</f>
        <v>XI AK 4</v>
      </c>
      <c r="BB32" s="138" t="str">
        <f>$A$31&amp;JADWAL!BF$54</f>
        <v>XI AK 4</v>
      </c>
      <c r="BC32" s="138" t="str">
        <f>$A$31&amp;JADWAL!BG$54</f>
        <v>XI AK 4</v>
      </c>
      <c r="BD32" s="138" t="str">
        <f>$A$31&amp;JADWAL!BH$54</f>
        <v>XI AK 4</v>
      </c>
      <c r="BE32" s="138" t="str">
        <f>$A$31&amp;JADWAL!BI$54</f>
        <v>XI AK 4</v>
      </c>
      <c r="BF32" s="138" t="str">
        <f>$A$31&amp;JADWAL!BJ$54</f>
        <v>XI AK 4</v>
      </c>
      <c r="BG32" s="138" t="str">
        <f>$A$31&amp;JADWAL!BK$54</f>
        <v>XI AK 4</v>
      </c>
      <c r="BH32" s="138" t="str">
        <f>$A$31&amp;JADWAL!BL$54</f>
        <v>XI AK 4</v>
      </c>
      <c r="BI32" s="138" t="str">
        <f>$A$31&amp;JADWAL!BM$54</f>
        <v>XI AK 4</v>
      </c>
      <c r="BJ32" s="138" t="str">
        <f>$A$31&amp;JADWAL!BN$54</f>
        <v>XI AK 4</v>
      </c>
      <c r="BK32" s="138" t="str">
        <f>$A$31&amp;JADWAL!BO$54</f>
        <v>XI AK 4</v>
      </c>
      <c r="BL32" s="138" t="str">
        <f>$A$31&amp;JADWAL!BP$54</f>
        <v>XI AK 4</v>
      </c>
      <c r="BM32" s="138" t="str">
        <f>$A$31&amp;JADWAL!BQ$54</f>
        <v>XI AK 4</v>
      </c>
      <c r="BN32" s="138" t="str">
        <f>$A$31&amp;JADWAL!BR$54</f>
        <v>XI AK 4</v>
      </c>
      <c r="BO32" s="138" t="str">
        <f>$A$31&amp;JADWAL!BS$54</f>
        <v>XI AK 4</v>
      </c>
      <c r="BP32" s="138" t="str">
        <f>$A$31&amp;JADWAL!BT$54</f>
        <v>XI AK 4</v>
      </c>
      <c r="BQ32" s="138" t="str">
        <f>$A$31&amp;JADWAL!BU$54</f>
        <v>XI AK 4</v>
      </c>
      <c r="BR32" s="138" t="str">
        <f>$A$31&amp;JADWAL!BV$54</f>
        <v>XI AK 4</v>
      </c>
      <c r="BS32" s="138" t="str">
        <f>$A$31&amp;JADWAL!BW$54</f>
        <v>XI AK 4</v>
      </c>
      <c r="BT32" s="138" t="str">
        <f>$A$31&amp;JADWAL!BX$54</f>
        <v>XI AK 4POPONG</v>
      </c>
      <c r="BU32" s="138" t="str">
        <f>$A$31&amp;JADWAL!BY$54</f>
        <v>XI AK 4POPONG</v>
      </c>
      <c r="BV32" s="138" t="str">
        <f>$A$31&amp;JADWAL!BZ$54</f>
        <v>XI AK 4POPONG</v>
      </c>
      <c r="BW32" s="138" t="str">
        <f>$A$31&amp;JADWAL!CA$54</f>
        <v>XI AK 4POPONG</v>
      </c>
      <c r="BX32" s="138" t="str">
        <f>$A$31&amp;JADWAL!CB$54</f>
        <v>XI AK 4POPONG</v>
      </c>
      <c r="BY32" s="138" t="str">
        <f>$A$31&amp;JADWAL!CC$54</f>
        <v>XI AK 4</v>
      </c>
      <c r="BZ32" s="138" t="str">
        <f>$A$31&amp;JADWAL!CD$54</f>
        <v>XI AK 4</v>
      </c>
      <c r="CA32" s="138" t="str">
        <f>$A$31&amp;JADWAL!CE$54</f>
        <v>XI AK 4</v>
      </c>
      <c r="CB32" s="138" t="str">
        <f>$A$31&amp;JADWAL!CF$54</f>
        <v>XI AK 4</v>
      </c>
      <c r="CC32" s="138" t="str">
        <f>$A$31&amp;JADWAL!CG$54</f>
        <v>XI AK 4</v>
      </c>
      <c r="CD32" s="138" t="str">
        <f>$A$31&amp;JADWAL!CH$54</f>
        <v>XI AK 4</v>
      </c>
      <c r="CE32" s="138" t="str">
        <f>$A$31&amp;JADWAL!CI$54</f>
        <v>XI AK 4</v>
      </c>
      <c r="CF32" s="138" t="str">
        <f>$A$31&amp;JADWAL!CJ$54</f>
        <v>XI AK 4</v>
      </c>
      <c r="CG32" s="138" t="str">
        <f>$A$31&amp;JADWAL!CK$54</f>
        <v>XI AK 4</v>
      </c>
      <c r="CH32" s="138" t="str">
        <f>$A$31&amp;JADWAL!CL$54</f>
        <v>XI AK 4</v>
      </c>
    </row>
    <row r="33" spans="1:86" x14ac:dyDescent="0.25">
      <c r="A33" s="27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/>
      <c r="BC33" s="138"/>
      <c r="BD33" s="138"/>
      <c r="BE33" s="138"/>
      <c r="BF33" s="138"/>
      <c r="BG33" s="138"/>
      <c r="BH33" s="138"/>
      <c r="BI33" s="138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</row>
    <row r="34" spans="1:86" x14ac:dyDescent="0.25">
      <c r="A34" s="27" t="s">
        <v>176</v>
      </c>
      <c r="B34" s="138" t="str">
        <f>$A$34&amp;JADWAL!F$58</f>
        <v>XI AK 5</v>
      </c>
      <c r="C34" s="138" t="str">
        <f>$A$34&amp;JADWAL!G$58</f>
        <v>XI AK 5ADE</v>
      </c>
      <c r="D34" s="138" t="str">
        <f>$A$34&amp;JADWAL!H$58</f>
        <v>XI AK 5ADE</v>
      </c>
      <c r="E34" s="138" t="str">
        <f>$A$34&amp;JADWAL!I$58</f>
        <v>XI AK 5TUBAGUS</v>
      </c>
      <c r="F34" s="138" t="str">
        <f>$A$34&amp;JADWAL!J$58</f>
        <v>XI AK 5A</v>
      </c>
      <c r="G34" s="138" t="str">
        <f>$A$34&amp;JADWAL!K$58</f>
        <v>XI AK 5TUBAGUS</v>
      </c>
      <c r="H34" s="138" t="str">
        <f>$A$34&amp;JADWAL!L$58</f>
        <v>XI AK 5RANI</v>
      </c>
      <c r="I34" s="138" t="str">
        <f>$A$34&amp;JADWAL!M$58</f>
        <v>XI AK 5A</v>
      </c>
      <c r="J34" s="138" t="str">
        <f>$A$34&amp;JADWAL!N$58</f>
        <v>XI AK 5RANI</v>
      </c>
      <c r="K34" s="138" t="str">
        <f>$A$34&amp;JADWAL!O$58</f>
        <v>XI AK 5ERWIN</v>
      </c>
      <c r="L34" s="138" t="str">
        <f>$A$34&amp;JADWAL!P$58</f>
        <v>XI AK 5ERWIN</v>
      </c>
      <c r="M34" s="138" t="str">
        <f>$A$34&amp;JADWAL!Q$58</f>
        <v>XI AK 5</v>
      </c>
      <c r="N34" s="138" t="str">
        <f>$A$34&amp;JADWAL!R$58</f>
        <v>XI AK 5A</v>
      </c>
      <c r="O34" s="138" t="str">
        <f>$A$34&amp;JADWAL!S$58</f>
        <v>XI AK 5</v>
      </c>
      <c r="P34" s="138" t="str">
        <f>$A$34&amp;JADWAL!T$58</f>
        <v>XI AK 5</v>
      </c>
      <c r="Q34" s="138" t="str">
        <f>$A$34&amp;JADWAL!U$58</f>
        <v>XI AK 5</v>
      </c>
      <c r="R34" s="138" t="str">
        <f>$A$34&amp;JADWAL!V$58</f>
        <v>XI AK 5</v>
      </c>
      <c r="S34" s="138" t="str">
        <f>$A$34&amp;JADWAL!W$58</f>
        <v>XI AK 5EVA</v>
      </c>
      <c r="T34" s="138" t="str">
        <f>$A$34&amp;JADWAL!X$58</f>
        <v>XI AK 5NINA</v>
      </c>
      <c r="U34" s="138" t="str">
        <f>$A$34&amp;JADWAL!Y$58</f>
        <v>XI AK 5NINA</v>
      </c>
      <c r="V34" s="138" t="str">
        <f>$A$34&amp;JADWAL!Z$58</f>
        <v>XI AK 5LIA</v>
      </c>
      <c r="W34" s="138" t="str">
        <f>$A$34&amp;JADWAL!AA$58</f>
        <v>XI AK 5A</v>
      </c>
      <c r="X34" s="138" t="str">
        <f>$A$34&amp;JADWAL!AB$58</f>
        <v>XI AK 5LIA</v>
      </c>
      <c r="Y34" s="138" t="str">
        <f>$A$34&amp;JADWAL!AC$58</f>
        <v>XI AK 5LIA</v>
      </c>
      <c r="Z34" s="138" t="str">
        <f>$A$34&amp;JADWAL!AD$58</f>
        <v>XI AK 5A</v>
      </c>
      <c r="AA34" s="138" t="str">
        <f>$A$34&amp;JADWAL!AE$58</f>
        <v>XI AK 5POPONG</v>
      </c>
      <c r="AB34" s="138" t="str">
        <f>$A$34&amp;JADWAL!AF$58</f>
        <v>XI AK 5POPONG</v>
      </c>
      <c r="AC34" s="138" t="str">
        <f>$A$34&amp;JADWAL!AG$58</f>
        <v>XI AK 5DINI</v>
      </c>
      <c r="AD34" s="138" t="str">
        <f>$A$34&amp;JADWAL!AH$58</f>
        <v>XI AK 5DINI</v>
      </c>
      <c r="AE34" s="138" t="str">
        <f>$A$34&amp;JADWAL!AI$58</f>
        <v>XI AK 5A</v>
      </c>
      <c r="AF34" s="138" t="str">
        <f>$A$34&amp;JADWAL!AJ$58</f>
        <v>XI AK 5</v>
      </c>
      <c r="AG34" s="138" t="str">
        <f>$A$34&amp;JADWAL!AK$58</f>
        <v>XI AK 5</v>
      </c>
      <c r="AH34" s="138" t="str">
        <f>$A$34&amp;JADWAL!AL$58</f>
        <v>XI AK 5</v>
      </c>
      <c r="AI34" s="138" t="str">
        <f>$A$34&amp;JADWAL!AM$58</f>
        <v>XI AK 5</v>
      </c>
      <c r="AJ34" s="138" t="str">
        <f>$A$34&amp;JADWAL!AN$58</f>
        <v>XI AK 5</v>
      </c>
      <c r="AK34" s="138" t="str">
        <f>$A$34&amp;JADWAL!AO$58</f>
        <v>XI AK 5NURUL</v>
      </c>
      <c r="AL34" s="138" t="str">
        <f>$A$34&amp;JADWAL!AP$58</f>
        <v>XI AK 5NURUL</v>
      </c>
      <c r="AM34" s="138" t="str">
        <f>$A$34&amp;JADWAL!AQ$58</f>
        <v>XI AK 5DARMI</v>
      </c>
      <c r="AN34" s="138" t="str">
        <f>$A$34&amp;JADWAL!AR$58</f>
        <v>XI AK 5A</v>
      </c>
      <c r="AO34" s="138" t="str">
        <f>$A$34&amp;JADWAL!AS$58</f>
        <v>XI AK 5DARMI</v>
      </c>
      <c r="AP34" s="138" t="str">
        <f>$A$34&amp;JADWAL!AT$58</f>
        <v>XI AK 5</v>
      </c>
      <c r="AQ34" s="138" t="str">
        <f>$A$34&amp;JADWAL!AV$58</f>
        <v>XI AK 5</v>
      </c>
      <c r="AR34" s="138" t="e">
        <f>$A$34&amp;JADWAL!#REF!</f>
        <v>#REF!</v>
      </c>
      <c r="AS34" s="138" t="str">
        <f>$A$34&amp;JADWAL!AW$58</f>
        <v>XI AK 5SARI</v>
      </c>
      <c r="AT34" s="138" t="str">
        <f>$A$34&amp;JADWAL!AX$58</f>
        <v>XI AK 5SARI</v>
      </c>
      <c r="AU34" s="138" t="str">
        <f>$A$34&amp;JADWAL!AY$58</f>
        <v>XI AK 5SARI</v>
      </c>
      <c r="AV34" s="138" t="str">
        <f>$A$34&amp;JADWAL!AZ$58</f>
        <v>XI AK 5A</v>
      </c>
      <c r="AW34" s="138" t="str">
        <f>$A$34&amp;JADWAL!BA$58</f>
        <v>XI AK 5</v>
      </c>
      <c r="AX34" s="138" t="str">
        <f>$A$34&amp;JADWAL!BB$58</f>
        <v>XI AK 5</v>
      </c>
      <c r="AY34" s="138" t="str">
        <f>$A$34&amp;JADWAL!BC$58</f>
        <v>XI AK 5</v>
      </c>
      <c r="AZ34" s="138" t="str">
        <f>$A$34&amp;JADWAL!BD$58</f>
        <v>XI AK 5</v>
      </c>
      <c r="BA34" s="138" t="str">
        <f>$A$34&amp;JADWAL!BE$58</f>
        <v>XI AK 5</v>
      </c>
      <c r="BB34" s="138" t="str">
        <f>$A$34&amp;JADWAL!BF$58</f>
        <v>XI AK 5AJEN</v>
      </c>
      <c r="BC34" s="138" t="str">
        <f>$A$34&amp;JADWAL!BG$58</f>
        <v>XI AK 5AJEN</v>
      </c>
      <c r="BD34" s="138" t="str">
        <f>$A$34&amp;JADWAL!BH$58</f>
        <v>XI AK 5AJEN</v>
      </c>
      <c r="BE34" s="138" t="str">
        <f>$A$34&amp;JADWAL!BI$58</f>
        <v>XI AK 5AJEN</v>
      </c>
      <c r="BF34" s="138" t="str">
        <f>$A$34&amp;JADWAL!BJ$58</f>
        <v>XI AK 5A</v>
      </c>
      <c r="BG34" s="138" t="str">
        <f>$A$34&amp;JADWAL!BK$58</f>
        <v>XI AK 5AJEN</v>
      </c>
      <c r="BH34" s="138" t="str">
        <f>$A$34&amp;JADWAL!BL$58</f>
        <v>XI AK 5AJEN</v>
      </c>
      <c r="BI34" s="138" t="str">
        <f>$A$34&amp;JADWAL!BM$58</f>
        <v>XI AK 5A</v>
      </c>
      <c r="BJ34" s="138" t="str">
        <f>$A$34&amp;JADWAL!BN$58</f>
        <v>XI AK 5AJEN</v>
      </c>
      <c r="BK34" s="138" t="str">
        <f>$A$34&amp;JADWAL!BO$58</f>
        <v>XI AK 5RAHMI</v>
      </c>
      <c r="BL34" s="138" t="str">
        <f>$A$34&amp;JADWAL!BP$58</f>
        <v>XI AK 5RAHMI</v>
      </c>
      <c r="BM34" s="138" t="str">
        <f>$A$34&amp;JADWAL!BQ$58</f>
        <v>XI AK 5RAHMI</v>
      </c>
      <c r="BN34" s="138" t="str">
        <f>$A$34&amp;JADWAL!BR$58</f>
        <v>XI AK 5A</v>
      </c>
      <c r="BO34" s="138" t="str">
        <f>$A$34&amp;JADWAL!BS$58</f>
        <v>XI AK 5</v>
      </c>
      <c r="BP34" s="138" t="str">
        <f>$A$34&amp;JADWAL!BT$58</f>
        <v>XI AK 5</v>
      </c>
      <c r="BQ34" s="138" t="str">
        <f>$A$34&amp;JADWAL!BU$58</f>
        <v>XI AK 5</v>
      </c>
      <c r="BR34" s="138" t="str">
        <f>$A$34&amp;JADWAL!BV$58</f>
        <v>XI AK 5</v>
      </c>
      <c r="BS34" s="138" t="str">
        <f>$A$34&amp;JADWAL!BW$58</f>
        <v>XI AK 5</v>
      </c>
      <c r="BT34" s="138" t="str">
        <f>$A$34&amp;JADWAL!BX$58</f>
        <v>XI AK 5DENA</v>
      </c>
      <c r="BU34" s="138" t="str">
        <f>$A$34&amp;JADWAL!BY$58</f>
        <v>XI AK 5DENA</v>
      </c>
      <c r="BV34" s="138" t="str">
        <f>$A$34&amp;JADWAL!BZ$58</f>
        <v>XI AK 5RUHYA</v>
      </c>
      <c r="BW34" s="138" t="str">
        <f>$A$34&amp;JADWAL!CA$58</f>
        <v>XI AK 5RUHYA</v>
      </c>
      <c r="BX34" s="138" t="str">
        <f>$A$34&amp;JADWAL!CB$58</f>
        <v>XI AK 5RUHYA</v>
      </c>
      <c r="BY34" s="138" t="str">
        <f>$A$34&amp;JADWAL!CC$58</f>
        <v>XI AK 5A</v>
      </c>
      <c r="BZ34" s="138" t="str">
        <f>$A$34&amp;JADWAL!CD$58</f>
        <v>XI AK 5IAH</v>
      </c>
      <c r="CA34" s="138" t="str">
        <f>$A$34&amp;JADWAL!CE$58</f>
        <v>XI AK 5IAH</v>
      </c>
      <c r="CB34" s="138" t="str">
        <f>$A$34&amp;JADWAL!CF$58</f>
        <v>XI AK 5IAH</v>
      </c>
      <c r="CC34" s="138" t="str">
        <f>$A$34&amp;JADWAL!CG$58</f>
        <v>XI AK 5IAH</v>
      </c>
      <c r="CD34" s="138" t="str">
        <f>$A$34&amp;JADWAL!CH$58</f>
        <v>XI AK 5A</v>
      </c>
      <c r="CE34" s="138" t="str">
        <f>$A$34&amp;JADWAL!CI$58</f>
        <v>XI AK 5IAH</v>
      </c>
      <c r="CF34" s="138" t="str">
        <f>$A$34&amp;JADWAL!CJ$58</f>
        <v>XI AK 5</v>
      </c>
      <c r="CG34" s="138" t="str">
        <f>$A$34&amp;JADWAL!CK$58</f>
        <v>XI AK 5</v>
      </c>
      <c r="CH34" s="138" t="str">
        <f>$A$34&amp;JADWAL!CL$58</f>
        <v>XI AK 5</v>
      </c>
    </row>
    <row r="35" spans="1:86" x14ac:dyDescent="0.25">
      <c r="A35" s="27"/>
      <c r="B35" s="138" t="str">
        <f>$A$34&amp;JADWAL!F$59</f>
        <v>XI AK 5</v>
      </c>
      <c r="C35" s="138" t="str">
        <f>$A$34&amp;JADWAL!G$59</f>
        <v>XI AK 5</v>
      </c>
      <c r="D35" s="138" t="str">
        <f>$A$34&amp;JADWAL!H$59</f>
        <v>XI AK 5</v>
      </c>
      <c r="E35" s="138" t="str">
        <f>$A$34&amp;JADWAL!I$59</f>
        <v>XI AK 5</v>
      </c>
      <c r="F35" s="138" t="str">
        <f>$A$34&amp;JADWAL!J$59</f>
        <v>XI AK 5</v>
      </c>
      <c r="G35" s="138" t="str">
        <f>$A$34&amp;JADWAL!K$59</f>
        <v>XI AK 5</v>
      </c>
      <c r="H35" s="138" t="str">
        <f>$A$34&amp;JADWAL!L$59</f>
        <v>XI AK 5</v>
      </c>
      <c r="I35" s="138" t="str">
        <f>$A$34&amp;JADWAL!M$59</f>
        <v>XI AK 5</v>
      </c>
      <c r="J35" s="138" t="str">
        <f>$A$34&amp;JADWAL!N$59</f>
        <v>XI AK 5</v>
      </c>
      <c r="K35" s="138" t="str">
        <f>$A$34&amp;JADWAL!O$59</f>
        <v>XI AK 5</v>
      </c>
      <c r="L35" s="138" t="str">
        <f>$A$34&amp;JADWAL!P$59</f>
        <v>XI AK 5</v>
      </c>
      <c r="M35" s="138" t="str">
        <f>$A$34&amp;JADWAL!Q$59</f>
        <v>XI AK 5</v>
      </c>
      <c r="N35" s="138" t="str">
        <f>$A$34&amp;JADWAL!R$59</f>
        <v>XI AK 5</v>
      </c>
      <c r="O35" s="138" t="str">
        <f>$A$34&amp;JADWAL!S$59</f>
        <v>XI AK 5</v>
      </c>
      <c r="P35" s="138" t="str">
        <f>$A$34&amp;JADWAL!T$59</f>
        <v>XI AK 5</v>
      </c>
      <c r="Q35" s="138" t="str">
        <f>$A$34&amp;JADWAL!U$59</f>
        <v>XI AK 5</v>
      </c>
      <c r="R35" s="138" t="str">
        <f>$A$34&amp;JADWAL!V$59</f>
        <v>XI AK 5H</v>
      </c>
      <c r="S35" s="138" t="str">
        <f>$A$34&amp;JADWAL!W$59</f>
        <v>XI AK 5</v>
      </c>
      <c r="T35" s="138" t="str">
        <f>$A$34&amp;JADWAL!X$59</f>
        <v>XI AK 5</v>
      </c>
      <c r="U35" s="138" t="str">
        <f>$A$34&amp;JADWAL!Y$59</f>
        <v>XI AK 5</v>
      </c>
      <c r="V35" s="138" t="str">
        <f>$A$34&amp;JADWAL!Z$59</f>
        <v>XI AK 5</v>
      </c>
      <c r="W35" s="138" t="str">
        <f>$A$34&amp;JADWAL!AA$59</f>
        <v>XI AK 5</v>
      </c>
      <c r="X35" s="138" t="str">
        <f>$A$34&amp;JADWAL!AB$59</f>
        <v>XI AK 5</v>
      </c>
      <c r="Y35" s="138" t="str">
        <f>$A$34&amp;JADWAL!AC$59</f>
        <v>XI AK 5</v>
      </c>
      <c r="Z35" s="138" t="str">
        <f>$A$34&amp;JADWAL!AD$59</f>
        <v>XI AK 5</v>
      </c>
      <c r="AA35" s="138" t="str">
        <f>$A$34&amp;JADWAL!AE$59</f>
        <v>XI AK 5</v>
      </c>
      <c r="AB35" s="138" t="str">
        <f>$A$34&amp;JADWAL!AF$59</f>
        <v>XI AK 5</v>
      </c>
      <c r="AC35" s="138" t="str">
        <f>$A$34&amp;JADWAL!AG$59</f>
        <v>XI AK 5</v>
      </c>
      <c r="AD35" s="138" t="str">
        <f>$A$34&amp;JADWAL!AH$59</f>
        <v>XI AK 5</v>
      </c>
      <c r="AE35" s="138" t="str">
        <f>$A$34&amp;JADWAL!AI$59</f>
        <v>XI AK 5</v>
      </c>
      <c r="AF35" s="138" t="str">
        <f>$A$34&amp;JADWAL!AJ$59</f>
        <v>XI AK 5</v>
      </c>
      <c r="AG35" s="138" t="str">
        <f>$A$34&amp;JADWAL!AK$59</f>
        <v>XI AK 5</v>
      </c>
      <c r="AH35" s="138" t="str">
        <f>$A$34&amp;JADWAL!AL$59</f>
        <v>XI AK 5</v>
      </c>
      <c r="AI35" s="138" t="str">
        <f>$A$34&amp;JADWAL!AM$59</f>
        <v>XI AK 5H</v>
      </c>
      <c r="AJ35" s="138" t="str">
        <f>$A$34&amp;JADWAL!AN$59</f>
        <v>XI AK 5</v>
      </c>
      <c r="AK35" s="138" t="str">
        <f>$A$34&amp;JADWAL!AO$59</f>
        <v>XI AK 5</v>
      </c>
      <c r="AL35" s="138" t="str">
        <f>$A$34&amp;JADWAL!AP$59</f>
        <v>XI AK 5</v>
      </c>
      <c r="AM35" s="138" t="str">
        <f>$A$34&amp;JADWAL!AQ$59</f>
        <v>XI AK 5</v>
      </c>
      <c r="AN35" s="138" t="str">
        <f>$A$34&amp;JADWAL!AR$59</f>
        <v>XI AK 5</v>
      </c>
      <c r="AO35" s="138" t="str">
        <f>$A$34&amp;JADWAL!AS$59</f>
        <v>XI AK 5</v>
      </c>
      <c r="AP35" s="138" t="str">
        <f>$A$34&amp;JADWAL!AT$59</f>
        <v>XI AK 5</v>
      </c>
      <c r="AQ35" s="138" t="str">
        <f>$A$34&amp;JADWAL!AV$59</f>
        <v>XI AK 5</v>
      </c>
      <c r="AR35" s="138" t="e">
        <f>$A$34&amp;JADWAL!#REF!</f>
        <v>#REF!</v>
      </c>
      <c r="AS35" s="138" t="str">
        <f>$A$34&amp;JADWAL!AW$59</f>
        <v>XI AK 5</v>
      </c>
      <c r="AT35" s="138" t="str">
        <f>$A$34&amp;JADWAL!AX$59</f>
        <v>XI AK 5</v>
      </c>
      <c r="AU35" s="138" t="str">
        <f>$A$34&amp;JADWAL!AY$59</f>
        <v>XI AK 5</v>
      </c>
      <c r="AV35" s="138" t="str">
        <f>$A$34&amp;JADWAL!AZ$59</f>
        <v>XI AK 5</v>
      </c>
      <c r="AW35" s="138" t="str">
        <f>$A$34&amp;JADWAL!BA$59</f>
        <v>XI AK 5</v>
      </c>
      <c r="AX35" s="138" t="str">
        <f>$A$34&amp;JADWAL!BB$59</f>
        <v>XI AK 5</v>
      </c>
      <c r="AY35" s="138" t="str">
        <f>$A$34&amp;JADWAL!BC$59</f>
        <v>XI AK 5</v>
      </c>
      <c r="AZ35" s="138" t="str">
        <f>$A$34&amp;JADWAL!BD$59</f>
        <v>XI AK 5</v>
      </c>
      <c r="BA35" s="138" t="str">
        <f>$A$34&amp;JADWAL!BE$59</f>
        <v>XI AK 5H</v>
      </c>
      <c r="BB35" s="138" t="str">
        <f>$A$34&amp;JADWAL!BF$59</f>
        <v>XI AK 5ADE</v>
      </c>
      <c r="BC35" s="138" t="str">
        <f>$A$34&amp;JADWAL!BG$59</f>
        <v>XI AK 5ADE</v>
      </c>
      <c r="BD35" s="138" t="str">
        <f>$A$34&amp;JADWAL!BH$59</f>
        <v>XI AK 5ADE</v>
      </c>
      <c r="BE35" s="138" t="str">
        <f>$A$34&amp;JADWAL!BI$59</f>
        <v>XI AK 5ADE</v>
      </c>
      <c r="BF35" s="138" t="str">
        <f>$A$34&amp;JADWAL!BJ$59</f>
        <v>XI AK 5</v>
      </c>
      <c r="BG35" s="138" t="str">
        <f>$A$34&amp;JADWAL!BK$59</f>
        <v>XI AK 5ADE</v>
      </c>
      <c r="BH35" s="138" t="str">
        <f>$A$34&amp;JADWAL!BL$59</f>
        <v>XI AK 5ADE</v>
      </c>
      <c r="BI35" s="138" t="str">
        <f>$A$34&amp;JADWAL!BM$59</f>
        <v>XI AK 5</v>
      </c>
      <c r="BJ35" s="138" t="str">
        <f>$A$34&amp;JADWAL!BN$59</f>
        <v>XI AK 5ADE</v>
      </c>
      <c r="BK35" s="138" t="str">
        <f>$A$34&amp;JADWAL!BO$59</f>
        <v>XI AK 5</v>
      </c>
      <c r="BL35" s="138" t="str">
        <f>$A$34&amp;JADWAL!BP$59</f>
        <v>XI AK 5</v>
      </c>
      <c r="BM35" s="138" t="str">
        <f>$A$34&amp;JADWAL!BQ$59</f>
        <v>XI AK 5</v>
      </c>
      <c r="BN35" s="138" t="str">
        <f>$A$34&amp;JADWAL!BR$59</f>
        <v>XI AK 5</v>
      </c>
      <c r="BO35" s="138" t="str">
        <f>$A$34&amp;JADWAL!BS$59</f>
        <v>XI AK 5</v>
      </c>
      <c r="BP35" s="138" t="str">
        <f>$A$34&amp;JADWAL!BT$59</f>
        <v>XI AK 5</v>
      </c>
      <c r="BQ35" s="138" t="str">
        <f>$A$34&amp;JADWAL!BU$59</f>
        <v>XI AK 5</v>
      </c>
      <c r="BR35" s="138" t="str">
        <f>$A$34&amp;JADWAL!BV$59</f>
        <v>XI AK 5H</v>
      </c>
      <c r="BS35" s="138" t="str">
        <f>$A$34&amp;JADWAL!BW$59</f>
        <v>XI AK 5</v>
      </c>
      <c r="BT35" s="138" t="str">
        <f>$A$34&amp;JADWAL!BX$59</f>
        <v>XI AK 5</v>
      </c>
      <c r="BU35" s="138" t="str">
        <f>$A$34&amp;JADWAL!BY$59</f>
        <v>XI AK 5</v>
      </c>
      <c r="BV35" s="138" t="str">
        <f>$A$34&amp;JADWAL!BZ$59</f>
        <v>XI AK 5</v>
      </c>
      <c r="BW35" s="138" t="str">
        <f>$A$34&amp;JADWAL!CA$59</f>
        <v>XI AK 5</v>
      </c>
      <c r="BX35" s="138" t="str">
        <f>$A$34&amp;JADWAL!CB$59</f>
        <v>XI AK 5</v>
      </c>
      <c r="BY35" s="138" t="str">
        <f>$A$34&amp;JADWAL!CC$59</f>
        <v>XI AK 5</v>
      </c>
      <c r="BZ35" s="138" t="str">
        <f>$A$34&amp;JADWAL!CD$59</f>
        <v>XI AK 5POPONG</v>
      </c>
      <c r="CA35" s="138" t="str">
        <f>$A$34&amp;JADWAL!CE$59</f>
        <v>XI AK 5POPONG</v>
      </c>
      <c r="CB35" s="138" t="str">
        <f>$A$34&amp;JADWAL!CF$59</f>
        <v>XI AK 5POPONG</v>
      </c>
      <c r="CC35" s="138" t="str">
        <f>$A$34&amp;JADWAL!CG$59</f>
        <v>XI AK 5POPONG</v>
      </c>
      <c r="CD35" s="138" t="str">
        <f>$A$34&amp;JADWAL!CH$59</f>
        <v>XI AK 5</v>
      </c>
      <c r="CE35" s="138" t="str">
        <f>$A$34&amp;JADWAL!CI$59</f>
        <v>XI AK 5POPONG</v>
      </c>
      <c r="CF35" s="138" t="str">
        <f>$A$34&amp;JADWAL!CJ$59</f>
        <v>XI AK 5</v>
      </c>
      <c r="CG35" s="138" t="str">
        <f>$A$34&amp;JADWAL!CK$59</f>
        <v>XI AK 5</v>
      </c>
      <c r="CH35" s="138" t="str">
        <f>$A$34&amp;JADWAL!CL$59</f>
        <v>XI AK 5</v>
      </c>
    </row>
    <row r="36" spans="1:86" x14ac:dyDescent="0.25">
      <c r="A36" s="27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/>
      <c r="BE36" s="138"/>
      <c r="BF36" s="138"/>
      <c r="BG36" s="138"/>
      <c r="BH36" s="138"/>
      <c r="BI36" s="138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</row>
    <row r="37" spans="1:86" x14ac:dyDescent="0.25">
      <c r="A37" s="27" t="s">
        <v>177</v>
      </c>
      <c r="B37" s="138" t="str">
        <f>$A$37&amp;JADWAL!F$63</f>
        <v>XI AK 6</v>
      </c>
      <c r="C37" s="138" t="str">
        <f>$A$37&amp;JADWAL!G$63</f>
        <v>XI AK 6RUHYA</v>
      </c>
      <c r="D37" s="138" t="str">
        <f>$A$37&amp;JADWAL!H$63</f>
        <v>XI AK 6RUHYA</v>
      </c>
      <c r="E37" s="138" t="str">
        <f>$A$37&amp;JADWAL!I$63</f>
        <v>XI AK 6RUHYA</v>
      </c>
      <c r="F37" s="138" t="str">
        <f>$A$37&amp;JADWAL!J$63</f>
        <v>XI AK 6</v>
      </c>
      <c r="G37" s="138" t="str">
        <f>$A$37&amp;JADWAL!K$63</f>
        <v>XI AK 6POPONG</v>
      </c>
      <c r="H37" s="138" t="str">
        <f>$A$37&amp;JADWAL!L$63</f>
        <v>XI AK 6POPONG</v>
      </c>
      <c r="I37" s="138" t="str">
        <f>$A$37&amp;JADWAL!M$63</f>
        <v>XI AK 6</v>
      </c>
      <c r="J37" s="138" t="str">
        <f>$A$37&amp;JADWAL!N$63</f>
        <v>XI AK 6LIA</v>
      </c>
      <c r="K37" s="138" t="str">
        <f>$A$37&amp;JADWAL!O$63</f>
        <v>XI AK 6LIA</v>
      </c>
      <c r="L37" s="138" t="str">
        <f>$A$37&amp;JADWAL!P$63</f>
        <v>XI AK 6LIA</v>
      </c>
      <c r="M37" s="138" t="str">
        <f>$A$37&amp;JADWAL!Q$63</f>
        <v>XI AK 6TITA</v>
      </c>
      <c r="N37" s="138" t="str">
        <f>$A$37&amp;JADWAL!R$63</f>
        <v>XI AK 6</v>
      </c>
      <c r="O37" s="138" t="str">
        <f>$A$37&amp;JADWAL!S$63</f>
        <v>XI AK 6TITA</v>
      </c>
      <c r="P37" s="138" t="str">
        <f>$A$37&amp;JADWAL!T$63</f>
        <v>XI AK 6</v>
      </c>
      <c r="Q37" s="138" t="str">
        <f>$A$37&amp;JADWAL!U$63</f>
        <v>XI AK 6</v>
      </c>
      <c r="R37" s="138" t="str">
        <f>$A$37&amp;JADWAL!V$63</f>
        <v>XI AK 6</v>
      </c>
      <c r="S37" s="138" t="str">
        <f>$A$37&amp;JADWAL!W$63</f>
        <v>XI AK 6POPONG</v>
      </c>
      <c r="T37" s="138" t="str">
        <f>$A$37&amp;JADWAL!X$63</f>
        <v>XI AK 6POPONG</v>
      </c>
      <c r="U37" s="138" t="str">
        <f>$A$37&amp;JADWAL!Y$63</f>
        <v>XI AK 6POPONG</v>
      </c>
      <c r="V37" s="138" t="str">
        <f>$A$37&amp;JADWAL!Z$63</f>
        <v>XI AK 6POPONG</v>
      </c>
      <c r="W37" s="138" t="str">
        <f>$A$37&amp;JADWAL!AA$63</f>
        <v>XI AK 6</v>
      </c>
      <c r="X37" s="138" t="str">
        <f>$A$37&amp;JADWAL!AB$63</f>
        <v>XI AK 6POPONG</v>
      </c>
      <c r="Y37" s="138" t="str">
        <f>$A$37&amp;JADWAL!AC$63</f>
        <v>XI AK 6</v>
      </c>
      <c r="Z37" s="138" t="str">
        <f>$A$37&amp;JADWAL!AD$63</f>
        <v>XI AK 6</v>
      </c>
      <c r="AA37" s="138" t="str">
        <f>$A$37&amp;JADWAL!AE$63</f>
        <v>XI AK 6TUBAGUS</v>
      </c>
      <c r="AB37" s="138" t="str">
        <f>$A$37&amp;JADWAL!AF$63</f>
        <v>XI AK 6TUBAGUS</v>
      </c>
      <c r="AC37" s="138" t="str">
        <f>$A$37&amp;JADWAL!AG$63</f>
        <v>XI AK 6RANI</v>
      </c>
      <c r="AD37" s="138" t="str">
        <f>$A$37&amp;JADWAL!AH$63</f>
        <v>XI AK 6RANI</v>
      </c>
      <c r="AE37" s="138" t="str">
        <f>$A$37&amp;JADWAL!AI$63</f>
        <v>XI AK 6</v>
      </c>
      <c r="AF37" s="138" t="str">
        <f>$A$37&amp;JADWAL!AJ$63</f>
        <v>XI AK 6</v>
      </c>
      <c r="AG37" s="138" t="str">
        <f>$A$37&amp;JADWAL!AK$63</f>
        <v>XI AK 6</v>
      </c>
      <c r="AH37" s="138" t="str">
        <f>$A$37&amp;JADWAL!AL$63</f>
        <v>XI AK 6</v>
      </c>
      <c r="AI37" s="138" t="str">
        <f>$A$37&amp;JADWAL!AM$63</f>
        <v>XI AK 6</v>
      </c>
      <c r="AJ37" s="138" t="str">
        <f>$A$37&amp;JADWAL!AN$63</f>
        <v>XI AK 6</v>
      </c>
      <c r="AK37" s="138" t="str">
        <f>$A$37&amp;JADWAL!AO$63</f>
        <v>XI AK 6SARI</v>
      </c>
      <c r="AL37" s="138" t="str">
        <f>$A$37&amp;JADWAL!AP$63</f>
        <v>XI AK 6SARI</v>
      </c>
      <c r="AM37" s="138" t="str">
        <f>$A$37&amp;JADWAL!AQ$63</f>
        <v>XI AK 6SARI</v>
      </c>
      <c r="AN37" s="138" t="str">
        <f>$A$37&amp;JADWAL!AR$63</f>
        <v>XI AK 6</v>
      </c>
      <c r="AO37" s="138" t="str">
        <f>$A$37&amp;JADWAL!AS$63</f>
        <v>XI AK 6NURUL</v>
      </c>
      <c r="AP37" s="138" t="str">
        <f>$A$37&amp;JADWAL!AT$63</f>
        <v>XI AK 6NURUL</v>
      </c>
      <c r="AQ37" s="138" t="str">
        <f>$A$37&amp;JADWAL!AV$63</f>
        <v>XI AK 6</v>
      </c>
      <c r="AR37" s="138" t="e">
        <f>$A$37&amp;JADWAL!#REF!</f>
        <v>#REF!</v>
      </c>
      <c r="AS37" s="138" t="str">
        <f>$A$37&amp;JADWAL!AW$63</f>
        <v>XI AK 6DINI</v>
      </c>
      <c r="AT37" s="138" t="str">
        <f>$A$37&amp;JADWAL!AX$63</f>
        <v>XI AK 6DINI</v>
      </c>
      <c r="AU37" s="138" t="str">
        <f>$A$37&amp;JADWAL!AY$63</f>
        <v>XI AK 6EVA</v>
      </c>
      <c r="AV37" s="138" t="str">
        <f>$A$37&amp;JADWAL!AZ$63</f>
        <v>XI AK 6</v>
      </c>
      <c r="AW37" s="138" t="str">
        <f>$A$37&amp;JADWAL!BA$63</f>
        <v>XI AK 6</v>
      </c>
      <c r="AX37" s="138" t="str">
        <f>$A$37&amp;JADWAL!BB$63</f>
        <v>XI AK 6</v>
      </c>
      <c r="AY37" s="138" t="str">
        <f>$A$37&amp;JADWAL!BC$63</f>
        <v>XI AK 6</v>
      </c>
      <c r="AZ37" s="138" t="str">
        <f>$A$37&amp;JADWAL!BD$63</f>
        <v>XI AK 6</v>
      </c>
      <c r="BA37" s="138" t="str">
        <f>$A$37&amp;JADWAL!BE$63</f>
        <v>XI AK 6</v>
      </c>
      <c r="BB37" s="138" t="str">
        <f>$A$37&amp;JADWAL!BF$63</f>
        <v>XI AK 6DARMI</v>
      </c>
      <c r="BC37" s="138" t="str">
        <f>$A$37&amp;JADWAL!BG$63</f>
        <v>XI AK 6DARMI</v>
      </c>
      <c r="BD37" s="138" t="str">
        <f>$A$37&amp;JADWAL!BH$63</f>
        <v>XI AK 6GANA</v>
      </c>
      <c r="BE37" s="138" t="str">
        <f>$A$37&amp;JADWAL!BI$63</f>
        <v>XI AK 6GANA</v>
      </c>
      <c r="BF37" s="138" t="str">
        <f>$A$37&amp;JADWAL!BJ$63</f>
        <v>XI AK 6</v>
      </c>
      <c r="BG37" s="138" t="str">
        <f>$A$37&amp;JADWAL!BK$63</f>
        <v>XI AK 6DENA</v>
      </c>
      <c r="BH37" s="138" t="str">
        <f>$A$37&amp;JADWAL!BL$63</f>
        <v>XI AK 6DENA</v>
      </c>
      <c r="BI37" s="138" t="str">
        <f>$A$37&amp;JADWAL!BM$63</f>
        <v>XI AK 6</v>
      </c>
      <c r="BJ37" s="138" t="str">
        <f>$A$37&amp;JADWAL!BN$63</f>
        <v>XI AK 6ERWIN</v>
      </c>
      <c r="BK37" s="138" t="str">
        <f>$A$37&amp;JADWAL!BO$63</f>
        <v>XI AK 6ERWIN</v>
      </c>
      <c r="BL37" s="138" t="str">
        <f>$A$37&amp;JADWAL!BP$63</f>
        <v>XI AK 6</v>
      </c>
      <c r="BM37" s="138" t="str">
        <f>$A$37&amp;JADWAL!BQ$63</f>
        <v>XI AK 6</v>
      </c>
      <c r="BN37" s="138" t="str">
        <f>$A$37&amp;JADWAL!BR$63</f>
        <v>XI AK 6</v>
      </c>
      <c r="BO37" s="138" t="str">
        <f>$A$37&amp;JADWAL!BS$63</f>
        <v>XI AK 6</v>
      </c>
      <c r="BP37" s="138" t="str">
        <f>$A$37&amp;JADWAL!BT$63</f>
        <v>XI AK 6</v>
      </c>
      <c r="BQ37" s="138" t="str">
        <f>$A$37&amp;JADWAL!BU$63</f>
        <v>XI AK 6</v>
      </c>
      <c r="BR37" s="138" t="str">
        <f>$A$37&amp;JADWAL!BV$63</f>
        <v>XI AK 6</v>
      </c>
      <c r="BS37" s="138" t="str">
        <f>$A$37&amp;JADWAL!BW$63</f>
        <v>XI AK 6</v>
      </c>
      <c r="BT37" s="138" t="str">
        <f>$A$37&amp;JADWAL!BX$63</f>
        <v>XI AK 6GANA</v>
      </c>
      <c r="BU37" s="138" t="str">
        <f>$A$37&amp;JADWAL!BY$63</f>
        <v>XI AK 6GANA</v>
      </c>
      <c r="BV37" s="138" t="str">
        <f>$A$37&amp;JADWAL!BZ$63</f>
        <v>XI AK 6GANA</v>
      </c>
      <c r="BW37" s="138" t="str">
        <f>$A$37&amp;JADWAL!CA$63</f>
        <v>XI AK 6GANA</v>
      </c>
      <c r="BX37" s="138" t="str">
        <f>$A$37&amp;JADWAL!CB$63</f>
        <v>XI AK 6GANA</v>
      </c>
      <c r="BY37" s="138" t="str">
        <f>$A$37&amp;JADWAL!CC$63</f>
        <v>XI AK 6</v>
      </c>
      <c r="BZ37" s="138" t="str">
        <f>$A$37&amp;JADWAL!CD$63</f>
        <v>XI AK 6GANA</v>
      </c>
      <c r="CA37" s="138" t="str">
        <f>$A$37&amp;JADWAL!CE$63</f>
        <v>XI AK 6GANA</v>
      </c>
      <c r="CB37" s="138" t="str">
        <f>$A$37&amp;JADWAL!CF$63</f>
        <v>XI AK 6RAHMI</v>
      </c>
      <c r="CC37" s="138" t="str">
        <f>$A$37&amp;JADWAL!CG$63</f>
        <v>XI AK 6RAHMI</v>
      </c>
      <c r="CD37" s="138" t="str">
        <f>$A$37&amp;JADWAL!CH$63</f>
        <v>XI AK 6</v>
      </c>
      <c r="CE37" s="138" t="str">
        <f>$A$37&amp;JADWAL!CI$63</f>
        <v>XI AK 6RAHMI</v>
      </c>
      <c r="CF37" s="138" t="str">
        <f>$A$37&amp;JADWAL!CJ$63</f>
        <v>XI AK 6</v>
      </c>
      <c r="CG37" s="138" t="str">
        <f>$A$37&amp;JADWAL!CK$63</f>
        <v>XI AK 6</v>
      </c>
      <c r="CH37" s="138" t="str">
        <f>$A$37&amp;JADWAL!CL$63</f>
        <v>XI AK 6</v>
      </c>
    </row>
    <row r="38" spans="1:86" x14ac:dyDescent="0.25">
      <c r="A38" s="27"/>
      <c r="B38" s="138" t="str">
        <f>$A$37&amp;JADWAL!F$64</f>
        <v>XI AK 6</v>
      </c>
      <c r="C38" s="138" t="str">
        <f>$A$37&amp;JADWAL!G$64</f>
        <v>XI AK 6</v>
      </c>
      <c r="D38" s="138" t="str">
        <f>$A$37&amp;JADWAL!H$64</f>
        <v>XI AK 6</v>
      </c>
      <c r="E38" s="138" t="str">
        <f>$A$37&amp;JADWAL!I$64</f>
        <v>XI AK 6</v>
      </c>
      <c r="F38" s="138" t="str">
        <f>$A$37&amp;JADWAL!J$64</f>
        <v>XI AK 6</v>
      </c>
      <c r="G38" s="138" t="str">
        <f>$A$37&amp;JADWAL!K$64</f>
        <v>XI AK 6</v>
      </c>
      <c r="H38" s="138" t="str">
        <f>$A$37&amp;JADWAL!L$64</f>
        <v>XI AK 6</v>
      </c>
      <c r="I38" s="138" t="str">
        <f>$A$37&amp;JADWAL!M$64</f>
        <v>XI AK 6</v>
      </c>
      <c r="J38" s="138" t="str">
        <f>$A$37&amp;JADWAL!N$64</f>
        <v>XI AK 6</v>
      </c>
      <c r="K38" s="138" t="str">
        <f>$A$37&amp;JADWAL!O$64</f>
        <v>XI AK 6</v>
      </c>
      <c r="L38" s="138" t="str">
        <f>$A$37&amp;JADWAL!P$64</f>
        <v>XI AK 6</v>
      </c>
      <c r="M38" s="138" t="str">
        <f>$A$37&amp;JADWAL!Q$64</f>
        <v>XI AK 6</v>
      </c>
      <c r="N38" s="138" t="str">
        <f>$A$37&amp;JADWAL!R$64</f>
        <v>XI AK 6</v>
      </c>
      <c r="O38" s="138" t="str">
        <f>$A$37&amp;JADWAL!S$64</f>
        <v>XI AK 6</v>
      </c>
      <c r="P38" s="138" t="str">
        <f>$A$37&amp;JADWAL!T$64</f>
        <v>XI AK 6</v>
      </c>
      <c r="Q38" s="138" t="str">
        <f>$A$37&amp;JADWAL!U$64</f>
        <v>XI AK 6</v>
      </c>
      <c r="R38" s="138" t="str">
        <f>$A$37&amp;JADWAL!V$64</f>
        <v>XI AK 6</v>
      </c>
      <c r="S38" s="138" t="str">
        <f>$A$37&amp;JADWAL!W$64</f>
        <v>XI AK 6DINI</v>
      </c>
      <c r="T38" s="138" t="str">
        <f>$A$37&amp;JADWAL!X$64</f>
        <v>XI AK 6DINI</v>
      </c>
      <c r="U38" s="138" t="str">
        <f>$A$37&amp;JADWAL!Y$64</f>
        <v>XI AK 6DINI</v>
      </c>
      <c r="V38" s="138" t="str">
        <f>$A$37&amp;JADWAL!Z$64</f>
        <v>XI AK 6DINI</v>
      </c>
      <c r="W38" s="138" t="str">
        <f>$A$37&amp;JADWAL!AA$64</f>
        <v>XI AK 6</v>
      </c>
      <c r="X38" s="138" t="str">
        <f>$A$37&amp;JADWAL!AB$64</f>
        <v>XI AK 6DINI</v>
      </c>
      <c r="Y38" s="138" t="str">
        <f>$A$37&amp;JADWAL!AC$64</f>
        <v>XI AK 6</v>
      </c>
      <c r="Z38" s="138" t="str">
        <f>$A$37&amp;JADWAL!AD$64</f>
        <v>XI AK 6</v>
      </c>
      <c r="AA38" s="138" t="str">
        <f>$A$37&amp;JADWAL!AE$64</f>
        <v>XI AK 6</v>
      </c>
      <c r="AB38" s="138" t="str">
        <f>$A$37&amp;JADWAL!AF$64</f>
        <v>XI AK 6</v>
      </c>
      <c r="AC38" s="138" t="str">
        <f>$A$37&amp;JADWAL!AG$64</f>
        <v>XI AK 6</v>
      </c>
      <c r="AD38" s="138" t="str">
        <f>$A$37&amp;JADWAL!AH$64</f>
        <v>XI AK 6</v>
      </c>
      <c r="AE38" s="138" t="str">
        <f>$A$37&amp;JADWAL!AI$64</f>
        <v>XI AK 6</v>
      </c>
      <c r="AF38" s="138" t="str">
        <f>$A$37&amp;JADWAL!AJ$64</f>
        <v>XI AK 6</v>
      </c>
      <c r="AG38" s="138" t="str">
        <f>$A$37&amp;JADWAL!AK$64</f>
        <v>XI AK 6</v>
      </c>
      <c r="AH38" s="138" t="str">
        <f>$A$37&amp;JADWAL!AL$64</f>
        <v>XI AK 6</v>
      </c>
      <c r="AI38" s="138" t="str">
        <f>$A$37&amp;JADWAL!AM$64</f>
        <v>XI AK 6</v>
      </c>
      <c r="AJ38" s="138" t="str">
        <f>$A$37&amp;JADWAL!AN$64</f>
        <v>XI AK 6</v>
      </c>
      <c r="AK38" s="138" t="str">
        <f>$A$37&amp;JADWAL!AO$64</f>
        <v>XI AK 6</v>
      </c>
      <c r="AL38" s="138" t="str">
        <f>$A$37&amp;JADWAL!AP$64</f>
        <v>XI AK 6</v>
      </c>
      <c r="AM38" s="138" t="str">
        <f>$A$37&amp;JADWAL!AQ$64</f>
        <v>XI AK 6</v>
      </c>
      <c r="AN38" s="138" t="str">
        <f>$A$37&amp;JADWAL!AR$64</f>
        <v>XI AK 6</v>
      </c>
      <c r="AO38" s="138" t="str">
        <f>$A$37&amp;JADWAL!AS$64</f>
        <v>XI AK 6</v>
      </c>
      <c r="AP38" s="138" t="str">
        <f>$A$37&amp;JADWAL!AT$64</f>
        <v>XI AK 6</v>
      </c>
      <c r="AQ38" s="138" t="str">
        <f>$A$37&amp;JADWAL!AV$64</f>
        <v>XI AK 6</v>
      </c>
      <c r="AR38" s="138" t="e">
        <f>$A$37&amp;JADWAL!#REF!</f>
        <v>#REF!</v>
      </c>
      <c r="AS38" s="138" t="str">
        <f>$A$37&amp;JADWAL!AW$64</f>
        <v>XI AK 6</v>
      </c>
      <c r="AT38" s="138" t="str">
        <f>$A$37&amp;JADWAL!AX$64</f>
        <v>XI AK 6</v>
      </c>
      <c r="AU38" s="138" t="str">
        <f>$A$37&amp;JADWAL!AY$64</f>
        <v>XI AK 6</v>
      </c>
      <c r="AV38" s="138" t="str">
        <f>$A$37&amp;JADWAL!AZ$64</f>
        <v>XI AK 6</v>
      </c>
      <c r="AW38" s="138" t="str">
        <f>$A$37&amp;JADWAL!BA$64</f>
        <v>XI AK 6</v>
      </c>
      <c r="AX38" s="138" t="str">
        <f>$A$37&amp;JADWAL!BB$64</f>
        <v>XI AK 6</v>
      </c>
      <c r="AY38" s="138" t="str">
        <f>$A$37&amp;JADWAL!BC$64</f>
        <v>XI AK 6</v>
      </c>
      <c r="AZ38" s="138" t="str">
        <f>$A$37&amp;JADWAL!BD$64</f>
        <v>XI AK 6</v>
      </c>
      <c r="BA38" s="138" t="str">
        <f>$A$37&amp;JADWAL!BE$64</f>
        <v>XI AK 6</v>
      </c>
      <c r="BB38" s="138" t="str">
        <f>$A$37&amp;JADWAL!BF$64</f>
        <v>XI AK 6</v>
      </c>
      <c r="BC38" s="138" t="str">
        <f>$A$37&amp;JADWAL!BG$64</f>
        <v>XI AK 6</v>
      </c>
      <c r="BD38" s="138" t="str">
        <f>$A$37&amp;JADWAL!BH$64</f>
        <v>XI AK 6</v>
      </c>
      <c r="BE38" s="138" t="str">
        <f>$A$37&amp;JADWAL!BI$64</f>
        <v>XI AK 6</v>
      </c>
      <c r="BF38" s="138" t="str">
        <f>$A$37&amp;JADWAL!BJ$64</f>
        <v>XI AK 6</v>
      </c>
      <c r="BG38" s="138" t="str">
        <f>$A$37&amp;JADWAL!BK$64</f>
        <v>XI AK 6</v>
      </c>
      <c r="BH38" s="138" t="str">
        <f>$A$37&amp;JADWAL!BL$64</f>
        <v>XI AK 6</v>
      </c>
      <c r="BI38" s="138" t="str">
        <f>$A$37&amp;JADWAL!BM$64</f>
        <v>XI AK 6</v>
      </c>
      <c r="BJ38" s="138" t="str">
        <f>$A$37&amp;JADWAL!BN$64</f>
        <v>XI AK 6</v>
      </c>
      <c r="BK38" s="138" t="str">
        <f>$A$37&amp;JADWAL!BO$64</f>
        <v>XI AK 6</v>
      </c>
      <c r="BL38" s="138" t="str">
        <f>$A$37&amp;JADWAL!BP$64</f>
        <v>XI AK 6</v>
      </c>
      <c r="BM38" s="138" t="str">
        <f>$A$37&amp;JADWAL!BQ$64</f>
        <v>XI AK 6</v>
      </c>
      <c r="BN38" s="138" t="str">
        <f>$A$37&amp;JADWAL!BR$64</f>
        <v>XI AK 6</v>
      </c>
      <c r="BO38" s="138" t="str">
        <f>$A$37&amp;JADWAL!BS$64</f>
        <v>XI AK 6</v>
      </c>
      <c r="BP38" s="138" t="str">
        <f>$A$37&amp;JADWAL!BT$64</f>
        <v>XI AK 6</v>
      </c>
      <c r="BQ38" s="138" t="str">
        <f>$A$37&amp;JADWAL!BU$64</f>
        <v>XI AK 6</v>
      </c>
      <c r="BR38" s="138" t="str">
        <f>$A$37&amp;JADWAL!BV$64</f>
        <v>XI AK 6</v>
      </c>
      <c r="BS38" s="138" t="str">
        <f>$A$37&amp;JADWAL!BW$64</f>
        <v>XI AK 6</v>
      </c>
      <c r="BT38" s="138" t="str">
        <f>$A$37&amp;JADWAL!BX$64</f>
        <v>XI AK 6TITIN</v>
      </c>
      <c r="BU38" s="138" t="str">
        <f>$A$37&amp;JADWAL!BY$64</f>
        <v>XI AK 6TITIN</v>
      </c>
      <c r="BV38" s="138" t="str">
        <f>$A$37&amp;JADWAL!BZ$64</f>
        <v>XI AK 6TITIN</v>
      </c>
      <c r="BW38" s="138" t="str">
        <f>$A$37&amp;JADWAL!CA$64</f>
        <v>XI AK 6TITIN</v>
      </c>
      <c r="BX38" s="138" t="str">
        <f>$A$37&amp;JADWAL!CB$64</f>
        <v>XI AK 6TITIN</v>
      </c>
      <c r="BY38" s="138" t="str">
        <f>$A$37&amp;JADWAL!CC$64</f>
        <v>XI AK 6</v>
      </c>
      <c r="BZ38" s="138" t="str">
        <f>$A$37&amp;JADWAL!CD$64</f>
        <v>XI AK 6TITIN</v>
      </c>
      <c r="CA38" s="138" t="str">
        <f>$A$37&amp;JADWAL!CE$64</f>
        <v>XI AK 6TITIN</v>
      </c>
      <c r="CB38" s="138" t="str">
        <f>$A$37&amp;JADWAL!CF$64</f>
        <v>XI AK 6</v>
      </c>
      <c r="CC38" s="138" t="str">
        <f>$A$37&amp;JADWAL!CG$64</f>
        <v>XI AK 6</v>
      </c>
      <c r="CD38" s="138" t="str">
        <f>$A$37&amp;JADWAL!CH$64</f>
        <v>XI AK 6</v>
      </c>
      <c r="CE38" s="138" t="str">
        <f>$A$37&amp;JADWAL!CI$64</f>
        <v>XI AK 6</v>
      </c>
      <c r="CF38" s="138" t="str">
        <f>$A$37&amp;JADWAL!CJ$64</f>
        <v>XI AK 6</v>
      </c>
      <c r="CG38" s="138" t="str">
        <f>$A$37&amp;JADWAL!CK$64</f>
        <v>XI AK 6</v>
      </c>
      <c r="CH38" s="138" t="str">
        <f>$A$37&amp;JADWAL!CL$64</f>
        <v>XI AK 6</v>
      </c>
    </row>
    <row r="39" spans="1:86" x14ac:dyDescent="0.25">
      <c r="A39" s="2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38"/>
      <c r="BC39" s="138"/>
      <c r="BD39" s="138"/>
      <c r="BE39" s="138"/>
      <c r="BF39" s="138"/>
      <c r="BG39" s="138"/>
      <c r="BH39" s="138"/>
      <c r="BI39" s="138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</row>
    <row r="40" spans="1:86" s="3" customFormat="1" x14ac:dyDescent="0.25">
      <c r="A40" s="195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196"/>
      <c r="AW40" s="196"/>
      <c r="AX40" s="196"/>
      <c r="AY40" s="196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</row>
    <row r="41" spans="1:86" x14ac:dyDescent="0.25">
      <c r="A41" s="2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  <c r="BD41" s="138"/>
      <c r="BE41" s="138"/>
      <c r="BF41" s="138"/>
      <c r="BG41" s="138"/>
      <c r="BH41" s="138"/>
      <c r="BI41" s="138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</row>
    <row r="42" spans="1:86" x14ac:dyDescent="0.25">
      <c r="A42" s="27" t="s">
        <v>178</v>
      </c>
      <c r="B42" s="138" t="str">
        <f>$A$42&amp;JADWAL!F$69</f>
        <v>XII AK 1</v>
      </c>
      <c r="C42" s="138" t="str">
        <f>$A$42&amp;JADWAL!G$69</f>
        <v>XII AK 1SUGI</v>
      </c>
      <c r="D42" s="138" t="str">
        <f>$A$42&amp;JADWAL!H$69</f>
        <v>XII AK 1SUGI</v>
      </c>
      <c r="E42" s="138" t="str">
        <f>$A$42&amp;JADWAL!I$69</f>
        <v>XII AK 1SUGI</v>
      </c>
      <c r="F42" s="138" t="str">
        <f>$A$42&amp;JADWAL!J$69</f>
        <v>XII AK 1</v>
      </c>
      <c r="G42" s="138" t="str">
        <f>$A$42&amp;JADWAL!K$69</f>
        <v>XII AK 1SUGI</v>
      </c>
      <c r="H42" s="138" t="str">
        <f>$A$42&amp;JADWAL!L$69</f>
        <v>XII AK 1HALIDA</v>
      </c>
      <c r="I42" s="138" t="str">
        <f>$A$42&amp;JADWAL!M$69</f>
        <v>XII AK 1</v>
      </c>
      <c r="J42" s="138" t="str">
        <f>$A$42&amp;JADWAL!N$69</f>
        <v>XII AK 1REGINA</v>
      </c>
      <c r="K42" s="138" t="str">
        <f>$A$42&amp;JADWAL!O$69</f>
        <v>XII AK 1REGINA</v>
      </c>
      <c r="L42" s="138" t="str">
        <f>$A$42&amp;JADWAL!P$69</f>
        <v>XII AK 1</v>
      </c>
      <c r="M42" s="138" t="str">
        <f>$A$42&amp;JADWAL!Q$69</f>
        <v>XII AK 1</v>
      </c>
      <c r="N42" s="138" t="str">
        <f>$A$42&amp;JADWAL!R$69</f>
        <v>XII AK 1</v>
      </c>
      <c r="O42" s="138" t="str">
        <f>$A$42&amp;JADWAL!S$69</f>
        <v>XII AK 1</v>
      </c>
      <c r="P42" s="138" t="str">
        <f>$A$42&amp;JADWAL!T$69</f>
        <v>XII AK 1</v>
      </c>
      <c r="Q42" s="138" t="str">
        <f>$A$42&amp;JADWAL!U$69</f>
        <v>XII AK 1</v>
      </c>
      <c r="R42" s="138" t="str">
        <f>$A$42&amp;JADWAL!V$69</f>
        <v>XII AK 1</v>
      </c>
      <c r="S42" s="138" t="str">
        <f>$A$42&amp;JADWAL!W$69</f>
        <v>XII AK 1SANTIKA</v>
      </c>
      <c r="T42" s="138" t="str">
        <f>$A$42&amp;JADWAL!X$69</f>
        <v>XII AK 1SANTIKA</v>
      </c>
      <c r="U42" s="138" t="str">
        <f>$A$42&amp;JADWAL!Y$69</f>
        <v>XII AK 1SANTIKA</v>
      </c>
      <c r="V42" s="138" t="str">
        <f>$A$42&amp;JADWAL!Z$69</f>
        <v>XII AK 1SANTIKA</v>
      </c>
      <c r="W42" s="138" t="str">
        <f>$A$42&amp;JADWAL!AA$69</f>
        <v>XII AK 1</v>
      </c>
      <c r="X42" s="138" t="str">
        <f>$A$42&amp;JADWAL!AB$69</f>
        <v>XII AK 1SANTIKA</v>
      </c>
      <c r="Y42" s="138" t="str">
        <f>$A$42&amp;JADWAL!AC$69</f>
        <v>XII AK 1SANTIKA</v>
      </c>
      <c r="Z42" s="138" t="str">
        <f>$A$42&amp;JADWAL!AD$69</f>
        <v>XII AK 1</v>
      </c>
      <c r="AA42" s="138" t="str">
        <f>$A$42&amp;JADWAL!AE$69</f>
        <v>XII AK 1SANTIKA</v>
      </c>
      <c r="AB42" s="138" t="str">
        <f>$A$42&amp;JADWAL!AF$69</f>
        <v>XII AK 1KIKI</v>
      </c>
      <c r="AC42" s="138" t="str">
        <f>$A$42&amp;JADWAL!AG$69</f>
        <v>XII AK 1KIKI</v>
      </c>
      <c r="AD42" s="138" t="str">
        <f>$A$42&amp;JADWAL!AH$69</f>
        <v>XII AK 1KIKI</v>
      </c>
      <c r="AE42" s="138" t="str">
        <f>$A$42&amp;JADWAL!AI$69</f>
        <v>XII AK 1</v>
      </c>
      <c r="AF42" s="138" t="str">
        <f>$A$42&amp;JADWAL!AJ$69</f>
        <v>XII AK 1</v>
      </c>
      <c r="AG42" s="138" t="str">
        <f>$A$42&amp;JADWAL!AK$69</f>
        <v>XII AK 1</v>
      </c>
      <c r="AH42" s="138" t="str">
        <f>$A$42&amp;JADWAL!AL$69</f>
        <v>XII AK 1</v>
      </c>
      <c r="AI42" s="138" t="str">
        <f>$A$42&amp;JADWAL!AM$69</f>
        <v>XII AK 1</v>
      </c>
      <c r="AJ42" s="138" t="str">
        <f>$A$42&amp;JADWAL!AN$69</f>
        <v>XII AK 1</v>
      </c>
      <c r="AK42" s="138" t="str">
        <f>$A$42&amp;JADWAL!AO$69</f>
        <v>XII AK 1DADAN</v>
      </c>
      <c r="AL42" s="138" t="str">
        <f>$A$42&amp;JADWAL!AP$69</f>
        <v>XII AK 1DADAN</v>
      </c>
      <c r="AM42" s="138" t="str">
        <f>$A$42&amp;JADWAL!AQ$69</f>
        <v>XII AK 1DADAN</v>
      </c>
      <c r="AN42" s="138" t="str">
        <f>$A$42&amp;JADWAL!AR$69</f>
        <v>XII AK 1</v>
      </c>
      <c r="AO42" s="138" t="str">
        <f>$A$42&amp;JADWAL!AS$69</f>
        <v>XII AK 1DADAN</v>
      </c>
      <c r="AP42" s="138" t="str">
        <f>$A$42&amp;JADWAL!AT$69</f>
        <v>XII AK 1RUKMANA</v>
      </c>
      <c r="AQ42" s="138" t="str">
        <f>$A$42&amp;JADWAL!AV$69</f>
        <v>XII AK 1RUKMANA</v>
      </c>
      <c r="AR42" s="138" t="e">
        <f>$A$42&amp;JADWAL!#REF!</f>
        <v>#REF!</v>
      </c>
      <c r="AS42" s="138" t="str">
        <f>$A$42&amp;JADWAL!AW$69</f>
        <v>XII AK 1RUKMANA</v>
      </c>
      <c r="AT42" s="138" t="str">
        <f>$A$42&amp;JADWAL!AX$69</f>
        <v>XII AK 1MAYA</v>
      </c>
      <c r="AU42" s="138" t="str">
        <f>$A$42&amp;JADWAL!AY$69</f>
        <v>XII AK 1MAYA</v>
      </c>
      <c r="AV42" s="138" t="str">
        <f>$A$42&amp;JADWAL!AZ$69</f>
        <v>XII AK 1</v>
      </c>
      <c r="AW42" s="138" t="str">
        <f>$A$42&amp;JADWAL!BA$69</f>
        <v>XII AK 1</v>
      </c>
      <c r="AX42" s="138" t="str">
        <f>$A$42&amp;JADWAL!BB$69</f>
        <v>XII AK 1</v>
      </c>
      <c r="AY42" s="138" t="str">
        <f>$A$42&amp;JADWAL!BC$69</f>
        <v>XII AK 1</v>
      </c>
      <c r="AZ42" s="138" t="str">
        <f>$A$42&amp;JADWAL!BD$69</f>
        <v>XII AK 1</v>
      </c>
      <c r="BA42" s="138" t="str">
        <f>$A$42&amp;JADWAL!BE$69</f>
        <v>XII AK 1</v>
      </c>
      <c r="BB42" s="138" t="str">
        <f>$A$42&amp;JADWAL!BF$69</f>
        <v>XII AK 1SYAFITRI</v>
      </c>
      <c r="BC42" s="138" t="str">
        <f>$A$42&amp;JADWAL!BG$69</f>
        <v>XII AK 1SYAFITRI</v>
      </c>
      <c r="BD42" s="138" t="str">
        <f>$A$42&amp;JADWAL!BH$69</f>
        <v>XII AK 1SYAFITRI</v>
      </c>
      <c r="BE42" s="138" t="str">
        <f>$A$42&amp;JADWAL!BI$69</f>
        <v>XII AK 1SYAFITRI</v>
      </c>
      <c r="BF42" s="138" t="str">
        <f>$A$42&amp;JADWAL!BJ$69</f>
        <v>XII AK 1</v>
      </c>
      <c r="BG42" s="138" t="str">
        <f>$A$42&amp;JADWAL!BK$69</f>
        <v>XII AK 1SYAFITRI</v>
      </c>
      <c r="BH42" s="138" t="str">
        <f>$A$42&amp;JADWAL!BL$69</f>
        <v>XII AK 1SYAFITRI</v>
      </c>
      <c r="BI42" s="138" t="str">
        <f>$A$42&amp;JADWAL!BM$69</f>
        <v>XII AK 1</v>
      </c>
      <c r="BJ42" s="138" t="str">
        <f>$A$42&amp;JADWAL!BN$69</f>
        <v>XII AK 1SYAFITRI</v>
      </c>
      <c r="BK42" s="138" t="str">
        <f>$A$42&amp;JADWAL!BO$69</f>
        <v>XII AK 1SYAFITRI</v>
      </c>
      <c r="BL42" s="138" t="str">
        <f>$A$42&amp;JADWAL!BP$69</f>
        <v>XII AK 1DANTY</v>
      </c>
      <c r="BM42" s="138" t="str">
        <f>$A$42&amp;JADWAL!BQ$69</f>
        <v>XII AK 1DANTY</v>
      </c>
      <c r="BN42" s="138" t="str">
        <f>$A$42&amp;JADWAL!BR$69</f>
        <v>XII AK 1</v>
      </c>
      <c r="BO42" s="138" t="str">
        <f>$A$42&amp;JADWAL!BS$69</f>
        <v>XII AK 1</v>
      </c>
      <c r="BP42" s="138" t="str">
        <f>$A$42&amp;JADWAL!BT$69</f>
        <v>XII AK 1</v>
      </c>
      <c r="BQ42" s="138" t="str">
        <f>$A$42&amp;JADWAL!BU$69</f>
        <v>XII AK 1</v>
      </c>
      <c r="BR42" s="138" t="str">
        <f>$A$42&amp;JADWAL!BV$69</f>
        <v>XII AK 1</v>
      </c>
      <c r="BS42" s="138" t="str">
        <f>$A$42&amp;JADWAL!BW$69</f>
        <v>XII AK 1</v>
      </c>
      <c r="BT42" s="138" t="str">
        <f>$A$42&amp;JADWAL!BX$69</f>
        <v>XII AK 1TINI</v>
      </c>
      <c r="BU42" s="138" t="str">
        <f>$A$42&amp;JADWAL!BY$69</f>
        <v>XII AK 1TINI</v>
      </c>
      <c r="BV42" s="138" t="str">
        <f>$A$42&amp;JADWAL!BZ$69</f>
        <v>XII AK 1TINI</v>
      </c>
      <c r="BW42" s="138" t="str">
        <f>$A$42&amp;JADWAL!CA$69</f>
        <v>XII AK 1INDIRA</v>
      </c>
      <c r="BX42" s="138" t="str">
        <f>$A$42&amp;JADWAL!CB$69</f>
        <v>XII AK 1INDIRA</v>
      </c>
      <c r="BY42" s="138" t="str">
        <f>$A$42&amp;JADWAL!CC$69</f>
        <v>XII AK 1</v>
      </c>
      <c r="BZ42" s="138" t="str">
        <f>$A$42&amp;JADWAL!CD$69</f>
        <v>XII AK 1ENDANG</v>
      </c>
      <c r="CA42" s="138" t="str">
        <f>$A$42&amp;JADWAL!CE$69</f>
        <v>XII AK 1ENDANG</v>
      </c>
      <c r="CB42" s="138" t="str">
        <f>$A$42&amp;JADWAL!CF$69</f>
        <v>XII AK 1ENDANG</v>
      </c>
      <c r="CC42" s="138" t="str">
        <f>$A$42&amp;JADWAL!CG$69</f>
        <v>XII AK 1RINI</v>
      </c>
      <c r="CD42" s="138" t="str">
        <f>$A$42&amp;JADWAL!CH$69</f>
        <v>XII AK 1</v>
      </c>
      <c r="CE42" s="138" t="str">
        <f>$A$42&amp;JADWAL!CI$69</f>
        <v>XII AK 1RINI</v>
      </c>
      <c r="CF42" s="138" t="str">
        <f>$A$42&amp;JADWAL!CJ$69</f>
        <v>XII AK 1</v>
      </c>
      <c r="CG42" s="138" t="str">
        <f>$A$42&amp;JADWAL!CK$69</f>
        <v>XII AK 1</v>
      </c>
      <c r="CH42" s="138" t="str">
        <f>$A$42&amp;JADWAL!CL$69</f>
        <v>XII AK 1</v>
      </c>
    </row>
    <row r="43" spans="1:86" x14ac:dyDescent="0.25">
      <c r="A43" s="27"/>
      <c r="B43" s="138" t="str">
        <f>$A$42&amp;JADWAL!F$70</f>
        <v>XII AK 1</v>
      </c>
      <c r="C43" s="138" t="str">
        <f>$A$42&amp;JADWAL!G$70</f>
        <v>XII AK 1WINDY</v>
      </c>
      <c r="D43" s="138" t="str">
        <f>$A$42&amp;JADWAL!H$70</f>
        <v>XII AK 1WINDY</v>
      </c>
      <c r="E43" s="138" t="str">
        <f>$A$42&amp;JADWAL!I$70</f>
        <v>XII AK 1WINDY</v>
      </c>
      <c r="F43" s="138" t="str">
        <f>$A$42&amp;JADWAL!J$70</f>
        <v>XII AK 1</v>
      </c>
      <c r="G43" s="138" t="str">
        <f>$A$42&amp;JADWAL!K$70</f>
        <v>XII AK 1WINDY</v>
      </c>
      <c r="H43" s="138" t="str">
        <f>$A$42&amp;JADWAL!L$70</f>
        <v>XII AK 1</v>
      </c>
      <c r="I43" s="138" t="str">
        <f>$A$42&amp;JADWAL!M$70</f>
        <v>XII AK 1</v>
      </c>
      <c r="J43" s="138" t="str">
        <f>$A$42&amp;JADWAL!N$70</f>
        <v>XII AK 1</v>
      </c>
      <c r="K43" s="138" t="str">
        <f>$A$42&amp;JADWAL!O$70</f>
        <v>XII AK 1</v>
      </c>
      <c r="L43" s="138" t="str">
        <f>$A$42&amp;JADWAL!P$70</f>
        <v>XII AK 1</v>
      </c>
      <c r="M43" s="138" t="str">
        <f>$A$42&amp;JADWAL!Q$70</f>
        <v>XII AK 1</v>
      </c>
      <c r="N43" s="138" t="str">
        <f>$A$42&amp;JADWAL!R$70</f>
        <v>XII AK 1</v>
      </c>
      <c r="O43" s="138" t="str">
        <f>$A$42&amp;JADWAL!S$70</f>
        <v>XII AK 1</v>
      </c>
      <c r="P43" s="138" t="str">
        <f>$A$42&amp;JADWAL!T$70</f>
        <v>XII AK 1</v>
      </c>
      <c r="Q43" s="138" t="str">
        <f>$A$42&amp;JADWAL!U$70</f>
        <v>XII AK 1</v>
      </c>
      <c r="R43" s="138" t="str">
        <f>$A$42&amp;JADWAL!V$70</f>
        <v>XII AK 1S</v>
      </c>
      <c r="S43" s="138" t="str">
        <f>$A$42&amp;JADWAL!W$70</f>
        <v>XII AK 1ANGGITA</v>
      </c>
      <c r="T43" s="138" t="str">
        <f>$A$42&amp;JADWAL!X$70</f>
        <v>XII AK 1ANGGITA</v>
      </c>
      <c r="U43" s="138" t="str">
        <f>$A$42&amp;JADWAL!Y$70</f>
        <v>XII AK 1ANGGITA</v>
      </c>
      <c r="V43" s="138" t="str">
        <f>$A$42&amp;JADWAL!Z$70</f>
        <v>XII AK 1ANGGITA</v>
      </c>
      <c r="W43" s="138" t="str">
        <f>$A$42&amp;JADWAL!AA$70</f>
        <v>XII AK 1</v>
      </c>
      <c r="X43" s="138" t="str">
        <f>$A$42&amp;JADWAL!AB$70</f>
        <v>XII AK 1ANGGITA</v>
      </c>
      <c r="Y43" s="138" t="str">
        <f>$A$42&amp;JADWAL!AC$70</f>
        <v>XII AK 1ANGGITA</v>
      </c>
      <c r="Z43" s="138" t="str">
        <f>$A$42&amp;JADWAL!AD$70</f>
        <v>XII AK 1</v>
      </c>
      <c r="AA43" s="138" t="str">
        <f>$A$42&amp;JADWAL!AE$70</f>
        <v>XII AK 1ANGGITA</v>
      </c>
      <c r="AB43" s="138" t="str">
        <f>$A$42&amp;JADWAL!AF$70</f>
        <v>XII AK 1</v>
      </c>
      <c r="AC43" s="138" t="str">
        <f>$A$42&amp;JADWAL!AG$70</f>
        <v>XII AK 1</v>
      </c>
      <c r="AD43" s="138" t="str">
        <f>$A$42&amp;JADWAL!AH$70</f>
        <v>XII AK 1</v>
      </c>
      <c r="AE43" s="138" t="str">
        <f>$A$42&amp;JADWAL!AI$70</f>
        <v>XII AK 1</v>
      </c>
      <c r="AF43" s="138" t="str">
        <f>$A$42&amp;JADWAL!AJ$70</f>
        <v>XII AK 1</v>
      </c>
      <c r="AG43" s="138" t="str">
        <f>$A$42&amp;JADWAL!AK$70</f>
        <v>XII AK 1</v>
      </c>
      <c r="AH43" s="138" t="str">
        <f>$A$42&amp;JADWAL!AL$70</f>
        <v>XII AK 1</v>
      </c>
      <c r="AI43" s="138" t="str">
        <f>$A$42&amp;JADWAL!AM$70</f>
        <v>XII AK 1S</v>
      </c>
      <c r="AJ43" s="138" t="str">
        <f>$A$42&amp;JADWAL!AN$70</f>
        <v>XII AK 1</v>
      </c>
      <c r="AK43" s="138" t="str">
        <f>$A$42&amp;JADWAL!AO$70</f>
        <v>XII AK 1</v>
      </c>
      <c r="AL43" s="138" t="str">
        <f>$A$42&amp;JADWAL!AP$70</f>
        <v>XII AK 1</v>
      </c>
      <c r="AM43" s="138" t="str">
        <f>$A$42&amp;JADWAL!AQ$70</f>
        <v>XII AK 1</v>
      </c>
      <c r="AN43" s="138" t="str">
        <f>$A$42&amp;JADWAL!AR$70</f>
        <v>XII AK 1</v>
      </c>
      <c r="AO43" s="138" t="str">
        <f>$A$42&amp;JADWAL!AS$70</f>
        <v>XII AK 1</v>
      </c>
      <c r="AP43" s="138" t="str">
        <f>$A$42&amp;JADWAL!AT$70</f>
        <v>XII AK 1</v>
      </c>
      <c r="AQ43" s="138" t="str">
        <f>$A$42&amp;JADWAL!AV$70</f>
        <v>XII AK 1</v>
      </c>
      <c r="AR43" s="138" t="e">
        <f>$A$42&amp;JADWAL!#REF!</f>
        <v>#REF!</v>
      </c>
      <c r="AS43" s="138" t="str">
        <f>$A$42&amp;JADWAL!AW$70</f>
        <v>XII AK 1</v>
      </c>
      <c r="AT43" s="138" t="str">
        <f>$A$42&amp;JADWAL!AX$70</f>
        <v>XII AK 1</v>
      </c>
      <c r="AU43" s="138" t="str">
        <f>$A$42&amp;JADWAL!AY$70</f>
        <v>XII AK 1</v>
      </c>
      <c r="AV43" s="138" t="str">
        <f>$A$42&amp;JADWAL!AZ$70</f>
        <v>XII AK 1</v>
      </c>
      <c r="AW43" s="138" t="str">
        <f>$A$42&amp;JADWAL!BA$70</f>
        <v>XII AK 1</v>
      </c>
      <c r="AX43" s="138" t="str">
        <f>$A$42&amp;JADWAL!BB$70</f>
        <v>XII AK 1</v>
      </c>
      <c r="AY43" s="138" t="str">
        <f>$A$42&amp;JADWAL!BC$70</f>
        <v>XII AK 1</v>
      </c>
      <c r="AZ43" s="138" t="str">
        <f>$A$42&amp;JADWAL!BD$70</f>
        <v>XII AK 1</v>
      </c>
      <c r="BA43" s="138" t="str">
        <f>$A$42&amp;JADWAL!BE$70</f>
        <v>XII AK 1S</v>
      </c>
      <c r="BB43" s="138" t="str">
        <f>$A$42&amp;JADWAL!BF$70</f>
        <v>XII AK 1TINI</v>
      </c>
      <c r="BC43" s="138" t="str">
        <f>$A$42&amp;JADWAL!BG$70</f>
        <v>XII AK 1TINI</v>
      </c>
      <c r="BD43" s="138" t="str">
        <f>$A$42&amp;JADWAL!BH$70</f>
        <v>XII AK 1TINI</v>
      </c>
      <c r="BE43" s="138" t="str">
        <f>$A$42&amp;JADWAL!BI$70</f>
        <v>XII AK 1TINI</v>
      </c>
      <c r="BF43" s="138" t="str">
        <f>$A$42&amp;JADWAL!BJ$70</f>
        <v>XII AK 1</v>
      </c>
      <c r="BG43" s="138" t="str">
        <f>$A$42&amp;JADWAL!BK$70</f>
        <v>XII AK 1TINI</v>
      </c>
      <c r="BH43" s="138" t="str">
        <f>$A$42&amp;JADWAL!BL$70</f>
        <v>XII AK 1TINI</v>
      </c>
      <c r="BI43" s="138" t="str">
        <f>$A$42&amp;JADWAL!BM$70</f>
        <v>XII AK 1</v>
      </c>
      <c r="BJ43" s="138" t="str">
        <f>$A$42&amp;JADWAL!BN$70</f>
        <v>XII AK 1TINI</v>
      </c>
      <c r="BK43" s="138" t="str">
        <f>$A$42&amp;JADWAL!BO$70</f>
        <v>XII AK 1TINI</v>
      </c>
      <c r="BL43" s="138" t="str">
        <f>$A$42&amp;JADWAL!BP$70</f>
        <v>XII AK 1</v>
      </c>
      <c r="BM43" s="138" t="str">
        <f>$A$42&amp;JADWAL!BQ$70</f>
        <v>XII AK 1</v>
      </c>
      <c r="BN43" s="138" t="str">
        <f>$A$42&amp;JADWAL!BR$70</f>
        <v>XII AK 1</v>
      </c>
      <c r="BO43" s="138" t="str">
        <f>$A$42&amp;JADWAL!BS$70</f>
        <v>XII AK 1</v>
      </c>
      <c r="BP43" s="138" t="str">
        <f>$A$42&amp;JADWAL!BT$70</f>
        <v>XII AK 1</v>
      </c>
      <c r="BQ43" s="138" t="str">
        <f>$A$42&amp;JADWAL!BU$70</f>
        <v>XII AK 1</v>
      </c>
      <c r="BR43" s="138" t="str">
        <f>$A$42&amp;JADWAL!BV$70</f>
        <v>XII AK 1S</v>
      </c>
      <c r="BS43" s="138" t="str">
        <f>$A$42&amp;JADWAL!BW$70</f>
        <v>XII AK 1</v>
      </c>
      <c r="BT43" s="138" t="str">
        <f>$A$42&amp;JADWAL!BX$70</f>
        <v>XII AK 1</v>
      </c>
      <c r="BU43" s="138" t="str">
        <f>$A$42&amp;JADWAL!BY$70</f>
        <v>XII AK 1</v>
      </c>
      <c r="BV43" s="138" t="str">
        <f>$A$42&amp;JADWAL!BZ$70</f>
        <v>XII AK 1</v>
      </c>
      <c r="BW43" s="138" t="str">
        <f>$A$42&amp;JADWAL!CA$70</f>
        <v>XII AK 1</v>
      </c>
      <c r="BX43" s="138" t="str">
        <f>$A$42&amp;JADWAL!CB$70</f>
        <v>XII AK 1</v>
      </c>
      <c r="BY43" s="138" t="str">
        <f>$A$42&amp;JADWAL!CC$70</f>
        <v>XII AK 1</v>
      </c>
      <c r="BZ43" s="138" t="str">
        <f>$A$42&amp;JADWAL!CD$70</f>
        <v>XII AK 1</v>
      </c>
      <c r="CA43" s="138" t="str">
        <f>$A$42&amp;JADWAL!CE$70</f>
        <v>XII AK 1</v>
      </c>
      <c r="CB43" s="138" t="str">
        <f>$A$42&amp;JADWAL!CF$70</f>
        <v>XII AK 1</v>
      </c>
      <c r="CC43" s="138" t="str">
        <f>$A$42&amp;JADWAL!CG$70</f>
        <v>XII AK 1</v>
      </c>
      <c r="CD43" s="138" t="str">
        <f>$A$42&amp;JADWAL!CH$70</f>
        <v>XII AK 1</v>
      </c>
      <c r="CE43" s="138" t="str">
        <f>$A$42&amp;JADWAL!CI$70</f>
        <v>XII AK 1</v>
      </c>
      <c r="CF43" s="138" t="str">
        <f>$A$42&amp;JADWAL!CJ$70</f>
        <v>XII AK 1</v>
      </c>
      <c r="CG43" s="138" t="str">
        <f>$A$42&amp;JADWAL!CK$70</f>
        <v>XII AK 1</v>
      </c>
      <c r="CH43" s="138" t="str">
        <f>$A$42&amp;JADWAL!CL$70</f>
        <v>XII AK 1</v>
      </c>
    </row>
    <row r="44" spans="1:86" x14ac:dyDescent="0.25">
      <c r="A44" s="27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/>
      <c r="BG44" s="138"/>
      <c r="BH44" s="138"/>
      <c r="BI44" s="138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</row>
    <row r="45" spans="1:86" x14ac:dyDescent="0.25">
      <c r="A45" s="27" t="s">
        <v>181</v>
      </c>
      <c r="B45" s="138" t="str">
        <f>$A$45&amp;JADWAL!F$74</f>
        <v>XII AK 2</v>
      </c>
      <c r="C45" s="138" t="str">
        <f>$A$45&amp;JADWAL!G$74</f>
        <v>XII AK 2</v>
      </c>
      <c r="D45" s="138" t="str">
        <f>$A$45&amp;JADWAL!H$74</f>
        <v>XII AK 2</v>
      </c>
      <c r="E45" s="138" t="str">
        <f>$A$45&amp;JADWAL!I$74</f>
        <v>XII AK 2</v>
      </c>
      <c r="F45" s="138" t="str">
        <f>$A$45&amp;JADWAL!J$74</f>
        <v>XII AK 2T</v>
      </c>
      <c r="G45" s="138" t="str">
        <f>$A$45&amp;JADWAL!K$74</f>
        <v>XII AK 2SUGI</v>
      </c>
      <c r="H45" s="138" t="str">
        <f>$A$45&amp;JADWAL!L$74</f>
        <v>XII AK 2SUGI</v>
      </c>
      <c r="I45" s="138" t="str">
        <f>$A$45&amp;JADWAL!M$74</f>
        <v>XII AK 2T</v>
      </c>
      <c r="J45" s="138" t="str">
        <f>$A$45&amp;JADWAL!N$74</f>
        <v>XII AK 2SUGI</v>
      </c>
      <c r="K45" s="138" t="str">
        <f>$A$45&amp;JADWAL!O$74</f>
        <v>XII AK 2SUGI</v>
      </c>
      <c r="L45" s="138" t="str">
        <f>$A$45&amp;JADWAL!P$74</f>
        <v>XII AK 2SUGI</v>
      </c>
      <c r="M45" s="138" t="str">
        <f>$A$45&amp;JADWAL!Q$74</f>
        <v>XII AK 2SUGI</v>
      </c>
      <c r="N45" s="138" t="str">
        <f>$A$45&amp;JADWAL!R$74</f>
        <v>XII AK 2T</v>
      </c>
      <c r="O45" s="138" t="str">
        <f>$A$45&amp;JADWAL!S$74</f>
        <v>XII AK 2SUGI</v>
      </c>
      <c r="P45" s="138" t="str">
        <f>$A$45&amp;JADWAL!T$74</f>
        <v>XII AK 2SUGI</v>
      </c>
      <c r="Q45" s="138" t="str">
        <f>$A$45&amp;JADWAL!U$74</f>
        <v>XII AK 2</v>
      </c>
      <c r="R45" s="138" t="str">
        <f>$A$45&amp;JADWAL!V$74</f>
        <v>XII AK 2O</v>
      </c>
      <c r="S45" s="138" t="str">
        <f>$A$45&amp;JADWAL!W$74</f>
        <v>XII AK 2REGINA</v>
      </c>
      <c r="T45" s="138" t="str">
        <f>$A$45&amp;JADWAL!X$74</f>
        <v>XII AK 2REGINA</v>
      </c>
      <c r="U45" s="138" t="str">
        <f>$A$45&amp;JADWAL!Y$74</f>
        <v>XII AK 2INDIRA</v>
      </c>
      <c r="V45" s="138" t="str">
        <f>$A$45&amp;JADWAL!Z$74</f>
        <v>XII AK 2INDIRA</v>
      </c>
      <c r="W45" s="138" t="str">
        <f>$A$45&amp;JADWAL!AA$74</f>
        <v>XII AK 2T</v>
      </c>
      <c r="X45" s="138" t="str">
        <f>$A$45&amp;JADWAL!AB$74</f>
        <v>XII AK 2RUKMANA</v>
      </c>
      <c r="Y45" s="138" t="str">
        <f>$A$45&amp;JADWAL!AC$74</f>
        <v>XII AK 2RUKMANA</v>
      </c>
      <c r="Z45" s="138" t="str">
        <f>$A$45&amp;JADWAL!AD$74</f>
        <v>XII AK 2T</v>
      </c>
      <c r="AA45" s="138" t="str">
        <f>$A$45&amp;JADWAL!AE$74</f>
        <v>XII AK 2RUKMANA</v>
      </c>
      <c r="AB45" s="138" t="str">
        <f>$A$45&amp;JADWAL!AF$74</f>
        <v>XII AK 2HALIDA</v>
      </c>
      <c r="AC45" s="138" t="str">
        <f>$A$45&amp;JADWAL!AG$74</f>
        <v>XII AK 2ENDANG</v>
      </c>
      <c r="AD45" s="138" t="str">
        <f>$A$45&amp;JADWAL!AH$74</f>
        <v>XII AK 2ENDANG</v>
      </c>
      <c r="AE45" s="138" t="str">
        <f>$A$45&amp;JADWAL!AI$74</f>
        <v>XII AK 2T</v>
      </c>
      <c r="AF45" s="138" t="str">
        <f>$A$45&amp;JADWAL!AJ$74</f>
        <v>XII AK 2ENDANG</v>
      </c>
      <c r="AG45" s="138" t="str">
        <f>$A$45&amp;JADWAL!AK$74</f>
        <v>XII AK 2</v>
      </c>
      <c r="AH45" s="138" t="str">
        <f>$A$45&amp;JADWAL!AL$74</f>
        <v>XII AK 2</v>
      </c>
      <c r="AI45" s="138" t="str">
        <f>$A$45&amp;JADWAL!AM$74</f>
        <v>XII AK 2O</v>
      </c>
      <c r="AJ45" s="138" t="str">
        <f>$A$45&amp;JADWAL!AN$74</f>
        <v>XII AK 2</v>
      </c>
      <c r="AK45" s="138" t="str">
        <f>$A$45&amp;JADWAL!AO$74</f>
        <v>XII AK 2CECEP</v>
      </c>
      <c r="AL45" s="138" t="str">
        <f>$A$45&amp;JADWAL!AP$74</f>
        <v>XII AK 2CECEP</v>
      </c>
      <c r="AM45" s="138" t="str">
        <f>$A$45&amp;JADWAL!AQ$74</f>
        <v>XII AK 2CECEP</v>
      </c>
      <c r="AN45" s="138" t="str">
        <f>$A$45&amp;JADWAL!AR$74</f>
        <v>XII AK 2T</v>
      </c>
      <c r="AO45" s="138" t="str">
        <f>$A$45&amp;JADWAL!AS$74</f>
        <v>XII AK 2MAYA</v>
      </c>
      <c r="AP45" s="138" t="str">
        <f>$A$45&amp;JADWAL!AT$74</f>
        <v>XII AK 2MAYA</v>
      </c>
      <c r="AQ45" s="138" t="str">
        <f>$A$45&amp;JADWAL!AV$74</f>
        <v>XII AK 2DADAN</v>
      </c>
      <c r="AR45" s="138" t="e">
        <f>$A$45&amp;JADWAL!#REF!</f>
        <v>#REF!</v>
      </c>
      <c r="AS45" s="138" t="str">
        <f>$A$45&amp;JADWAL!AW$74</f>
        <v>XII AK 2DADAN</v>
      </c>
      <c r="AT45" s="138" t="str">
        <f>$A$45&amp;JADWAL!AX$74</f>
        <v>XII AK 2DADAN</v>
      </c>
      <c r="AU45" s="138" t="str">
        <f>$A$45&amp;JADWAL!AY$74</f>
        <v>XII AK 2DADAN</v>
      </c>
      <c r="AV45" s="138" t="str">
        <f>$A$45&amp;JADWAL!AZ$74</f>
        <v>XII AK 2T</v>
      </c>
      <c r="AW45" s="138" t="str">
        <f>$A$45&amp;JADWAL!BA$74</f>
        <v>XII AK 2</v>
      </c>
      <c r="AX45" s="138" t="str">
        <f>$A$45&amp;JADWAL!BB$74</f>
        <v>XII AK 2</v>
      </c>
      <c r="AY45" s="138" t="str">
        <f>$A$45&amp;JADWAL!BC$74</f>
        <v>XII AK 2</v>
      </c>
      <c r="AZ45" s="138" t="str">
        <f>$A$45&amp;JADWAL!BD$74</f>
        <v>XII AK 2</v>
      </c>
      <c r="BA45" s="138" t="str">
        <f>$A$45&amp;JADWAL!BE$74</f>
        <v>XII AK 2O</v>
      </c>
      <c r="BB45" s="138" t="str">
        <f>$A$45&amp;JADWAL!BF$74</f>
        <v>XII AK 2SUGI</v>
      </c>
      <c r="BC45" s="138" t="str">
        <f>$A$45&amp;JADWAL!BG$74</f>
        <v>XII AK 2SUGI</v>
      </c>
      <c r="BD45" s="138" t="str">
        <f>$A$45&amp;JADWAL!BH$74</f>
        <v>XII AK 2SUGI</v>
      </c>
      <c r="BE45" s="138" t="str">
        <f>$A$45&amp;JADWAL!BI$74</f>
        <v>XII AK 2SUGI</v>
      </c>
      <c r="BF45" s="138" t="str">
        <f>$A$45&amp;JADWAL!BJ$74</f>
        <v>XII AK 2T</v>
      </c>
      <c r="BG45" s="138" t="str">
        <f>$A$45&amp;JADWAL!BK$74</f>
        <v>XII AK 2RINI</v>
      </c>
      <c r="BH45" s="138" t="str">
        <f>$A$45&amp;JADWAL!BL$74</f>
        <v>XII AK 2RINI</v>
      </c>
      <c r="BI45" s="138" t="str">
        <f>$A$45&amp;JADWAL!BM$74</f>
        <v>XII AK 2T</v>
      </c>
      <c r="BJ45" s="138" t="str">
        <f>$A$45&amp;JADWAL!BN$74</f>
        <v>XII AK 2DANTY</v>
      </c>
      <c r="BK45" s="138" t="str">
        <f>$A$45&amp;JADWAL!BO$74</f>
        <v>XII AK 2DANTY</v>
      </c>
      <c r="BL45" s="138" t="str">
        <f>$A$45&amp;JADWAL!BP$74</f>
        <v>XII AK 2</v>
      </c>
      <c r="BM45" s="138" t="str">
        <f>$A$45&amp;JADWAL!BQ$74</f>
        <v>XII AK 2</v>
      </c>
      <c r="BN45" s="138" t="str">
        <f>$A$45&amp;JADWAL!BR$74</f>
        <v>XII AK 2T</v>
      </c>
      <c r="BO45" s="138" t="str">
        <f>$A$45&amp;JADWAL!BS$74</f>
        <v>XII AK 2</v>
      </c>
      <c r="BP45" s="138" t="str">
        <f>$A$45&amp;JADWAL!BT$74</f>
        <v>XII AK 2</v>
      </c>
      <c r="BQ45" s="138" t="str">
        <f>$A$45&amp;JADWAL!BU$74</f>
        <v>XII AK 2</v>
      </c>
      <c r="BR45" s="138" t="str">
        <f>$A$45&amp;JADWAL!BV$74</f>
        <v>XII AK 2O</v>
      </c>
      <c r="BS45" s="138" t="str">
        <f>$A$45&amp;JADWAL!BW$74</f>
        <v>XII AK 2</v>
      </c>
      <c r="BT45" s="138" t="str">
        <f>$A$45&amp;JADWAL!BX$74</f>
        <v>XII AK 2SANTIKA</v>
      </c>
      <c r="BU45" s="138" t="str">
        <f>$A$45&amp;JADWAL!BY$74</f>
        <v>XII AK 2SANTIKA</v>
      </c>
      <c r="BV45" s="138" t="str">
        <f>$A$45&amp;JADWAL!BZ$74</f>
        <v>XII AK 2SANTIKA</v>
      </c>
      <c r="BW45" s="138" t="str">
        <f>$A$45&amp;JADWAL!CA$74</f>
        <v>XII AK 2SANTIKA</v>
      </c>
      <c r="BX45" s="138" t="str">
        <f>$A$45&amp;JADWAL!CB$74</f>
        <v>XII AK 2SANTIKA</v>
      </c>
      <c r="BY45" s="138" t="str">
        <f>$A$45&amp;JADWAL!CC$74</f>
        <v>XII AK 2T</v>
      </c>
      <c r="BZ45" s="138" t="str">
        <f>$A$45&amp;JADWAL!CD$74</f>
        <v>XII AK 2SANTIKA</v>
      </c>
      <c r="CA45" s="138" t="str">
        <f>$A$45&amp;JADWAL!CE$74</f>
        <v>XII AK 2SANTIKA</v>
      </c>
      <c r="CB45" s="138" t="str">
        <f>$A$45&amp;JADWAL!CF$74</f>
        <v>XII AK 2KIKI</v>
      </c>
      <c r="CC45" s="138" t="str">
        <f>$A$45&amp;JADWAL!CG$74</f>
        <v>XII AK 2KIKI</v>
      </c>
      <c r="CD45" s="138" t="str">
        <f>$A$45&amp;JADWAL!CH$74</f>
        <v>XII AK 2T</v>
      </c>
      <c r="CE45" s="138" t="str">
        <f>$A$45&amp;JADWAL!CI$74</f>
        <v>XII AK 2KIKI</v>
      </c>
      <c r="CF45" s="138" t="str">
        <f>$A$45&amp;JADWAL!CJ$74</f>
        <v>XII AK 2</v>
      </c>
      <c r="CG45" s="138" t="str">
        <f>$A$45&amp;JADWAL!CK$74</f>
        <v>XII AK 2</v>
      </c>
      <c r="CH45" s="138" t="str">
        <f>$A$45&amp;JADWAL!CL$74</f>
        <v>XII AK 2</v>
      </c>
    </row>
    <row r="46" spans="1:86" x14ac:dyDescent="0.25">
      <c r="A46" s="27"/>
      <c r="B46" s="138" t="str">
        <f>$A$45&amp;JADWAL!F$75</f>
        <v>XII AK 2</v>
      </c>
      <c r="C46" s="138" t="str">
        <f>$A$45&amp;JADWAL!G$75</f>
        <v>XII AK 2</v>
      </c>
      <c r="D46" s="138" t="str">
        <f>$A$45&amp;JADWAL!H$75</f>
        <v>XII AK 2</v>
      </c>
      <c r="E46" s="138" t="str">
        <f>$A$45&amp;JADWAL!I$75</f>
        <v>XII AK 2</v>
      </c>
      <c r="F46" s="138" t="str">
        <f>$A$45&amp;JADWAL!J$75</f>
        <v>XII AK 2</v>
      </c>
      <c r="G46" s="138" t="str">
        <f>$A$45&amp;JADWAL!K$75</f>
        <v>XII AK 2MIMY</v>
      </c>
      <c r="H46" s="138" t="str">
        <f>$A$45&amp;JADWAL!L$75</f>
        <v>XII AK 2MIMY</v>
      </c>
      <c r="I46" s="138" t="str">
        <f>$A$45&amp;JADWAL!M$75</f>
        <v>XII AK 2</v>
      </c>
      <c r="J46" s="138" t="str">
        <f>$A$45&amp;JADWAL!N$75</f>
        <v>XII AK 2MIMY</v>
      </c>
      <c r="K46" s="138" t="str">
        <f>$A$45&amp;JADWAL!O$75</f>
        <v>XII AK 2MIMY</v>
      </c>
      <c r="L46" s="138" t="str">
        <f>$A$45&amp;JADWAL!P$75</f>
        <v>XII AK 2MIMY</v>
      </c>
      <c r="M46" s="138" t="str">
        <f>$A$45&amp;JADWAL!Q$75</f>
        <v>XII AK 2MIMY</v>
      </c>
      <c r="N46" s="138" t="str">
        <f>$A$45&amp;JADWAL!R$75</f>
        <v>XII AK 2</v>
      </c>
      <c r="O46" s="138" t="str">
        <f>$A$45&amp;JADWAL!S$75</f>
        <v>XII AK 2MIMY</v>
      </c>
      <c r="P46" s="138" t="str">
        <f>$A$45&amp;JADWAL!T$75</f>
        <v>XII AK 2MIMY</v>
      </c>
      <c r="Q46" s="138" t="str">
        <f>$A$45&amp;JADWAL!U$75</f>
        <v>XII AK 2</v>
      </c>
      <c r="R46" s="138" t="str">
        <f>$A$45&amp;JADWAL!V$75</f>
        <v>XII AK 2</v>
      </c>
      <c r="S46" s="138" t="str">
        <f>$A$45&amp;JADWAL!W$75</f>
        <v>XII AK 2</v>
      </c>
      <c r="T46" s="138" t="str">
        <f>$A$45&amp;JADWAL!X$75</f>
        <v>XII AK 2</v>
      </c>
      <c r="U46" s="138" t="str">
        <f>$A$45&amp;JADWAL!Y$75</f>
        <v>XII AK 2</v>
      </c>
      <c r="V46" s="138" t="str">
        <f>$A$45&amp;JADWAL!Z$75</f>
        <v>XII AK 2</v>
      </c>
      <c r="W46" s="138" t="str">
        <f>$A$45&amp;JADWAL!AA$75</f>
        <v>XII AK 2</v>
      </c>
      <c r="X46" s="138" t="str">
        <f>$A$45&amp;JADWAL!AB$75</f>
        <v>XII AK 2</v>
      </c>
      <c r="Y46" s="138" t="str">
        <f>$A$45&amp;JADWAL!AC$75</f>
        <v>XII AK 2</v>
      </c>
      <c r="Z46" s="138" t="str">
        <f>$A$45&amp;JADWAL!AD$75</f>
        <v>XII AK 2</v>
      </c>
      <c r="AA46" s="138" t="str">
        <f>$A$45&amp;JADWAL!AE$75</f>
        <v>XII AK 2</v>
      </c>
      <c r="AB46" s="138" t="str">
        <f>$A$45&amp;JADWAL!AF$75</f>
        <v>XII AK 2</v>
      </c>
      <c r="AC46" s="138" t="str">
        <f>$A$45&amp;JADWAL!AG$75</f>
        <v>XII AK 2</v>
      </c>
      <c r="AD46" s="138" t="str">
        <f>$A$45&amp;JADWAL!AH$75</f>
        <v>XII AK 2</v>
      </c>
      <c r="AE46" s="138" t="str">
        <f>$A$45&amp;JADWAL!AI$75</f>
        <v>XII AK 2</v>
      </c>
      <c r="AF46" s="138" t="str">
        <f>$A$45&amp;JADWAL!AJ$75</f>
        <v>XII AK 2</v>
      </c>
      <c r="AG46" s="138" t="str">
        <f>$A$45&amp;JADWAL!AK$75</f>
        <v>XII AK 2</v>
      </c>
      <c r="AH46" s="138" t="str">
        <f>$A$45&amp;JADWAL!AL$75</f>
        <v>XII AK 2</v>
      </c>
      <c r="AI46" s="138" t="str">
        <f>$A$45&amp;JADWAL!AM$75</f>
        <v>XII AK 2</v>
      </c>
      <c r="AJ46" s="138" t="str">
        <f>$A$45&amp;JADWAL!AN$75</f>
        <v>XII AK 2</v>
      </c>
      <c r="AK46" s="138" t="str">
        <f>$A$45&amp;JADWAL!AO$75</f>
        <v>XII AK 2</v>
      </c>
      <c r="AL46" s="138" t="str">
        <f>$A$45&amp;JADWAL!AP$75</f>
        <v>XII AK 2</v>
      </c>
      <c r="AM46" s="138" t="str">
        <f>$A$45&amp;JADWAL!AQ$75</f>
        <v>XII AK 2</v>
      </c>
      <c r="AN46" s="138" t="str">
        <f>$A$45&amp;JADWAL!AR$75</f>
        <v>XII AK 2</v>
      </c>
      <c r="AO46" s="138" t="str">
        <f>$A$45&amp;JADWAL!AS$75</f>
        <v>XII AK 2</v>
      </c>
      <c r="AP46" s="138" t="str">
        <f>$A$45&amp;JADWAL!AT$75</f>
        <v>XII AK 2</v>
      </c>
      <c r="AQ46" s="138" t="str">
        <f>$A$45&amp;JADWAL!AV$75</f>
        <v>XII AK 2</v>
      </c>
      <c r="AR46" s="138" t="e">
        <f>$A$45&amp;JADWAL!#REF!</f>
        <v>#REF!</v>
      </c>
      <c r="AS46" s="138" t="str">
        <f>$A$45&amp;JADWAL!AW$75</f>
        <v>XII AK 2</v>
      </c>
      <c r="AT46" s="138" t="str">
        <f>$A$45&amp;JADWAL!AX$75</f>
        <v>XII AK 2</v>
      </c>
      <c r="AU46" s="138" t="str">
        <f>$A$45&amp;JADWAL!AY$75</f>
        <v>XII AK 2</v>
      </c>
      <c r="AV46" s="138" t="str">
        <f>$A$45&amp;JADWAL!AZ$75</f>
        <v>XII AK 2</v>
      </c>
      <c r="AW46" s="138" t="str">
        <f>$A$45&amp;JADWAL!BA$75</f>
        <v>XII AK 2</v>
      </c>
      <c r="AX46" s="138" t="str">
        <f>$A$45&amp;JADWAL!BB$75</f>
        <v>XII AK 2</v>
      </c>
      <c r="AY46" s="138" t="str">
        <f>$A$45&amp;JADWAL!BC$75</f>
        <v>XII AK 2</v>
      </c>
      <c r="AZ46" s="138" t="str">
        <f>$A$45&amp;JADWAL!BD$75</f>
        <v>XII AK 2</v>
      </c>
      <c r="BA46" s="138" t="str">
        <f>$A$45&amp;JADWAL!BE$75</f>
        <v>XII AK 2</v>
      </c>
      <c r="BB46" s="138" t="str">
        <f>$A$45&amp;JADWAL!BF$75</f>
        <v>XII AK 2IAH</v>
      </c>
      <c r="BC46" s="138" t="str">
        <f>$A$45&amp;JADWAL!BG$75</f>
        <v>XII AK 2IAH</v>
      </c>
      <c r="BD46" s="138" t="str">
        <f>$A$45&amp;JADWAL!BH$75</f>
        <v>XII AK 2IAH</v>
      </c>
      <c r="BE46" s="138" t="str">
        <f>$A$45&amp;JADWAL!BI$75</f>
        <v>XII AK 2IAH</v>
      </c>
      <c r="BF46" s="138" t="str">
        <f>$A$45&amp;JADWAL!BJ$75</f>
        <v>XII AK 2</v>
      </c>
      <c r="BG46" s="138" t="str">
        <f>$A$45&amp;JADWAL!BK$75</f>
        <v>XII AK 2</v>
      </c>
      <c r="BH46" s="138" t="str">
        <f>$A$45&amp;JADWAL!BL$75</f>
        <v>XII AK 2</v>
      </c>
      <c r="BI46" s="138" t="str">
        <f>$A$45&amp;JADWAL!BM$75</f>
        <v>XII AK 2</v>
      </c>
      <c r="BJ46" s="138" t="str">
        <f>$A$45&amp;JADWAL!BN$75</f>
        <v>XII AK 2</v>
      </c>
      <c r="BK46" s="138" t="str">
        <f>$A$45&amp;JADWAL!BO$75</f>
        <v>XII AK 2</v>
      </c>
      <c r="BL46" s="138" t="str">
        <f>$A$45&amp;JADWAL!BP$75</f>
        <v>XII AK 2</v>
      </c>
      <c r="BM46" s="138" t="str">
        <f>$A$45&amp;JADWAL!BQ$75</f>
        <v>XII AK 2</v>
      </c>
      <c r="BN46" s="138" t="str">
        <f>$A$45&amp;JADWAL!BR$75</f>
        <v>XII AK 2</v>
      </c>
      <c r="BO46" s="138" t="str">
        <f>$A$45&amp;JADWAL!BS$75</f>
        <v>XII AK 2</v>
      </c>
      <c r="BP46" s="138" t="str">
        <f>$A$45&amp;JADWAL!BT$75</f>
        <v>XII AK 2</v>
      </c>
      <c r="BQ46" s="138" t="str">
        <f>$A$45&amp;JADWAL!BU$75</f>
        <v>XII AK 2</v>
      </c>
      <c r="BR46" s="138" t="str">
        <f>$A$45&amp;JADWAL!BV$75</f>
        <v>XII AK 2</v>
      </c>
      <c r="BS46" s="138" t="str">
        <f>$A$45&amp;JADWAL!BW$75</f>
        <v>XII AK 2</v>
      </c>
      <c r="BT46" s="138" t="str">
        <f>$A$45&amp;JADWAL!BX$75</f>
        <v>XII AK 2NENENG</v>
      </c>
      <c r="BU46" s="138" t="str">
        <f>$A$45&amp;JADWAL!BY$75</f>
        <v>XII AK 2NENENG</v>
      </c>
      <c r="BV46" s="138" t="str">
        <f>$A$45&amp;JADWAL!BZ$75</f>
        <v>XII AK 2NENENG</v>
      </c>
      <c r="BW46" s="138" t="str">
        <f>$A$45&amp;JADWAL!CA$75</f>
        <v>XII AK 2NENENG</v>
      </c>
      <c r="BX46" s="138" t="str">
        <f>$A$45&amp;JADWAL!CB$75</f>
        <v>XII AK 2NENENG</v>
      </c>
      <c r="BY46" s="138" t="str">
        <f>$A$45&amp;JADWAL!CC$75</f>
        <v>XII AK 2</v>
      </c>
      <c r="BZ46" s="138" t="str">
        <f>$A$45&amp;JADWAL!CD$75</f>
        <v>XII AK 2NENENG</v>
      </c>
      <c r="CA46" s="138" t="str">
        <f>$A$45&amp;JADWAL!CE$75</f>
        <v>XII AK 2NENENG</v>
      </c>
      <c r="CB46" s="138" t="str">
        <f>$A$45&amp;JADWAL!CF$75</f>
        <v>XII AK 2</v>
      </c>
      <c r="CC46" s="138" t="str">
        <f>$A$45&amp;JADWAL!CG$75</f>
        <v>XII AK 2</v>
      </c>
      <c r="CD46" s="138" t="str">
        <f>$A$45&amp;JADWAL!CH$75</f>
        <v>XII AK 2</v>
      </c>
      <c r="CE46" s="138" t="str">
        <f>$A$45&amp;JADWAL!CI$75</f>
        <v>XII AK 2</v>
      </c>
      <c r="CF46" s="138" t="str">
        <f>$A$45&amp;JADWAL!CJ$75</f>
        <v>XII AK 2</v>
      </c>
      <c r="CG46" s="138" t="str">
        <f>$A$45&amp;JADWAL!CK$75</f>
        <v>XII AK 2</v>
      </c>
      <c r="CH46" s="138" t="str">
        <f>$A$45&amp;JADWAL!CL$75</f>
        <v>XII AK 2</v>
      </c>
    </row>
    <row r="47" spans="1:86" x14ac:dyDescent="0.25">
      <c r="A47" s="2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</row>
    <row r="48" spans="1:86" x14ac:dyDescent="0.25">
      <c r="A48" s="27" t="s">
        <v>182</v>
      </c>
      <c r="B48" s="138" t="str">
        <f>$A$48&amp;JADWAL!F$79</f>
        <v>XII AK 3</v>
      </c>
      <c r="C48" s="138" t="str">
        <f>$A$48&amp;JADWAL!G$79</f>
        <v>XII AK 3ENDANG</v>
      </c>
      <c r="D48" s="138" t="str">
        <f>$A$48&amp;JADWAL!H$79</f>
        <v>XII AK 3ENDANG</v>
      </c>
      <c r="E48" s="138" t="str">
        <f>$A$48&amp;JADWAL!I$79</f>
        <v>XII AK 3ENDANG</v>
      </c>
      <c r="F48" s="138" t="str">
        <f>$A$48&amp;JADWAL!J$79</f>
        <v>XII AK 3</v>
      </c>
      <c r="G48" s="138" t="str">
        <f>$A$48&amp;JADWAL!K$79</f>
        <v>XII AK 3ENDANG</v>
      </c>
      <c r="H48" s="138" t="str">
        <f>$A$48&amp;JADWAL!L$79</f>
        <v>XII AK 3ENDANG</v>
      </c>
      <c r="I48" s="138" t="str">
        <f>$A$48&amp;JADWAL!N$79</f>
        <v>XII AK 3ENDANG</v>
      </c>
      <c r="J48" s="138" t="e">
        <f>$A$48&amp;JADWAL!#REF!</f>
        <v>#REF!</v>
      </c>
      <c r="K48" s="138" t="str">
        <f>$A$48&amp;JADWAL!O$79</f>
        <v>XII AK 3ENDANG</v>
      </c>
      <c r="L48" s="138" t="str">
        <f>$A$48&amp;JADWAL!P$79</f>
        <v>XII AK 3ENDANG</v>
      </c>
      <c r="M48" s="138" t="str">
        <f>$A$48&amp;JADWAL!Q$79</f>
        <v>XII AK 3</v>
      </c>
      <c r="N48" s="138" t="str">
        <f>$A$48&amp;JADWAL!R$79</f>
        <v>XII AK 3</v>
      </c>
      <c r="O48" s="138" t="str">
        <f>$A$48&amp;JADWAL!S$79</f>
        <v>XII AK 3</v>
      </c>
      <c r="P48" s="138" t="str">
        <f>$A$48&amp;JADWAL!T$79</f>
        <v>XII AK 3</v>
      </c>
      <c r="Q48" s="138" t="str">
        <f>$A$48&amp;JADWAL!U$79</f>
        <v>XII AK 3</v>
      </c>
      <c r="R48" s="138" t="str">
        <f>$A$48&amp;JADWAL!V$79</f>
        <v>XII AK 3</v>
      </c>
      <c r="S48" s="138" t="str">
        <f>$A$48&amp;JADWAL!W$79</f>
        <v>XII AK 3ROHAYATI</v>
      </c>
      <c r="T48" s="138" t="str">
        <f>$A$48&amp;JADWAL!X$79</f>
        <v>XII AK 3ROHAYATI</v>
      </c>
      <c r="U48" s="138" t="str">
        <f>$A$48&amp;JADWAL!Y$79</f>
        <v>XII AK 3ROHAYATI</v>
      </c>
      <c r="V48" s="138" t="str">
        <f>$A$48&amp;JADWAL!Z$79</f>
        <v>XII AK 3ROHAYATI</v>
      </c>
      <c r="W48" s="138" t="str">
        <f>$A$48&amp;JADWAL!AA$79</f>
        <v>XII AK 3</v>
      </c>
      <c r="X48" s="138" t="str">
        <f>$A$48&amp;JADWAL!AB$79</f>
        <v>XII AK 3DADAN</v>
      </c>
      <c r="Y48" s="138" t="str">
        <f>$A$48&amp;JADWAL!AC$79</f>
        <v>XII AK 3DADAN</v>
      </c>
      <c r="Z48" s="138" t="str">
        <f>$A$48&amp;JADWAL!AD$79</f>
        <v>XII AK 3</v>
      </c>
      <c r="AA48" s="138" t="str">
        <f>$A$48&amp;JADWAL!AE$79</f>
        <v>XII AK 3DADAN</v>
      </c>
      <c r="AB48" s="138" t="str">
        <f>$A$48&amp;JADWAL!AF$79</f>
        <v>XII AK 3DADAN</v>
      </c>
      <c r="AC48" s="138" t="str">
        <f>$A$48&amp;JADWAL!AG$79</f>
        <v>XII AK 3MAYA</v>
      </c>
      <c r="AD48" s="138" t="str">
        <f>$A$48&amp;JADWAL!AH$79</f>
        <v>XII AK 3MAYA</v>
      </c>
      <c r="AE48" s="138" t="str">
        <f>$A$48&amp;JADWAL!AI$79</f>
        <v>XII AK 3</v>
      </c>
      <c r="AF48" s="138" t="str">
        <f>$A$48&amp;JADWAL!AJ$79</f>
        <v>XII AK 3</v>
      </c>
      <c r="AG48" s="138" t="str">
        <f>$A$48&amp;JADWAL!AK$79</f>
        <v>XII AK 3</v>
      </c>
      <c r="AH48" s="138" t="str">
        <f>$A$48&amp;JADWAL!AL$79</f>
        <v>XII AK 3</v>
      </c>
      <c r="AI48" s="138" t="str">
        <f>$A$48&amp;JADWAL!AM$79</f>
        <v>XII AK 3</v>
      </c>
      <c r="AJ48" s="138" t="str">
        <f>$A$48&amp;JADWAL!AN$79</f>
        <v>XII AK 3</v>
      </c>
      <c r="AK48" s="138" t="str">
        <f>$A$48&amp;JADWAL!AO$79</f>
        <v>XII AK 3RUKMANA</v>
      </c>
      <c r="AL48" s="138" t="str">
        <f>$A$48&amp;JADWAL!AP$79</f>
        <v>XII AK 3RUKMANA</v>
      </c>
      <c r="AM48" s="138" t="str">
        <f>$A$48&amp;JADWAL!AQ$79</f>
        <v>XII AK 3RUKMANA</v>
      </c>
      <c r="AN48" s="138" t="str">
        <f>$A$48&amp;JADWAL!AR$79</f>
        <v>XII AK 3</v>
      </c>
      <c r="AO48" s="138" t="str">
        <f>$A$48&amp;JADWAL!AS$79</f>
        <v>XII AK 3INDIRA</v>
      </c>
      <c r="AP48" s="138" t="str">
        <f>$A$48&amp;JADWAL!AT$79</f>
        <v>XII AK 3INDIRA</v>
      </c>
      <c r="AQ48" s="138" t="str">
        <f>$A$48&amp;JADWAL!AV$79</f>
        <v>XII AK 3HALIDA</v>
      </c>
      <c r="AR48" s="138" t="e">
        <f>$A$48&amp;JADWAL!#REF!</f>
        <v>#REF!</v>
      </c>
      <c r="AS48" s="138" t="str">
        <f>$A$48&amp;JADWAL!AW$79</f>
        <v>XII AK 3REGINA</v>
      </c>
      <c r="AT48" s="138" t="str">
        <f>$A$48&amp;JADWAL!AX$79</f>
        <v>XII AK 3REGINA</v>
      </c>
      <c r="AU48" s="138" t="str">
        <f>$A$48&amp;JADWAL!AY$79</f>
        <v>XII AK 3DANTY</v>
      </c>
      <c r="AV48" s="138" t="str">
        <f>$A$48&amp;JADWAL!AZ$79</f>
        <v>XII AK 3</v>
      </c>
      <c r="AW48" s="138" t="str">
        <f>$A$48&amp;JADWAL!BA$79</f>
        <v>XII AK 3DANTY</v>
      </c>
      <c r="AX48" s="138" t="str">
        <f>$A$48&amp;JADWAL!BB$79</f>
        <v>XII AK 3</v>
      </c>
      <c r="AY48" s="138" t="str">
        <f>$A$48&amp;JADWAL!BC$79</f>
        <v>XII AK 3</v>
      </c>
      <c r="AZ48" s="138" t="str">
        <f>$A$48&amp;JADWAL!BD$79</f>
        <v>XII AK 3</v>
      </c>
      <c r="BA48" s="138" t="str">
        <f>$A$48&amp;JADWAL!BE$79</f>
        <v>XII AK 3</v>
      </c>
      <c r="BB48" s="138" t="str">
        <f>$A$48&amp;JADWAL!BF$79</f>
        <v>XII AK 3NINA</v>
      </c>
      <c r="BC48" s="138" t="str">
        <f>$A$48&amp;JADWAL!BG$79</f>
        <v>XII AK 3NINA</v>
      </c>
      <c r="BD48" s="138" t="str">
        <f>$A$48&amp;JADWAL!BH$79</f>
        <v>XII AK 3NINA</v>
      </c>
      <c r="BE48" s="138" t="str">
        <f>$A$48&amp;JADWAL!BI$79</f>
        <v>XII AK 3NINA</v>
      </c>
      <c r="BF48" s="138" t="str">
        <f>$A$48&amp;JADWAL!BJ$79</f>
        <v>XII AK 3</v>
      </c>
      <c r="BG48" s="138" t="str">
        <f>$A$48&amp;JADWAL!BK$79</f>
        <v>XII AK 3NINA</v>
      </c>
      <c r="BH48" s="138" t="str">
        <f>$A$48&amp;JADWAL!BL$79</f>
        <v>XII AK 3NINA</v>
      </c>
      <c r="BI48" s="138" t="str">
        <f>$A$48&amp;JADWAL!BM$79</f>
        <v>XII AK 3</v>
      </c>
      <c r="BJ48" s="138" t="str">
        <f>$A$48&amp;JADWAL!BN$79</f>
        <v>XII AK 3NINA</v>
      </c>
      <c r="BK48" s="138" t="str">
        <f>$A$48&amp;JADWAL!BO$79</f>
        <v>XII AK 3ANGGITA</v>
      </c>
      <c r="BL48" s="138" t="str">
        <f>$A$48&amp;JADWAL!BP$79</f>
        <v>XII AK 3ANGGITA</v>
      </c>
      <c r="BM48" s="138" t="str">
        <f>$A$48&amp;JADWAL!BQ$79</f>
        <v>XII AK 3ANGGITA</v>
      </c>
      <c r="BN48" s="138" t="str">
        <f>$A$48&amp;JADWAL!BR$79</f>
        <v>XII AK 3</v>
      </c>
      <c r="BO48" s="138" t="str">
        <f>$A$48&amp;JADWAL!BS$79</f>
        <v>XII AK 3</v>
      </c>
      <c r="BP48" s="138" t="str">
        <f>$A$48&amp;JADWAL!BT$79</f>
        <v>XII AK 3</v>
      </c>
      <c r="BQ48" s="138" t="str">
        <f>$A$48&amp;JADWAL!BU$79</f>
        <v>XII AK 3</v>
      </c>
      <c r="BR48" s="138" t="str">
        <f>$A$48&amp;JADWAL!BV$79</f>
        <v>XII AK 3</v>
      </c>
      <c r="BS48" s="138" t="str">
        <f>$A$48&amp;JADWAL!BW$79</f>
        <v>XII AK 3</v>
      </c>
      <c r="BT48" s="138" t="str">
        <f>$A$48&amp;JADWAL!BX$79</f>
        <v>XII AK 3ENDANG</v>
      </c>
      <c r="BU48" s="138" t="str">
        <f>$A$48&amp;JADWAL!BY$79</f>
        <v>XII AK 3ENDANG</v>
      </c>
      <c r="BV48" s="138" t="str">
        <f>$A$48&amp;JADWAL!BZ$79</f>
        <v>XII AK 3ENDANG</v>
      </c>
      <c r="BW48" s="138" t="str">
        <f>$A$48&amp;JADWAL!CA$79</f>
        <v>XII AK 3RINI</v>
      </c>
      <c r="BX48" s="138" t="str">
        <f>$A$48&amp;JADWAL!CB$79</f>
        <v>XII AK 3RINI</v>
      </c>
      <c r="BY48" s="138" t="str">
        <f>$A$48&amp;JADWAL!CC$79</f>
        <v>XII AK 3</v>
      </c>
      <c r="BZ48" s="138" t="str">
        <f>$A$48&amp;JADWAL!CD$79</f>
        <v>XII AK 3TINI</v>
      </c>
      <c r="CA48" s="138" t="str">
        <f>$A$48&amp;JADWAL!CE$79</f>
        <v>XII AK 3TINI</v>
      </c>
      <c r="CB48" s="138" t="str">
        <f>$A$48&amp;JADWAL!CF$79</f>
        <v>XII AK 3TINI</v>
      </c>
      <c r="CC48" s="138" t="str">
        <f>$A$48&amp;JADWAL!CG$79</f>
        <v>XII AK 3</v>
      </c>
      <c r="CD48" s="138" t="str">
        <f>$A$48&amp;JADWAL!CH$79</f>
        <v>XII AK 3</v>
      </c>
      <c r="CE48" s="138" t="str">
        <f>$A$48&amp;JADWAL!CI$79</f>
        <v>XII AK 3</v>
      </c>
      <c r="CF48" s="138" t="str">
        <f>$A$48&amp;JADWAL!CJ$79</f>
        <v>XII AK 3</v>
      </c>
      <c r="CG48" s="138" t="str">
        <f>$A$48&amp;JADWAL!CK$79</f>
        <v>XII AK 3</v>
      </c>
      <c r="CH48" s="138" t="str">
        <f>$A$48&amp;JADWAL!CL$79</f>
        <v>XII AK 3</v>
      </c>
    </row>
    <row r="49" spans="1:86" x14ac:dyDescent="0.25">
      <c r="A49" s="27"/>
      <c r="B49" s="138" t="str">
        <f>$A$48&amp;JADWAL!F$80</f>
        <v>XII AK 3C</v>
      </c>
      <c r="C49" s="138" t="str">
        <f>$A$48&amp;JADWAL!G$80</f>
        <v>XII AK 3TINI</v>
      </c>
      <c r="D49" s="138" t="str">
        <f>$A$48&amp;JADWAL!H$80</f>
        <v>XII AK 3TINI</v>
      </c>
      <c r="E49" s="138" t="str">
        <f>$A$48&amp;JADWAL!I$80</f>
        <v>XII AK 3TINI</v>
      </c>
      <c r="F49" s="138" t="str">
        <f>$A$48&amp;JADWAL!J$80</f>
        <v>XII AK 3R</v>
      </c>
      <c r="G49" s="138" t="str">
        <f>$A$48&amp;JADWAL!K$80</f>
        <v>XII AK 3TINI</v>
      </c>
      <c r="H49" s="138" t="str">
        <f>$A$48&amp;JADWAL!L$80</f>
        <v>XII AK 3TINI</v>
      </c>
      <c r="I49" s="138" t="str">
        <f>$A$48&amp;JADWAL!N$80</f>
        <v>XII AK 3TINI</v>
      </c>
      <c r="J49" s="138" t="e">
        <f>$A$48&amp;JADWAL!#REF!</f>
        <v>#REF!</v>
      </c>
      <c r="K49" s="138" t="str">
        <f>$A$48&amp;JADWAL!O$80</f>
        <v>XII AK 3TINI</v>
      </c>
      <c r="L49" s="138" t="str">
        <f>$A$48&amp;JADWAL!P$80</f>
        <v>XII AK 3TINI</v>
      </c>
      <c r="M49" s="138" t="str">
        <f>$A$48&amp;JADWAL!Q$80</f>
        <v>XII AK 3</v>
      </c>
      <c r="N49" s="138" t="str">
        <f>$A$48&amp;JADWAL!R$80</f>
        <v>XII AK 3R</v>
      </c>
      <c r="O49" s="138" t="str">
        <f>$A$48&amp;JADWAL!S$80</f>
        <v>XII AK 3</v>
      </c>
      <c r="P49" s="138" t="str">
        <f>$A$48&amp;JADWAL!T$80</f>
        <v>XII AK 3</v>
      </c>
      <c r="Q49" s="138" t="str">
        <f>$A$48&amp;JADWAL!U$80</f>
        <v>XII AK 3</v>
      </c>
      <c r="R49" s="138" t="str">
        <f>$A$48&amp;JADWAL!V$80</f>
        <v>XII AK 3T</v>
      </c>
      <c r="S49" s="138" t="str">
        <f>$A$48&amp;JADWAL!W$80</f>
        <v>XII AK 3IAH</v>
      </c>
      <c r="T49" s="138" t="str">
        <f>$A$48&amp;JADWAL!X$80</f>
        <v>XII AK 3IAH</v>
      </c>
      <c r="U49" s="138" t="str">
        <f>$A$48&amp;JADWAL!Y$80</f>
        <v>XII AK 3IAH</v>
      </c>
      <c r="V49" s="138" t="str">
        <f>$A$48&amp;JADWAL!Z$80</f>
        <v>XII AK 3IAH</v>
      </c>
      <c r="W49" s="138" t="str">
        <f>$A$48&amp;JADWAL!AA$80</f>
        <v>XII AK 3R</v>
      </c>
      <c r="X49" s="138" t="str">
        <f>$A$48&amp;JADWAL!AB$80</f>
        <v>XII AK 3</v>
      </c>
      <c r="Y49" s="138" t="str">
        <f>$A$48&amp;JADWAL!AC$80</f>
        <v>XII AK 3</v>
      </c>
      <c r="Z49" s="138" t="str">
        <f>$A$48&amp;JADWAL!AD$80</f>
        <v>XII AK 3R</v>
      </c>
      <c r="AA49" s="138" t="str">
        <f>$A$48&amp;JADWAL!AE$80</f>
        <v>XII AK 3</v>
      </c>
      <c r="AB49" s="138" t="str">
        <f>$A$48&amp;JADWAL!AF$80</f>
        <v>XII AK 3</v>
      </c>
      <c r="AC49" s="138" t="str">
        <f>$A$48&amp;JADWAL!AG$80</f>
        <v>XII AK 3</v>
      </c>
      <c r="AD49" s="138" t="str">
        <f>$A$48&amp;JADWAL!AH$80</f>
        <v>XII AK 3</v>
      </c>
      <c r="AE49" s="138" t="str">
        <f>$A$48&amp;JADWAL!AI$80</f>
        <v>XII AK 3R</v>
      </c>
      <c r="AF49" s="138" t="str">
        <f>$A$48&amp;JADWAL!AJ$80</f>
        <v>XII AK 3</v>
      </c>
      <c r="AG49" s="138" t="str">
        <f>$A$48&amp;JADWAL!AK$80</f>
        <v>XII AK 3</v>
      </c>
      <c r="AH49" s="138" t="str">
        <f>$A$48&amp;JADWAL!AL$80</f>
        <v>XII AK 3</v>
      </c>
      <c r="AI49" s="138" t="str">
        <f>$A$48&amp;JADWAL!AM$80</f>
        <v>XII AK 3T</v>
      </c>
      <c r="AJ49" s="138" t="str">
        <f>$A$48&amp;JADWAL!AN$80</f>
        <v>XII AK 3M</v>
      </c>
      <c r="AK49" s="138" t="str">
        <f>$A$48&amp;JADWAL!AO$80</f>
        <v>XII AK 3</v>
      </c>
      <c r="AL49" s="138" t="str">
        <f>$A$48&amp;JADWAL!AP$80</f>
        <v>XII AK 3</v>
      </c>
      <c r="AM49" s="138" t="str">
        <f>$A$48&amp;JADWAL!AQ$80</f>
        <v>XII AK 3</v>
      </c>
      <c r="AN49" s="138" t="str">
        <f>$A$48&amp;JADWAL!AR$80</f>
        <v>XII AK 3R</v>
      </c>
      <c r="AO49" s="138" t="str">
        <f>$A$48&amp;JADWAL!AS$80</f>
        <v>XII AK 3</v>
      </c>
      <c r="AP49" s="138" t="str">
        <f>$A$48&amp;JADWAL!AT$80</f>
        <v>XII AK 3</v>
      </c>
      <c r="AQ49" s="138" t="str">
        <f>$A$48&amp;JADWAL!AV$80</f>
        <v>XII AK 3</v>
      </c>
      <c r="AR49" s="138" t="e">
        <f>$A$48&amp;JADWAL!#REF!</f>
        <v>#REF!</v>
      </c>
      <c r="AS49" s="138" t="str">
        <f>$A$48&amp;JADWAL!AW$80</f>
        <v>XII AK 3</v>
      </c>
      <c r="AT49" s="138" t="str">
        <f>$A$48&amp;JADWAL!AX$80</f>
        <v>XII AK 3</v>
      </c>
      <c r="AU49" s="138" t="str">
        <f>$A$48&amp;JADWAL!AY$80</f>
        <v>XII AK 3</v>
      </c>
      <c r="AV49" s="138" t="str">
        <f>$A$48&amp;JADWAL!AZ$80</f>
        <v>XII AK 3R</v>
      </c>
      <c r="AW49" s="138" t="str">
        <f>$A$48&amp;JADWAL!BA$80</f>
        <v>XII AK 3</v>
      </c>
      <c r="AX49" s="138" t="str">
        <f>$A$48&amp;JADWAL!BB$80</f>
        <v>XII AK 3</v>
      </c>
      <c r="AY49" s="138" t="str">
        <f>$A$48&amp;JADWAL!BC$80</f>
        <v>XII AK 3</v>
      </c>
      <c r="AZ49" s="138" t="str">
        <f>$A$48&amp;JADWAL!BD$80</f>
        <v>XII AK 3</v>
      </c>
      <c r="BA49" s="138" t="str">
        <f>$A$48&amp;JADWAL!BE$80</f>
        <v>XII AK 3T</v>
      </c>
      <c r="BB49" s="138" t="str">
        <f>$A$48&amp;JADWAL!BF$80</f>
        <v>XII AK 3AAM</v>
      </c>
      <c r="BC49" s="138" t="str">
        <f>$A$48&amp;JADWAL!BG$80</f>
        <v>XII AK 3AAM</v>
      </c>
      <c r="BD49" s="138" t="str">
        <f>$A$48&amp;JADWAL!BH$80</f>
        <v>XII AK 3AAM</v>
      </c>
      <c r="BE49" s="138" t="str">
        <f>$A$48&amp;JADWAL!BI$80</f>
        <v>XII AK 3AAM</v>
      </c>
      <c r="BF49" s="138" t="str">
        <f>$A$48&amp;JADWAL!BJ$80</f>
        <v>XII AK 3R</v>
      </c>
      <c r="BG49" s="138" t="str">
        <f>$A$48&amp;JADWAL!BK$80</f>
        <v>XII AK 3AAM</v>
      </c>
      <c r="BH49" s="138" t="str">
        <f>$A$48&amp;JADWAL!BL$80</f>
        <v>XII AK 3AAM</v>
      </c>
      <c r="BI49" s="138" t="str">
        <f>$A$48&amp;JADWAL!BM$80</f>
        <v>XII AK 3R</v>
      </c>
      <c r="BJ49" s="138" t="str">
        <f>$A$48&amp;JADWAL!BN$80</f>
        <v>XII AK 3AAM</v>
      </c>
      <c r="BK49" s="138" t="str">
        <f>$A$48&amp;JADWAL!BO$80</f>
        <v>XII AK 3</v>
      </c>
      <c r="BL49" s="138" t="str">
        <f>$A$48&amp;JADWAL!BP$80</f>
        <v>XII AK 3</v>
      </c>
      <c r="BM49" s="138" t="str">
        <f>$A$48&amp;JADWAL!BQ$80</f>
        <v>XII AK 3</v>
      </c>
      <c r="BN49" s="138" t="str">
        <f>$A$48&amp;JADWAL!BR$80</f>
        <v>XII AK 3R</v>
      </c>
      <c r="BO49" s="138" t="str">
        <f>$A$48&amp;JADWAL!BS$80</f>
        <v>XII AK 3</v>
      </c>
      <c r="BP49" s="138" t="str">
        <f>$A$48&amp;JADWAL!BT$80</f>
        <v>XII AK 3</v>
      </c>
      <c r="BQ49" s="138" t="str">
        <f>$A$48&amp;JADWAL!BU$80</f>
        <v>XII AK 3</v>
      </c>
      <c r="BR49" s="138" t="str">
        <f>$A$48&amp;JADWAL!BV$80</f>
        <v>XII AK 3T</v>
      </c>
      <c r="BS49" s="138" t="str">
        <f>$A$48&amp;JADWAL!BW$80</f>
        <v>XII AK 3</v>
      </c>
      <c r="BT49" s="138" t="str">
        <f>$A$48&amp;JADWAL!BX$80</f>
        <v>XII AK 3</v>
      </c>
      <c r="BU49" s="138" t="str">
        <f>$A$48&amp;JADWAL!BY$80</f>
        <v>XII AK 3</v>
      </c>
      <c r="BV49" s="138" t="str">
        <f>$A$48&amp;JADWAL!BZ$80</f>
        <v>XII AK 3</v>
      </c>
      <c r="BW49" s="138" t="str">
        <f>$A$48&amp;JADWAL!CA$80</f>
        <v>XII AK 3</v>
      </c>
      <c r="BX49" s="138" t="str">
        <f>$A$48&amp;JADWAL!CB$80</f>
        <v>XII AK 3</v>
      </c>
      <c r="BY49" s="138" t="str">
        <f>$A$48&amp;JADWAL!CC$80</f>
        <v>XII AK 3R</v>
      </c>
      <c r="BZ49" s="138" t="str">
        <f>$A$48&amp;JADWAL!CD$80</f>
        <v>XII AK 3</v>
      </c>
      <c r="CA49" s="138" t="str">
        <f>$A$48&amp;JADWAL!CE$80</f>
        <v>XII AK 3</v>
      </c>
      <c r="CB49" s="138" t="str">
        <f>$A$48&amp;JADWAL!CF$80</f>
        <v>XII AK 3</v>
      </c>
      <c r="CC49" s="138" t="str">
        <f>$A$48&amp;JADWAL!CG$80</f>
        <v>XII AK 3</v>
      </c>
      <c r="CD49" s="138" t="str">
        <f>$A$48&amp;JADWAL!CH$80</f>
        <v>XII AK 3R</v>
      </c>
      <c r="CE49" s="138" t="str">
        <f>$A$48&amp;JADWAL!CI$80</f>
        <v>XII AK 3</v>
      </c>
      <c r="CF49" s="138" t="str">
        <f>$A$48&amp;JADWAL!CJ$80</f>
        <v>XII AK 3</v>
      </c>
      <c r="CG49" s="138" t="str">
        <f>$A$48&amp;JADWAL!CK$80</f>
        <v>XII AK 3</v>
      </c>
      <c r="CH49" s="138" t="str">
        <f>$A$48&amp;JADWAL!CL$80</f>
        <v>XII AK 3</v>
      </c>
    </row>
    <row r="50" spans="1:86" x14ac:dyDescent="0.25">
      <c r="A50" s="27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  <c r="BD50" s="138"/>
      <c r="BE50" s="138"/>
      <c r="BF50" s="138"/>
      <c r="BG50" s="138"/>
      <c r="BH50" s="138"/>
      <c r="BI50" s="138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</row>
    <row r="51" spans="1:86" x14ac:dyDescent="0.25">
      <c r="A51" s="27" t="s">
        <v>183</v>
      </c>
      <c r="B51" s="138" t="str">
        <f>$A$51&amp;JADWAL!F$84</f>
        <v>XII AK 4A</v>
      </c>
      <c r="C51" s="138" t="str">
        <f>$A$51&amp;JADWAL!G$84</f>
        <v>XII AK 4AAM</v>
      </c>
      <c r="D51" s="138" t="str">
        <f>$A$51&amp;JADWAL!H$84</f>
        <v>XII AK 4AAM</v>
      </c>
      <c r="E51" s="138" t="str">
        <f>$A$51&amp;JADWAL!I$84</f>
        <v>XII AK 4AAM</v>
      </c>
      <c r="F51" s="138" t="str">
        <f>$A$51&amp;JADWAL!J$84</f>
        <v>XII AK 4</v>
      </c>
      <c r="G51" s="138" t="str">
        <f>$A$51&amp;JADWAL!K$84</f>
        <v>XII AK 4AAM</v>
      </c>
      <c r="H51" s="138" t="str">
        <f>$A$51&amp;JADWAL!L$84</f>
        <v>XII AK 4AAM</v>
      </c>
      <c r="I51" s="138" t="str">
        <f>$A$51&amp;JADWAL!M$84</f>
        <v>XII AK 4</v>
      </c>
      <c r="J51" s="138" t="str">
        <f>$A$51&amp;JADWAL!N$84</f>
        <v>XII AK 4AAM</v>
      </c>
      <c r="K51" s="138" t="str">
        <f>$A$51&amp;JADWAL!O$84</f>
        <v>XII AK 4AAM</v>
      </c>
      <c r="L51" s="138" t="str">
        <f>$A$51&amp;JADWAL!P$84</f>
        <v>XII AK 4ANGGITA</v>
      </c>
      <c r="M51" s="138" t="str">
        <f>$A$51&amp;JADWAL!Q$84</f>
        <v>XII AK 4ANGGITA</v>
      </c>
      <c r="N51" s="138" t="str">
        <f>$A$51&amp;JADWAL!R$84</f>
        <v>XII AK 4</v>
      </c>
      <c r="O51" s="138" t="str">
        <f>$A$51&amp;JADWAL!S$84</f>
        <v>XII AK 4ANGGITA</v>
      </c>
      <c r="P51" s="138" t="str">
        <f>$A$51&amp;JADWAL!T$84</f>
        <v>XII AK 4</v>
      </c>
      <c r="Q51" s="138" t="str">
        <f>$A$51&amp;JADWAL!U$84</f>
        <v>XII AK 4</v>
      </c>
      <c r="R51" s="138" t="str">
        <f>$A$51&amp;JADWAL!V$84</f>
        <v>XII AK 4D</v>
      </c>
      <c r="S51" s="138" t="str">
        <f>$A$51&amp;JADWAL!W$84</f>
        <v>XII AK 4MAYA</v>
      </c>
      <c r="T51" s="138" t="str">
        <f>$A$51&amp;JADWAL!X$84</f>
        <v>XII AK 4MAYA</v>
      </c>
      <c r="U51" s="138" t="str">
        <f>$A$51&amp;JADWAL!Y$84</f>
        <v>XII AK 4REGINA</v>
      </c>
      <c r="V51" s="138" t="str">
        <f>$A$51&amp;JADWAL!Z$84</f>
        <v>XII AK 4REGINA</v>
      </c>
      <c r="W51" s="138" t="str">
        <f>$A$51&amp;JADWAL!AA$84</f>
        <v>XII AK 4</v>
      </c>
      <c r="X51" s="138" t="str">
        <f>$A$51&amp;JADWAL!AB$84</f>
        <v>XII AK 4INDIRA</v>
      </c>
      <c r="Y51" s="138" t="str">
        <f>$A$51&amp;JADWAL!AC$84</f>
        <v>XII AK 4INDIRA</v>
      </c>
      <c r="Z51" s="138" t="str">
        <f>$A$51&amp;JADWAL!AD$84</f>
        <v>XII AK 4</v>
      </c>
      <c r="AA51" s="138" t="str">
        <f>$A$51&amp;JADWAL!AE$84</f>
        <v>XII AK 4RINI</v>
      </c>
      <c r="AB51" s="138" t="str">
        <f>$A$51&amp;JADWAL!AF$84</f>
        <v>XII AK 4RINI</v>
      </c>
      <c r="AC51" s="138" t="str">
        <f>$A$51&amp;JADWAL!AG$84</f>
        <v>XII AK 4DANTY</v>
      </c>
      <c r="AD51" s="138" t="str">
        <f>$A$51&amp;JADWAL!AH$84</f>
        <v>XII AK 4DANTY</v>
      </c>
      <c r="AE51" s="138" t="str">
        <f>$A$51&amp;JADWAL!AI$84</f>
        <v>XII AK 4</v>
      </c>
      <c r="AF51" s="138" t="str">
        <f>$A$51&amp;JADWAL!AJ$84</f>
        <v>XII AK 4</v>
      </c>
      <c r="AG51" s="138" t="str">
        <f>$A$51&amp;JADWAL!AK$84</f>
        <v>XII AK 4</v>
      </c>
      <c r="AH51" s="138" t="str">
        <f>$A$51&amp;JADWAL!AL$84</f>
        <v>XII AK 4</v>
      </c>
      <c r="AI51" s="138" t="str">
        <f>$A$51&amp;JADWAL!AM$84</f>
        <v>XII AK 4D</v>
      </c>
      <c r="AJ51" s="138" t="str">
        <f>$A$51&amp;JADWAL!AN$84</f>
        <v>XII AK 4U</v>
      </c>
      <c r="AK51" s="138" t="str">
        <f>$A$51&amp;JADWAL!AO$84</f>
        <v>XII AK 4SYAFITRI</v>
      </c>
      <c r="AL51" s="138" t="str">
        <f>$A$51&amp;JADWAL!AP$84</f>
        <v>XII AK 4SYAFITRI</v>
      </c>
      <c r="AM51" s="138" t="str">
        <f>$A$51&amp;JADWAL!AQ$84</f>
        <v>XII AK 4SYAFITRI</v>
      </c>
      <c r="AN51" s="138" t="str">
        <f>$A$51&amp;JADWAL!AR$84</f>
        <v>XII AK 4</v>
      </c>
      <c r="AO51" s="138" t="str">
        <f>$A$51&amp;JADWAL!AS$84</f>
        <v>XII AK 4SYAFITRI</v>
      </c>
      <c r="AP51" s="138" t="str">
        <f>$A$51&amp;JADWAL!AT$84</f>
        <v>XII AK 4SYAFITRI</v>
      </c>
      <c r="AQ51" s="138" t="str">
        <f>$A$51&amp;JADWAL!AV$84</f>
        <v>XII AK 4SYAFITRI</v>
      </c>
      <c r="AR51" s="138" t="e">
        <f>$A$51&amp;JADWAL!#REF!</f>
        <v>#REF!</v>
      </c>
      <c r="AS51" s="138" t="str">
        <f>$A$51&amp;JADWAL!AW$84</f>
        <v>XII AK 4SYAFITRI</v>
      </c>
      <c r="AT51" s="138" t="str">
        <f>$A$51&amp;JADWAL!AX$84</f>
        <v>XII AK 4SYAFITRI</v>
      </c>
      <c r="AU51" s="138" t="str">
        <f>$A$51&amp;JADWAL!AY$84</f>
        <v>XII AK 4</v>
      </c>
      <c r="AV51" s="138" t="str">
        <f>$A$51&amp;JADWAL!AZ$84</f>
        <v>XII AK 4</v>
      </c>
      <c r="AW51" s="138" t="str">
        <f>$A$51&amp;JADWAL!BA$84</f>
        <v>XII AK 4</v>
      </c>
      <c r="AX51" s="138" t="str">
        <f>$A$51&amp;JADWAL!BB$84</f>
        <v>XII AK 4</v>
      </c>
      <c r="AY51" s="138" t="str">
        <f>$A$51&amp;JADWAL!BC$84</f>
        <v>XII AK 4</v>
      </c>
      <c r="AZ51" s="138" t="str">
        <f>$A$51&amp;JADWAL!BD$84</f>
        <v>XII AK 4</v>
      </c>
      <c r="BA51" s="138" t="str">
        <f>$A$51&amp;JADWAL!BE$84</f>
        <v>XII AK 4D</v>
      </c>
      <c r="BB51" s="138" t="str">
        <f>$A$51&amp;JADWAL!BF$84</f>
        <v>XII AK 4CECEP</v>
      </c>
      <c r="BC51" s="138" t="str">
        <f>$A$51&amp;JADWAL!BG$84</f>
        <v>XII AK 4CECEP</v>
      </c>
      <c r="BD51" s="138" t="str">
        <f>$A$51&amp;JADWAL!BH$84</f>
        <v>XII AK 4CECEP</v>
      </c>
      <c r="BE51" s="138" t="str">
        <f>$A$51&amp;JADWAL!BI$84</f>
        <v>XII AK 4RUKMANA</v>
      </c>
      <c r="BF51" s="138" t="str">
        <f>$A$51&amp;JADWAL!BJ$84</f>
        <v>XII AK 4</v>
      </c>
      <c r="BG51" s="138" t="str">
        <f>$A$51&amp;JADWAL!BK$84</f>
        <v>XII AK 4RUKMANA</v>
      </c>
      <c r="BH51" s="138" t="str">
        <f>$A$51&amp;JADWAL!BL$84</f>
        <v>XII AK 4RUKMANA</v>
      </c>
      <c r="BI51" s="138" t="str">
        <f>$A$51&amp;JADWAL!BM$84</f>
        <v>XII AK 4</v>
      </c>
      <c r="BJ51" s="138" t="str">
        <f>$A$51&amp;JADWAL!BN$84</f>
        <v>XII AK 4NENENG</v>
      </c>
      <c r="BK51" s="138" t="str">
        <f>$A$51&amp;JADWAL!BO$84</f>
        <v>XII AK 4NENENG</v>
      </c>
      <c r="BL51" s="138" t="str">
        <f>$A$51&amp;JADWAL!BP$84</f>
        <v>XII AK 4NENENG</v>
      </c>
      <c r="BM51" s="138" t="str">
        <f>$A$51&amp;JADWAL!BQ$84</f>
        <v>XII AK 4HALIDA</v>
      </c>
      <c r="BN51" s="138" t="str">
        <f>$A$51&amp;JADWAL!BR$84</f>
        <v>XII AK 4</v>
      </c>
      <c r="BO51" s="138" t="str">
        <f>$A$51&amp;JADWAL!BS$84</f>
        <v>XII AK 4</v>
      </c>
      <c r="BP51" s="138" t="str">
        <f>$A$51&amp;JADWAL!BT$84</f>
        <v>XII AK 4</v>
      </c>
      <c r="BQ51" s="138" t="str">
        <f>$A$51&amp;JADWAL!BU$84</f>
        <v>XII AK 4</v>
      </c>
      <c r="BR51" s="138" t="str">
        <f>$A$51&amp;JADWAL!BV$84</f>
        <v>XII AK 4D</v>
      </c>
      <c r="BS51" s="138" t="str">
        <f>$A$51&amp;JADWAL!BW$84</f>
        <v>XII AK 4</v>
      </c>
      <c r="BT51" s="138" t="str">
        <f>$A$51&amp;JADWAL!BX$84</f>
        <v>XII AK 4DADAN</v>
      </c>
      <c r="BU51" s="138" t="str">
        <f>$A$51&amp;JADWAL!BY$84</f>
        <v>XII AK 4DADAN</v>
      </c>
      <c r="BV51" s="138" t="str">
        <f>$A$51&amp;JADWAL!BZ$84</f>
        <v>XII AK 4DADAN</v>
      </c>
      <c r="BW51" s="138" t="str">
        <f>$A$51&amp;JADWAL!CA$84</f>
        <v>XII AK 4DADAN</v>
      </c>
      <c r="BX51" s="138" t="str">
        <f>$A$51&amp;JADWAL!CB$84</f>
        <v>XII AK 4</v>
      </c>
      <c r="BY51" s="138" t="str">
        <f>$A$51&amp;JADWAL!CC$84</f>
        <v>XII AK 4</v>
      </c>
      <c r="BZ51" s="138" t="str">
        <f>$A$51&amp;JADWAL!CD$84</f>
        <v>XII AK 4ROHAYATI</v>
      </c>
      <c r="CA51" s="138" t="str">
        <f>$A$51&amp;JADWAL!CE$84</f>
        <v>XII AK 4ROHAYATI</v>
      </c>
      <c r="CB51" s="138" t="str">
        <f>$A$51&amp;JADWAL!CF$84</f>
        <v>XII AK 4ROHAYATI</v>
      </c>
      <c r="CC51" s="138" t="str">
        <f>$A$51&amp;JADWAL!CG$84</f>
        <v>XII AK 4ROHAYATI</v>
      </c>
      <c r="CD51" s="138" t="str">
        <f>$A$51&amp;JADWAL!CH$84</f>
        <v>XII AK 4</v>
      </c>
      <c r="CE51" s="138" t="str">
        <f>$A$51&amp;JADWAL!CI$84</f>
        <v>XII AK 4</v>
      </c>
      <c r="CF51" s="138" t="str">
        <f>$A$51&amp;JADWAL!CJ$84</f>
        <v>XII AK 4</v>
      </c>
      <c r="CG51" s="138" t="str">
        <f>$A$51&amp;JADWAL!CK$84</f>
        <v>XII AK 4</v>
      </c>
      <c r="CH51" s="138" t="str">
        <f>$A$51&amp;JADWAL!CL$84</f>
        <v>XII AK 4</v>
      </c>
    </row>
    <row r="52" spans="1:86" x14ac:dyDescent="0.25">
      <c r="A52" s="27"/>
      <c r="B52" s="138" t="str">
        <f>$A$51&amp;JADWAL!F$85</f>
        <v>XII AK 4</v>
      </c>
      <c r="C52" s="138" t="str">
        <f>$A$51&amp;JADWAL!G$85</f>
        <v>XII AK 4SANTIKA</v>
      </c>
      <c r="D52" s="138" t="str">
        <f>$A$51&amp;JADWAL!H$85</f>
        <v>XII AK 4SANTIKA</v>
      </c>
      <c r="E52" s="138" t="str">
        <f>$A$51&amp;JADWAL!I$85</f>
        <v>XII AK 4SANTIKA</v>
      </c>
      <c r="F52" s="138" t="str">
        <f>$A$51&amp;JADWAL!J$85</f>
        <v>XII AK 4</v>
      </c>
      <c r="G52" s="138" t="str">
        <f>$A$51&amp;JADWAL!K$85</f>
        <v>XII AK 4SANTIKA</v>
      </c>
      <c r="H52" s="138" t="str">
        <f>$A$51&amp;JADWAL!L$85</f>
        <v>XII AK 4SANTIKA</v>
      </c>
      <c r="I52" s="138" t="str">
        <f>$A$51&amp;JADWAL!M$85</f>
        <v>XII AK 4</v>
      </c>
      <c r="J52" s="138" t="str">
        <f>$A$51&amp;JADWAL!N$85</f>
        <v>XII AK 4SANTIKA</v>
      </c>
      <c r="K52" s="138" t="str">
        <f>$A$51&amp;JADWAL!O$85</f>
        <v>XII AK 4SANTIKA</v>
      </c>
      <c r="L52" s="138" t="str">
        <f>$A$51&amp;JADWAL!P$85</f>
        <v>XII AK 4</v>
      </c>
      <c r="M52" s="138" t="str">
        <f>$A$51&amp;JADWAL!Q$85</f>
        <v>XII AK 4</v>
      </c>
      <c r="N52" s="138" t="str">
        <f>$A$51&amp;JADWAL!R$85</f>
        <v>XII AK 4</v>
      </c>
      <c r="O52" s="138" t="str">
        <f>$A$51&amp;JADWAL!S$85</f>
        <v>XII AK 4</v>
      </c>
      <c r="P52" s="138" t="str">
        <f>$A$51&amp;JADWAL!T$85</f>
        <v>XII AK 4</v>
      </c>
      <c r="Q52" s="138" t="str">
        <f>$A$51&amp;JADWAL!U$85</f>
        <v>XII AK 4</v>
      </c>
      <c r="R52" s="138" t="str">
        <f>$A$51&amp;JADWAL!V$85</f>
        <v>XII AK 4</v>
      </c>
      <c r="S52" s="138" t="str">
        <f>$A$51&amp;JADWAL!W$85</f>
        <v>XII AK 4</v>
      </c>
      <c r="T52" s="138" t="str">
        <f>$A$51&amp;JADWAL!X$85</f>
        <v>XII AK 4</v>
      </c>
      <c r="U52" s="138" t="str">
        <f>$A$51&amp;JADWAL!Y$85</f>
        <v>XII AK 4</v>
      </c>
      <c r="V52" s="138" t="str">
        <f>$A$51&amp;JADWAL!Z$85</f>
        <v>XII AK 4</v>
      </c>
      <c r="W52" s="138" t="str">
        <f>$A$51&amp;JADWAL!AA$85</f>
        <v>XII AK 4</v>
      </c>
      <c r="X52" s="138" t="str">
        <f>$A$51&amp;JADWAL!AB$85</f>
        <v>XII AK 4</v>
      </c>
      <c r="Y52" s="138" t="str">
        <f>$A$51&amp;JADWAL!AC$85</f>
        <v>XII AK 4</v>
      </c>
      <c r="Z52" s="138" t="str">
        <f>$A$51&amp;JADWAL!AD$85</f>
        <v>XII AK 4</v>
      </c>
      <c r="AA52" s="138" t="str">
        <f>$A$51&amp;JADWAL!AE$85</f>
        <v>XII AK 4</v>
      </c>
      <c r="AB52" s="138" t="str">
        <f>$A$51&amp;JADWAL!AF$85</f>
        <v>XII AK 4</v>
      </c>
      <c r="AC52" s="138" t="str">
        <f>$A$51&amp;JADWAL!AG$85</f>
        <v>XII AK 4</v>
      </c>
      <c r="AD52" s="138" t="str">
        <f>$A$51&amp;JADWAL!AH$85</f>
        <v>XII AK 4</v>
      </c>
      <c r="AE52" s="138" t="str">
        <f>$A$51&amp;JADWAL!AI$85</f>
        <v>XII AK 4</v>
      </c>
      <c r="AF52" s="138" t="str">
        <f>$A$51&amp;JADWAL!AJ$85</f>
        <v>XII AK 4</v>
      </c>
      <c r="AG52" s="138" t="str">
        <f>$A$51&amp;JADWAL!AK$85</f>
        <v>XII AK 4</v>
      </c>
      <c r="AH52" s="138" t="str">
        <f>$A$51&amp;JADWAL!AL$85</f>
        <v>XII AK 4</v>
      </c>
      <c r="AI52" s="138" t="str">
        <f>$A$51&amp;JADWAL!AM$85</f>
        <v>XII AK 4</v>
      </c>
      <c r="AJ52" s="138" t="str">
        <f>$A$51&amp;JADWAL!AN$85</f>
        <v>XII AK 4</v>
      </c>
      <c r="AK52" s="138" t="str">
        <f>$A$51&amp;JADWAL!AO$85</f>
        <v>XII AK 4MIMY</v>
      </c>
      <c r="AL52" s="138" t="str">
        <f>$A$51&amp;JADWAL!AP$85</f>
        <v>XII AK 4MIMY</v>
      </c>
      <c r="AM52" s="138" t="str">
        <f>$A$51&amp;JADWAL!AQ$85</f>
        <v>XII AK 4MIMY</v>
      </c>
      <c r="AN52" s="138" t="str">
        <f>$A$51&amp;JADWAL!AR$85</f>
        <v>XII AK 4</v>
      </c>
      <c r="AO52" s="138" t="str">
        <f>$A$51&amp;JADWAL!AS$85</f>
        <v>XII AK 4MIMY</v>
      </c>
      <c r="AP52" s="138" t="str">
        <f>$A$51&amp;JADWAL!AT$85</f>
        <v>XII AK 4MIMY</v>
      </c>
      <c r="AQ52" s="138" t="str">
        <f>$A$51&amp;JADWAL!AV$85</f>
        <v>XII AK 4MIMY</v>
      </c>
      <c r="AR52" s="138" t="e">
        <f>$A$51&amp;JADWAL!#REF!</f>
        <v>#REF!</v>
      </c>
      <c r="AS52" s="138" t="str">
        <f>$A$51&amp;JADWAL!AW$85</f>
        <v>XII AK 4MIMY</v>
      </c>
      <c r="AT52" s="138" t="str">
        <f>$A$51&amp;JADWAL!AX$85</f>
        <v>XII AK 4MIMY</v>
      </c>
      <c r="AU52" s="138" t="str">
        <f>$A$51&amp;JADWAL!AY$85</f>
        <v>XII AK 4</v>
      </c>
      <c r="AV52" s="138" t="str">
        <f>$A$51&amp;JADWAL!AZ$85</f>
        <v>XII AK 4</v>
      </c>
      <c r="AW52" s="138" t="str">
        <f>$A$51&amp;JADWAL!BA$85</f>
        <v>XII AK 4</v>
      </c>
      <c r="AX52" s="138" t="str">
        <f>$A$51&amp;JADWAL!BB$85</f>
        <v>XII AK 4</v>
      </c>
      <c r="AY52" s="138" t="str">
        <f>$A$51&amp;JADWAL!BC$85</f>
        <v>XII AK 4</v>
      </c>
      <c r="AZ52" s="138" t="str">
        <f>$A$51&amp;JADWAL!BD$85</f>
        <v>XII AK 4</v>
      </c>
      <c r="BA52" s="138" t="str">
        <f>$A$51&amp;JADWAL!BE$85</f>
        <v>XII AK 4</v>
      </c>
      <c r="BB52" s="138" t="str">
        <f>$A$51&amp;JADWAL!BF$85</f>
        <v>XII AK 4</v>
      </c>
      <c r="BC52" s="138" t="str">
        <f>$A$51&amp;JADWAL!BG$85</f>
        <v>XII AK 4</v>
      </c>
      <c r="BD52" s="138" t="str">
        <f>$A$51&amp;JADWAL!BH$85</f>
        <v>XII AK 4</v>
      </c>
      <c r="BE52" s="138" t="str">
        <f>$A$51&amp;JADWAL!BI$85</f>
        <v>XII AK 4</v>
      </c>
      <c r="BF52" s="138" t="str">
        <f>$A$51&amp;JADWAL!BJ$85</f>
        <v>XII AK 4</v>
      </c>
      <c r="BG52" s="138" t="str">
        <f>$A$51&amp;JADWAL!BK$85</f>
        <v>XII AK 4</v>
      </c>
      <c r="BH52" s="138" t="str">
        <f>$A$51&amp;JADWAL!BL$85</f>
        <v>XII AK 4</v>
      </c>
      <c r="BI52" s="138" t="str">
        <f>$A$51&amp;JADWAL!BM$85</f>
        <v>XII AK 4</v>
      </c>
      <c r="BJ52" s="138" t="str">
        <f>$A$51&amp;JADWAL!BN$85</f>
        <v>XII AK 4</v>
      </c>
      <c r="BK52" s="138" t="str">
        <f>$A$51&amp;JADWAL!BO$85</f>
        <v>XII AK 4</v>
      </c>
      <c r="BL52" s="138" t="str">
        <f>$A$51&amp;JADWAL!BP$85</f>
        <v>XII AK 4</v>
      </c>
      <c r="BM52" s="138" t="str">
        <f>$A$51&amp;JADWAL!BQ$85</f>
        <v>XII AK 4</v>
      </c>
      <c r="BN52" s="138" t="str">
        <f>$A$51&amp;JADWAL!BR$85</f>
        <v>XII AK 4</v>
      </c>
      <c r="BO52" s="138" t="str">
        <f>$A$51&amp;JADWAL!BS$85</f>
        <v>XII AK 4</v>
      </c>
      <c r="BP52" s="138" t="str">
        <f>$A$51&amp;JADWAL!BT$85</f>
        <v>XII AK 4</v>
      </c>
      <c r="BQ52" s="138" t="str">
        <f>$A$51&amp;JADWAL!BU$85</f>
        <v>XII AK 4</v>
      </c>
      <c r="BR52" s="138" t="str">
        <f>$A$51&amp;JADWAL!BV$85</f>
        <v>XII AK 4</v>
      </c>
      <c r="BS52" s="138" t="str">
        <f>$A$51&amp;JADWAL!BW$85</f>
        <v>XII AK 4</v>
      </c>
      <c r="BT52" s="138" t="str">
        <f>$A$51&amp;JADWAL!BX$85</f>
        <v>XII AK 4</v>
      </c>
      <c r="BU52" s="138" t="str">
        <f>$A$51&amp;JADWAL!BY$85</f>
        <v>XII AK 4</v>
      </c>
      <c r="BV52" s="138" t="str">
        <f>$A$51&amp;JADWAL!BZ$85</f>
        <v>XII AK 4</v>
      </c>
      <c r="BW52" s="138" t="str">
        <f>$A$51&amp;JADWAL!CA$85</f>
        <v>XII AK 4</v>
      </c>
      <c r="BX52" s="138" t="str">
        <f>$A$51&amp;JADWAL!CB$85</f>
        <v>XII AK 4</v>
      </c>
      <c r="BY52" s="138" t="str">
        <f>$A$51&amp;JADWAL!CC$85</f>
        <v>XII AK 4</v>
      </c>
      <c r="BZ52" s="138" t="str">
        <f>$A$51&amp;JADWAL!CD$85</f>
        <v>XII AK 4SUGI</v>
      </c>
      <c r="CA52" s="138" t="str">
        <f>$A$51&amp;JADWAL!CE$85</f>
        <v>XII AK 4SUGI</v>
      </c>
      <c r="CB52" s="138" t="str">
        <f>$A$51&amp;JADWAL!CF$85</f>
        <v>XII AK 4SUGI</v>
      </c>
      <c r="CC52" s="138" t="str">
        <f>$A$51&amp;JADWAL!CG$85</f>
        <v>XII AK 4SUGI</v>
      </c>
      <c r="CD52" s="138" t="str">
        <f>$A$51&amp;JADWAL!CH$85</f>
        <v>XII AK 4</v>
      </c>
      <c r="CE52" s="138" t="str">
        <f>$A$51&amp;JADWAL!CI$85</f>
        <v>XII AK 4</v>
      </c>
      <c r="CF52" s="138" t="str">
        <f>$A$51&amp;JADWAL!CJ$85</f>
        <v>XII AK 4</v>
      </c>
      <c r="CG52" s="138" t="str">
        <f>$A$51&amp;JADWAL!CK$85</f>
        <v>XII AK 4</v>
      </c>
      <c r="CH52" s="138" t="str">
        <f>$A$51&amp;JADWAL!CL$85</f>
        <v>XII AK 4</v>
      </c>
    </row>
    <row r="53" spans="1:86" x14ac:dyDescent="0.25">
      <c r="A53" s="27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  <c r="BD53" s="138"/>
      <c r="BE53" s="138"/>
      <c r="BF53" s="138"/>
      <c r="BG53" s="138"/>
      <c r="BH53" s="138"/>
      <c r="BI53" s="138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</row>
    <row r="54" spans="1:86" x14ac:dyDescent="0.25">
      <c r="A54" s="27" t="s">
        <v>184</v>
      </c>
      <c r="B54" s="138" t="str">
        <f>$A$54&amp;JADWAL!F$89</f>
        <v>XII AK 5</v>
      </c>
      <c r="C54" s="138" t="str">
        <f>$A$54&amp;JADWAL!G$89</f>
        <v>XII AK 5CECEP</v>
      </c>
      <c r="D54" s="138" t="str">
        <f>$A$54&amp;JADWAL!H$89</f>
        <v>XII AK 5CECEP</v>
      </c>
      <c r="E54" s="138" t="str">
        <f>$A$54&amp;JADWAL!I$89</f>
        <v>XII AK 5CECEP</v>
      </c>
      <c r="F54" s="138" t="str">
        <f>$A$54&amp;JADWAL!J$89</f>
        <v>XII AK 5A</v>
      </c>
      <c r="G54" s="138" t="str">
        <f>$A$54&amp;JADWAL!K$89</f>
        <v>XII AK 5NENENG</v>
      </c>
      <c r="H54" s="138" t="str">
        <f>$A$54&amp;JADWAL!L$89</f>
        <v>XII AK 5NENENG</v>
      </c>
      <c r="I54" s="138" t="str">
        <f>$A$54&amp;JADWAL!M$89</f>
        <v>XII AK 5A</v>
      </c>
      <c r="J54" s="138" t="str">
        <f>$A$54&amp;JADWAL!N$89</f>
        <v>XII AK 5NENENG</v>
      </c>
      <c r="K54" s="138" t="str">
        <f>$A$54&amp;JADWAL!O$89</f>
        <v>XII AK 5HALIDA</v>
      </c>
      <c r="L54" s="138" t="str">
        <f>$A$54&amp;JADWAL!P$89</f>
        <v>XII AK 5REGINA</v>
      </c>
      <c r="M54" s="138" t="str">
        <f>$A$54&amp;JADWAL!Q$89</f>
        <v>XII AK 5REGINA</v>
      </c>
      <c r="N54" s="138" t="str">
        <f>$A$54&amp;JADWAL!R$89</f>
        <v>XII AK 5A</v>
      </c>
      <c r="O54" s="138" t="str">
        <f>$A$54&amp;JADWAL!S$89</f>
        <v>XII AK 5</v>
      </c>
      <c r="P54" s="138" t="str">
        <f>$A$54&amp;JADWAL!T$89</f>
        <v>XII AK 5</v>
      </c>
      <c r="Q54" s="138" t="str">
        <f>$A$54&amp;JADWAL!U$89</f>
        <v>XII AK 5</v>
      </c>
      <c r="R54" s="138" t="str">
        <f>$A$54&amp;JADWAL!V$89</f>
        <v>XII AK 5</v>
      </c>
      <c r="S54" s="138" t="str">
        <f>$A$54&amp;JADWAL!W$89</f>
        <v>XII AK 5DADAN</v>
      </c>
      <c r="T54" s="138" t="str">
        <f>$A$54&amp;JADWAL!X$89</f>
        <v>XII AK 5DADAN</v>
      </c>
      <c r="U54" s="138" t="str">
        <f>$A$54&amp;JADWAL!Y$89</f>
        <v>XII AK 5DADAN</v>
      </c>
      <c r="V54" s="138" t="str">
        <f>$A$54&amp;JADWAL!Z$89</f>
        <v>XII AK 5DADAN</v>
      </c>
      <c r="W54" s="138" t="str">
        <f>$A$54&amp;JADWAL!AA$89</f>
        <v>XII AK 5A</v>
      </c>
      <c r="X54" s="138" t="str">
        <f>$A$54&amp;JADWAL!AB$89</f>
        <v>XII AK 5DANTY</v>
      </c>
      <c r="Y54" s="138" t="str">
        <f>$A$54&amp;JADWAL!AC$89</f>
        <v>XII AK 5DANTY</v>
      </c>
      <c r="Z54" s="138" t="str">
        <f>$A$54&amp;JADWAL!AD$89</f>
        <v>XII AK 5A</v>
      </c>
      <c r="AA54" s="138" t="str">
        <f>$A$54&amp;JADWAL!AE$89</f>
        <v>XII AK 5ROHAYATI</v>
      </c>
      <c r="AB54" s="138" t="str">
        <f>$A$54&amp;JADWAL!AF$89</f>
        <v>XII AK 5ROHAYATI</v>
      </c>
      <c r="AC54" s="138" t="str">
        <f>$A$54&amp;JADWAL!AG$89</f>
        <v>XII AK 5ROHAYATI</v>
      </c>
      <c r="AD54" s="138" t="str">
        <f>$A$54&amp;JADWAL!AH$89</f>
        <v>XII AK 5ROHAYATI</v>
      </c>
      <c r="AE54" s="138" t="str">
        <f>$A$54&amp;JADWAL!AI$89</f>
        <v>XII AK 5A</v>
      </c>
      <c r="AF54" s="138" t="str">
        <f>$A$54&amp;JADWAL!AJ$89</f>
        <v>XII AK 5</v>
      </c>
      <c r="AG54" s="138" t="str">
        <f>$A$54&amp;JADWAL!AK$89</f>
        <v>XII AK 5</v>
      </c>
      <c r="AH54" s="138" t="str">
        <f>$A$54&amp;JADWAL!AL$89</f>
        <v>XII AK 5</v>
      </c>
      <c r="AI54" s="138" t="str">
        <f>$A$54&amp;JADWAL!AM$89</f>
        <v>XII AK 5</v>
      </c>
      <c r="AJ54" s="138" t="str">
        <f>$A$54&amp;JADWAL!AN$89</f>
        <v>XII AK 5</v>
      </c>
      <c r="AK54" s="138" t="str">
        <f>$A$54&amp;JADWAL!AO$89</f>
        <v>XII AK 5ANGGITA</v>
      </c>
      <c r="AL54" s="138" t="str">
        <f>$A$54&amp;JADWAL!AP$89</f>
        <v>XII AK 5ANGGITA</v>
      </c>
      <c r="AM54" s="138" t="str">
        <f>$A$54&amp;JADWAL!AQ$89</f>
        <v>XII AK 5ANGGITA</v>
      </c>
      <c r="AN54" s="138" t="str">
        <f>$A$54&amp;JADWAL!AR$89</f>
        <v>XII AK 5A</v>
      </c>
      <c r="AO54" s="138" t="str">
        <f>$A$54&amp;JADWAL!AS$89</f>
        <v>XII AK 5ANGGITA</v>
      </c>
      <c r="AP54" s="138" t="str">
        <f>$A$54&amp;JADWAL!AT$89</f>
        <v>XII AK 5ANGGITA</v>
      </c>
      <c r="AQ54" s="138" t="str">
        <f>$A$54&amp;JADWAL!AV$89</f>
        <v>XII AK 5ANGGITA</v>
      </c>
      <c r="AR54" s="138" t="e">
        <f>$A$54&amp;JADWAL!#REF!</f>
        <v>#REF!</v>
      </c>
      <c r="AS54" s="138" t="str">
        <f>$A$54&amp;JADWAL!AW$89</f>
        <v>XII AK 5ANGGITA</v>
      </c>
      <c r="AT54" s="138" t="str">
        <f>$A$54&amp;JADWAL!AX$89</f>
        <v>XII AK 5KIKI</v>
      </c>
      <c r="AU54" s="138" t="str">
        <f>$A$54&amp;JADWAL!AY$89</f>
        <v>XII AK 5KIKI</v>
      </c>
      <c r="AV54" s="138" t="str">
        <f>$A$54&amp;JADWAL!AZ$89</f>
        <v>XII AK 5A</v>
      </c>
      <c r="AW54" s="138" t="str">
        <f>$A$54&amp;JADWAL!BA$89</f>
        <v>XII AK 5KIKI</v>
      </c>
      <c r="AX54" s="138" t="str">
        <f>$A$54&amp;JADWAL!BB$89</f>
        <v>XII AK 5</v>
      </c>
      <c r="AY54" s="138" t="str">
        <f>$A$54&amp;JADWAL!BC$89</f>
        <v>XII AK 5</v>
      </c>
      <c r="AZ54" s="138" t="str">
        <f>$A$54&amp;JADWAL!BD$89</f>
        <v>XII AK 5</v>
      </c>
      <c r="BA54" s="138" t="str">
        <f>$A$54&amp;JADWAL!BE$89</f>
        <v>XII AK 5</v>
      </c>
      <c r="BB54" s="138" t="str">
        <f>$A$54&amp;JADWAL!BF$89</f>
        <v>XII AK 5RUKMANA</v>
      </c>
      <c r="BC54" s="138" t="str">
        <f>$A$54&amp;JADWAL!BG$89</f>
        <v>XII AK 5RUKMANA</v>
      </c>
      <c r="BD54" s="138" t="str">
        <f>$A$54&amp;JADWAL!BH$89</f>
        <v>XII AK 5RUKMANA</v>
      </c>
      <c r="BE54" s="138" t="str">
        <f>$A$54&amp;JADWAL!BI$89</f>
        <v>XII AK 5</v>
      </c>
      <c r="BF54" s="138" t="str">
        <f>$A$54&amp;JADWAL!BJ$89</f>
        <v>XII AK 5A</v>
      </c>
      <c r="BG54" s="138" t="str">
        <f>$A$54&amp;JADWAL!BK$89</f>
        <v>XII AK 5MAYA</v>
      </c>
      <c r="BH54" s="138" t="str">
        <f>$A$54&amp;JADWAL!BL$89</f>
        <v>XII AK 5MAYA</v>
      </c>
      <c r="BI54" s="138" t="str">
        <f>$A$54&amp;JADWAL!BM$89</f>
        <v>XII AK 5A</v>
      </c>
      <c r="BJ54" s="138" t="str">
        <f>$A$54&amp;JADWAL!BN$89</f>
        <v>XII AK 5INDIRA</v>
      </c>
      <c r="BK54" s="138" t="str">
        <f>$A$54&amp;JADWAL!BO$89</f>
        <v>XII AK 5INDIRA</v>
      </c>
      <c r="BL54" s="138" t="str">
        <f>$A$54&amp;JADWAL!BP$89</f>
        <v>XII AK 5RINI</v>
      </c>
      <c r="BM54" s="138" t="str">
        <f>$A$54&amp;JADWAL!BQ$89</f>
        <v>XII AK 5RINI</v>
      </c>
      <c r="BN54" s="138" t="str">
        <f>$A$54&amp;JADWAL!BR$89</f>
        <v>XII AK 5A</v>
      </c>
      <c r="BO54" s="138" t="str">
        <f>$A$54&amp;JADWAL!BS$89</f>
        <v>XII AK 5</v>
      </c>
      <c r="BP54" s="138" t="str">
        <f>$A$54&amp;JADWAL!BT$89</f>
        <v>XII AK 5</v>
      </c>
      <c r="BQ54" s="138" t="str">
        <f>$A$54&amp;JADWAL!BU$89</f>
        <v>XII AK 5</v>
      </c>
      <c r="BR54" s="138" t="str">
        <f>$A$54&amp;JADWAL!BV$89</f>
        <v>XII AK 5</v>
      </c>
      <c r="BS54" s="138" t="str">
        <f>$A$54&amp;JADWAL!BW$89</f>
        <v>XII AK 5</v>
      </c>
      <c r="BT54" s="138" t="str">
        <f>$A$54&amp;JADWAL!BX$89</f>
        <v>XII AK 5MIMY</v>
      </c>
      <c r="BU54" s="138" t="str">
        <f>$A$54&amp;JADWAL!BY$89</f>
        <v>XII AK 5MIMY</v>
      </c>
      <c r="BV54" s="138" t="str">
        <f>$A$54&amp;JADWAL!BZ$89</f>
        <v>XII AK 5MIMY</v>
      </c>
      <c r="BW54" s="138" t="str">
        <f>$A$54&amp;JADWAL!CA$89</f>
        <v>XII AK 5MIMY</v>
      </c>
      <c r="BX54" s="138" t="str">
        <f>$A$54&amp;JADWAL!CB$89</f>
        <v>XII AK 5MIMY</v>
      </c>
      <c r="BY54" s="138" t="str">
        <f>$A$54&amp;JADWAL!CC$89</f>
        <v>XII AK 5A</v>
      </c>
      <c r="BZ54" s="138" t="str">
        <f>$A$54&amp;JADWAL!CD$89</f>
        <v>XII AK 5MIMY</v>
      </c>
      <c r="CA54" s="138" t="str">
        <f>$A$54&amp;JADWAL!CE$89</f>
        <v>XII AK 5MIMY</v>
      </c>
      <c r="CB54" s="138" t="str">
        <f>$A$54&amp;JADWAL!CF$89</f>
        <v>XII AK 5MIMY</v>
      </c>
      <c r="CC54" s="138" t="str">
        <f>$A$54&amp;JADWAL!CG$89</f>
        <v>XII AK 5</v>
      </c>
      <c r="CD54" s="138" t="str">
        <f>$A$54&amp;JADWAL!CH$89</f>
        <v>XII AK 5A</v>
      </c>
      <c r="CE54" s="138" t="str">
        <f>$A$54&amp;JADWAL!CI$89</f>
        <v>XII AK 5</v>
      </c>
      <c r="CF54" s="138" t="str">
        <f>$A$54&amp;JADWAL!CJ$89</f>
        <v>XII AK 5</v>
      </c>
      <c r="CG54" s="138" t="str">
        <f>$A$54&amp;JADWAL!CK$89</f>
        <v>XII AK 5</v>
      </c>
      <c r="CH54" s="138" t="str">
        <f>$A$54&amp;JADWAL!CL$89</f>
        <v>XII AK 5</v>
      </c>
    </row>
    <row r="55" spans="1:86" x14ac:dyDescent="0.25">
      <c r="A55" s="27"/>
      <c r="B55" s="138" t="str">
        <f>$A$54&amp;JADWAL!F$90</f>
        <v>XII AK 5</v>
      </c>
      <c r="C55" s="138" t="str">
        <f>$A$54&amp;JADWAL!G$90</f>
        <v>XII AK 5</v>
      </c>
      <c r="D55" s="138" t="str">
        <f>$A$54&amp;JADWAL!H$90</f>
        <v>XII AK 5</v>
      </c>
      <c r="E55" s="138" t="str">
        <f>$A$54&amp;JADWAL!I$90</f>
        <v>XII AK 5</v>
      </c>
      <c r="F55" s="138" t="str">
        <f>$A$54&amp;JADWAL!J$90</f>
        <v>XII AK 5</v>
      </c>
      <c r="G55" s="138" t="str">
        <f>$A$54&amp;JADWAL!K$90</f>
        <v>XII AK 5</v>
      </c>
      <c r="H55" s="138" t="str">
        <f>$A$54&amp;JADWAL!L$90</f>
        <v>XII AK 5</v>
      </c>
      <c r="I55" s="138" t="str">
        <f>$A$54&amp;JADWAL!M$90</f>
        <v>XII AK 5</v>
      </c>
      <c r="J55" s="138" t="str">
        <f>$A$54&amp;JADWAL!N$90</f>
        <v>XII AK 5</v>
      </c>
      <c r="K55" s="138" t="str">
        <f>$A$54&amp;JADWAL!O$90</f>
        <v>XII AK 5</v>
      </c>
      <c r="L55" s="138" t="str">
        <f>$A$54&amp;JADWAL!P$90</f>
        <v>XII AK 5</v>
      </c>
      <c r="M55" s="138" t="str">
        <f>$A$54&amp;JADWAL!Q$90</f>
        <v>XII AK 5</v>
      </c>
      <c r="N55" s="138" t="str">
        <f>$A$54&amp;JADWAL!R$90</f>
        <v>XII AK 5</v>
      </c>
      <c r="O55" s="138" t="str">
        <f>$A$54&amp;JADWAL!S$90</f>
        <v>XII AK 5</v>
      </c>
      <c r="P55" s="138" t="str">
        <f>$A$54&amp;JADWAL!T$90</f>
        <v>XII AK 5</v>
      </c>
      <c r="Q55" s="138" t="str">
        <f>$A$54&amp;JADWAL!U$90</f>
        <v>XII AK 5</v>
      </c>
      <c r="R55" s="138" t="str">
        <f>$A$54&amp;JADWAL!V$90</f>
        <v>XII AK 5H</v>
      </c>
      <c r="S55" s="138" t="str">
        <f>$A$54&amp;JADWAL!W$90</f>
        <v>XII AK 5</v>
      </c>
      <c r="T55" s="138" t="str">
        <f>$A$54&amp;JADWAL!X$90</f>
        <v>XII AK 5</v>
      </c>
      <c r="U55" s="138" t="str">
        <f>$A$54&amp;JADWAL!Y$90</f>
        <v>XII AK 5</v>
      </c>
      <c r="V55" s="138" t="str">
        <f>$A$54&amp;JADWAL!Z$90</f>
        <v>XII AK 5</v>
      </c>
      <c r="W55" s="138" t="str">
        <f>$A$54&amp;JADWAL!AA$90</f>
        <v>XII AK 5</v>
      </c>
      <c r="X55" s="138" t="str">
        <f>$A$54&amp;JADWAL!AB$90</f>
        <v>XII AK 5</v>
      </c>
      <c r="Y55" s="138" t="str">
        <f>$A$54&amp;JADWAL!AC$90</f>
        <v>XII AK 5</v>
      </c>
      <c r="Z55" s="138" t="str">
        <f>$A$54&amp;JADWAL!AD$90</f>
        <v>XII AK 5</v>
      </c>
      <c r="AA55" s="138" t="str">
        <f>$A$54&amp;JADWAL!AE$90</f>
        <v>XII AK 5IAH</v>
      </c>
      <c r="AB55" s="138" t="str">
        <f>$A$54&amp;JADWAL!AF$90</f>
        <v>XII AK 5IAH</v>
      </c>
      <c r="AC55" s="138" t="str">
        <f>$A$54&amp;JADWAL!AG$90</f>
        <v>XII AK 5IAH</v>
      </c>
      <c r="AD55" s="138" t="str">
        <f>$A$54&amp;JADWAL!AH$90</f>
        <v>XII AK 5IAH</v>
      </c>
      <c r="AE55" s="138" t="str">
        <f>$A$54&amp;JADWAL!AI$90</f>
        <v>XII AK 5</v>
      </c>
      <c r="AF55" s="138" t="str">
        <f>$A$54&amp;JADWAL!AJ$90</f>
        <v>XII AK 5</v>
      </c>
      <c r="AG55" s="138" t="str">
        <f>$A$54&amp;JADWAL!AK$90</f>
        <v>XII AK 5</v>
      </c>
      <c r="AH55" s="138" t="str">
        <f>$A$54&amp;JADWAL!AL$90</f>
        <v>XII AK 5</v>
      </c>
      <c r="AI55" s="138" t="str">
        <f>$A$54&amp;JADWAL!AM$90</f>
        <v>XII AK 5H</v>
      </c>
      <c r="AJ55" s="138" t="str">
        <f>$A$54&amp;JADWAL!AN$90</f>
        <v>XII AK 5</v>
      </c>
      <c r="AK55" s="138" t="str">
        <f>$A$54&amp;JADWAL!AO$90</f>
        <v>XII AK 5AAM</v>
      </c>
      <c r="AL55" s="138" t="str">
        <f>$A$54&amp;JADWAL!AP$90</f>
        <v>XII AK 5AAM</v>
      </c>
      <c r="AM55" s="138" t="str">
        <f>$A$54&amp;JADWAL!AQ$90</f>
        <v>XII AK 5AAM</v>
      </c>
      <c r="AN55" s="138" t="str">
        <f>$A$54&amp;JADWAL!AR$90</f>
        <v>XII AK 5</v>
      </c>
      <c r="AO55" s="138" t="str">
        <f>$A$54&amp;JADWAL!AS$90</f>
        <v>XII AK 5AAM</v>
      </c>
      <c r="AP55" s="138" t="str">
        <f>$A$54&amp;JADWAL!AT$90</f>
        <v>XII AK 5AAM</v>
      </c>
      <c r="AQ55" s="138" t="str">
        <f>$A$54&amp;JADWAL!AV$90</f>
        <v>XII AK 5AAM</v>
      </c>
      <c r="AR55" s="138" t="e">
        <f>$A$54&amp;JADWAL!#REF!</f>
        <v>#REF!</v>
      </c>
      <c r="AS55" s="138" t="str">
        <f>$A$54&amp;JADWAL!AW$90</f>
        <v>XII AK 5AAM</v>
      </c>
      <c r="AT55" s="138" t="str">
        <f>$A$54&amp;JADWAL!AX$90</f>
        <v>XII AK 5</v>
      </c>
      <c r="AU55" s="138" t="str">
        <f>$A$54&amp;JADWAL!AY$90</f>
        <v>XII AK 5</v>
      </c>
      <c r="AV55" s="138" t="str">
        <f>$A$54&amp;JADWAL!AZ$90</f>
        <v>XII AK 5</v>
      </c>
      <c r="AW55" s="138" t="str">
        <f>$A$54&amp;JADWAL!BA$90</f>
        <v>XII AK 5</v>
      </c>
      <c r="AX55" s="138" t="str">
        <f>$A$54&amp;JADWAL!BB$90</f>
        <v>XII AK 5</v>
      </c>
      <c r="AY55" s="138" t="str">
        <f>$A$54&amp;JADWAL!BC$90</f>
        <v>XII AK 5</v>
      </c>
      <c r="AZ55" s="138" t="str">
        <f>$A$54&amp;JADWAL!BD$90</f>
        <v>XII AK 5</v>
      </c>
      <c r="BA55" s="138" t="str">
        <f>$A$54&amp;JADWAL!BE$90</f>
        <v>XII AK 5H</v>
      </c>
      <c r="BB55" s="138" t="str">
        <f>$A$54&amp;JADWAL!BF$90</f>
        <v>XII AK 5</v>
      </c>
      <c r="BC55" s="138" t="str">
        <f>$A$54&amp;JADWAL!BG$90</f>
        <v>XII AK 5</v>
      </c>
      <c r="BD55" s="138" t="str">
        <f>$A$54&amp;JADWAL!BH$90</f>
        <v>XII AK 5</v>
      </c>
      <c r="BE55" s="138" t="str">
        <f>$A$54&amp;JADWAL!BI$90</f>
        <v>XII AK 5</v>
      </c>
      <c r="BF55" s="138" t="str">
        <f>$A$54&amp;JADWAL!BJ$90</f>
        <v>XII AK 5</v>
      </c>
      <c r="BG55" s="138" t="str">
        <f>$A$54&amp;JADWAL!BK$90</f>
        <v>XII AK 5</v>
      </c>
      <c r="BH55" s="138" t="str">
        <f>$A$54&amp;JADWAL!BL$90</f>
        <v>XII AK 5</v>
      </c>
      <c r="BI55" s="138" t="str">
        <f>$A$54&amp;JADWAL!BM$90</f>
        <v>XII AK 5</v>
      </c>
      <c r="BJ55" s="138" t="str">
        <f>$A$54&amp;JADWAL!BN$90</f>
        <v>XII AK 5</v>
      </c>
      <c r="BK55" s="138" t="str">
        <f>$A$54&amp;JADWAL!BO$90</f>
        <v>XII AK 5</v>
      </c>
      <c r="BL55" s="138" t="str">
        <f>$A$54&amp;JADWAL!BP$90</f>
        <v>XII AK 5</v>
      </c>
      <c r="BM55" s="138" t="str">
        <f>$A$54&amp;JADWAL!BQ$90</f>
        <v>XII AK 5</v>
      </c>
      <c r="BN55" s="138" t="str">
        <f>$A$54&amp;JADWAL!BR$90</f>
        <v>XII AK 5</v>
      </c>
      <c r="BO55" s="138" t="str">
        <f>$A$54&amp;JADWAL!BS$90</f>
        <v>XII AK 5</v>
      </c>
      <c r="BP55" s="138" t="str">
        <f>$A$54&amp;JADWAL!BT$90</f>
        <v>XII AK 5</v>
      </c>
      <c r="BQ55" s="138" t="str">
        <f>$A$54&amp;JADWAL!BU$90</f>
        <v>XII AK 5</v>
      </c>
      <c r="BR55" s="138" t="str">
        <f>$A$54&amp;JADWAL!BV$90</f>
        <v>XII AK 5H</v>
      </c>
      <c r="BS55" s="138" t="str">
        <f>$A$54&amp;JADWAL!BW$90</f>
        <v>XII AK 5</v>
      </c>
      <c r="BT55" s="138" t="str">
        <f>$A$54&amp;JADWAL!BX$90</f>
        <v>XII AK 5CECEP</v>
      </c>
      <c r="BU55" s="138" t="str">
        <f>$A$54&amp;JADWAL!BY$90</f>
        <v>XII AK 5CECEP</v>
      </c>
      <c r="BV55" s="138" t="str">
        <f>$A$54&amp;JADWAL!BZ$90</f>
        <v>XII AK 5CECEP</v>
      </c>
      <c r="BW55" s="138" t="str">
        <f>$A$54&amp;JADWAL!CA$90</f>
        <v>XII AK 5CECEP</v>
      </c>
      <c r="BX55" s="138" t="str">
        <f>$A$54&amp;JADWAL!CB$90</f>
        <v>XII AK 5CECEP</v>
      </c>
      <c r="BY55" s="138" t="str">
        <f>$A$54&amp;JADWAL!CC$90</f>
        <v>XII AK 5</v>
      </c>
      <c r="BZ55" s="138" t="str">
        <f>$A$54&amp;JADWAL!CD$90</f>
        <v>XII AK 5CECEP</v>
      </c>
      <c r="CA55" s="138" t="str">
        <f>$A$54&amp;JADWAL!CE$90</f>
        <v>XII AK 5CECEP</v>
      </c>
      <c r="CB55" s="138" t="str">
        <f>$A$54&amp;JADWAL!CF$90</f>
        <v>XII AK 5CECEP</v>
      </c>
      <c r="CC55" s="138" t="str">
        <f>$A$54&amp;JADWAL!CG$90</f>
        <v>XII AK 5</v>
      </c>
      <c r="CD55" s="138" t="str">
        <f>$A$54&amp;JADWAL!CH$90</f>
        <v>XII AK 5</v>
      </c>
      <c r="CE55" s="138" t="str">
        <f>$A$54&amp;JADWAL!CI$90</f>
        <v>XII AK 5</v>
      </c>
      <c r="CF55" s="138" t="str">
        <f>$A$54&amp;JADWAL!CJ$90</f>
        <v>XII AK 5</v>
      </c>
      <c r="CG55" s="138" t="str">
        <f>$A$54&amp;JADWAL!CK$90</f>
        <v>XII AK 5</v>
      </c>
      <c r="CH55" s="138" t="str">
        <f>$A$54&amp;JADWAL!CL$90</f>
        <v>XII AK 5</v>
      </c>
    </row>
    <row r="56" spans="1:86" x14ac:dyDescent="0.25">
      <c r="A56" s="27"/>
      <c r="B56" s="138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  <c r="BH56" s="138"/>
      <c r="BI56" s="138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</row>
    <row r="57" spans="1:86" x14ac:dyDescent="0.25">
      <c r="A57" s="27" t="s">
        <v>185</v>
      </c>
      <c r="B57" s="138" t="str">
        <f>$A$57&amp;JADWAL!F$94</f>
        <v>XII AK 6</v>
      </c>
      <c r="C57" s="138" t="str">
        <f>$A$57&amp;JADWAL!G$94</f>
        <v>XII AK 6NENENG</v>
      </c>
      <c r="D57" s="138" t="str">
        <f>$A$57&amp;JADWAL!H$94</f>
        <v>XII AK 6NENENG</v>
      </c>
      <c r="E57" s="138" t="str">
        <f>$A$57&amp;JADWAL!I$94</f>
        <v>XII AK 6NENENG</v>
      </c>
      <c r="F57" s="138" t="str">
        <f>$A$57&amp;JADWAL!J$94</f>
        <v>XII AK 6</v>
      </c>
      <c r="G57" s="138" t="str">
        <f>$A$57&amp;JADWAL!K$94</f>
        <v>XII AK 6REGINA</v>
      </c>
      <c r="H57" s="138" t="str">
        <f>$A$57&amp;JADWAL!L$94</f>
        <v>XII AK 6REGINA</v>
      </c>
      <c r="I57" s="138" t="str">
        <f>$A$57&amp;JADWAL!M$94</f>
        <v>XII AK 6</v>
      </c>
      <c r="J57" s="138" t="str">
        <f>$A$57&amp;JADWAL!N$94</f>
        <v>XII AK 6CECEP</v>
      </c>
      <c r="K57" s="138" t="str">
        <f>$A$57&amp;JADWAL!O$94</f>
        <v>XII AK 6CECEP</v>
      </c>
      <c r="L57" s="138" t="str">
        <f>$A$57&amp;JADWAL!P$94</f>
        <v>XII AK 6CECEP</v>
      </c>
      <c r="M57" s="138" t="str">
        <f>$A$57&amp;JADWAL!Q$94</f>
        <v>XII AK 6DANTY</v>
      </c>
      <c r="N57" s="138" t="str">
        <f>$A$57&amp;JADWAL!R$94</f>
        <v>XII AK 6</v>
      </c>
      <c r="O57" s="138" t="str">
        <f>$A$57&amp;JADWAL!S$94</f>
        <v>XII AK 6DANTY</v>
      </c>
      <c r="P57" s="138" t="str">
        <f>$A$57&amp;JADWAL!T$94</f>
        <v>XII AK 6</v>
      </c>
      <c r="Q57" s="138" t="str">
        <f>$A$57&amp;JADWAL!U$94</f>
        <v>XII AK 6</v>
      </c>
      <c r="R57" s="138" t="str">
        <f>$A$57&amp;JADWAL!V$94</f>
        <v>XII AK 6</v>
      </c>
      <c r="S57" s="138" t="str">
        <f>$A$57&amp;JADWAL!W$94</f>
        <v>XII AK 6ENDANG</v>
      </c>
      <c r="T57" s="138" t="str">
        <f>$A$57&amp;JADWAL!X$94</f>
        <v>XII AK 6ENDANG</v>
      </c>
      <c r="U57" s="138" t="str">
        <f>$A$57&amp;JADWAL!Y$94</f>
        <v>XII AK 6ENDANG</v>
      </c>
      <c r="V57" s="138" t="str">
        <f>$A$57&amp;JADWAL!Z$94</f>
        <v>XII AK 6ENDANG</v>
      </c>
      <c r="W57" s="138" t="str">
        <f>$A$57&amp;JADWAL!AA$94</f>
        <v>XII AK 6</v>
      </c>
      <c r="X57" s="138" t="str">
        <f>$A$57&amp;JADWAL!AB$94</f>
        <v>XII AK 6ENDANG</v>
      </c>
      <c r="Y57" s="138" t="str">
        <f>$A$57&amp;JADWAL!AC$94</f>
        <v>XII AK 6ENDANG</v>
      </c>
      <c r="Z57" s="138" t="str">
        <f>$A$57&amp;JADWAL!AD$94</f>
        <v>XII AK 6</v>
      </c>
      <c r="AA57" s="138" t="str">
        <f>$A$57&amp;JADWAL!AE$94</f>
        <v>XII AK 6ENDANG</v>
      </c>
      <c r="AB57" s="138" t="str">
        <f>$A$57&amp;JADWAL!AF$94</f>
        <v>XII AK 6ENDANG</v>
      </c>
      <c r="AC57" s="138" t="str">
        <f>$A$57&amp;JADWAL!AG$94</f>
        <v>XII AK 6</v>
      </c>
      <c r="AD57" s="138" t="str">
        <f>$A$57&amp;JADWAL!AH$94</f>
        <v>XII AK 6</v>
      </c>
      <c r="AE57" s="138" t="str">
        <f>$A$57&amp;JADWAL!AI$94</f>
        <v>XII AK 6</v>
      </c>
      <c r="AF57" s="138" t="str">
        <f>$A$57&amp;JADWAL!AJ$94</f>
        <v>XII AK 6</v>
      </c>
      <c r="AG57" s="138" t="str">
        <f>$A$57&amp;JADWAL!AK$94</f>
        <v>XII AK 6</v>
      </c>
      <c r="AH57" s="138" t="str">
        <f>$A$57&amp;JADWAL!AL$94</f>
        <v>XII AK 6</v>
      </c>
      <c r="AI57" s="138" t="str">
        <f>$A$57&amp;JADWAL!AM$94</f>
        <v>XII AK 6</v>
      </c>
      <c r="AJ57" s="138" t="str">
        <f>$A$57&amp;JADWAL!AN$94</f>
        <v>XII AK 6</v>
      </c>
      <c r="AK57" s="138" t="str">
        <f>$A$57&amp;JADWAL!AO$94</f>
        <v>XII AK 6</v>
      </c>
      <c r="AL57" s="138" t="str">
        <f>$A$57&amp;JADWAL!AP$94</f>
        <v>XII AK 6</v>
      </c>
      <c r="AM57" s="138" t="str">
        <f>$A$57&amp;JADWAL!AQ$94</f>
        <v>XII AK 6KIKI</v>
      </c>
      <c r="AN57" s="138" t="str">
        <f>$A$57&amp;JADWAL!AR$94</f>
        <v>XII AK 6</v>
      </c>
      <c r="AO57" s="138" t="str">
        <f>$A$57&amp;JADWAL!AS$94</f>
        <v>XII AK 6KIKI</v>
      </c>
      <c r="AP57" s="138" t="str">
        <f>$A$57&amp;JADWAL!AT$94</f>
        <v>XII AK 6KIKI</v>
      </c>
      <c r="AQ57" s="138" t="str">
        <f>$A$57&amp;JADWAL!AV$94</f>
        <v>XII AK 6SANTIKA</v>
      </c>
      <c r="AR57" s="138" t="e">
        <f>$A$57&amp;JADWAL!#REF!</f>
        <v>#REF!</v>
      </c>
      <c r="AS57" s="138" t="str">
        <f>$A$57&amp;JADWAL!AW$94</f>
        <v>XII AK 6SANTIKA</v>
      </c>
      <c r="AT57" s="138" t="str">
        <f>$A$57&amp;JADWAL!AX$94</f>
        <v>XII AK 6SANTIKA</v>
      </c>
      <c r="AU57" s="138" t="str">
        <f>$A$57&amp;JADWAL!AY$94</f>
        <v>XII AK 6SANTIKA</v>
      </c>
      <c r="AV57" s="138" t="str">
        <f>$A$57&amp;JADWAL!AZ$94</f>
        <v>XII AK 6</v>
      </c>
      <c r="AW57" s="138" t="str">
        <f>$A$57&amp;JADWAL!BA$94</f>
        <v>XII AK 6SANTIKA</v>
      </c>
      <c r="AX57" s="138" t="str">
        <f>$A$57&amp;JADWAL!BB$94</f>
        <v>XII AK 6SANTIKA</v>
      </c>
      <c r="AY57" s="138" t="str">
        <f>$A$57&amp;JADWAL!BC$94</f>
        <v>XII AK 6SANTIKA</v>
      </c>
      <c r="AZ57" s="138" t="str">
        <f>$A$57&amp;JADWAL!BD$94</f>
        <v>XII AK 6</v>
      </c>
      <c r="BA57" s="138" t="str">
        <f>$A$57&amp;JADWAL!BE$94</f>
        <v>XII AK 6</v>
      </c>
      <c r="BB57" s="138" t="str">
        <f>$A$57&amp;JADWAL!BF$94</f>
        <v>XII AK 6MAYA</v>
      </c>
      <c r="BC57" s="138" t="str">
        <f>$A$57&amp;JADWAL!BG$94</f>
        <v>XII AK 6MAYA</v>
      </c>
      <c r="BD57" s="138" t="str">
        <f>$A$57&amp;JADWAL!BH$94</f>
        <v>XII AK 6RINI</v>
      </c>
      <c r="BE57" s="138" t="str">
        <f>$A$57&amp;JADWAL!BI$94</f>
        <v>XII AK 6RINI</v>
      </c>
      <c r="BF57" s="138" t="str">
        <f>$A$57&amp;JADWAL!BJ$94</f>
        <v>XII AK 6</v>
      </c>
      <c r="BG57" s="138" t="str">
        <f>$A$57&amp;JADWAL!BK$94</f>
        <v>XII AK 6INDIRA</v>
      </c>
      <c r="BH57" s="138" t="str">
        <f>$A$57&amp;JADWAL!BL$94</f>
        <v>XII AK 6INDIRA</v>
      </c>
      <c r="BI57" s="138" t="str">
        <f>$A$57&amp;JADWAL!BM$94</f>
        <v>XII AK 6</v>
      </c>
      <c r="BJ57" s="138" t="str">
        <f>$A$57&amp;JADWAL!BN$94</f>
        <v>XII AK 6RUKMANA</v>
      </c>
      <c r="BK57" s="138" t="str">
        <f>$A$57&amp;JADWAL!BO$94</f>
        <v>XII AK 6RUKMANA</v>
      </c>
      <c r="BL57" s="138" t="str">
        <f>$A$57&amp;JADWAL!BP$94</f>
        <v>XII AK 6RUKMANA</v>
      </c>
      <c r="BM57" s="138" t="str">
        <f>$A$57&amp;JADWAL!BQ$94</f>
        <v>XII AK 6</v>
      </c>
      <c r="BN57" s="138" t="str">
        <f>$A$57&amp;JADWAL!BR$94</f>
        <v>XII AK 6</v>
      </c>
      <c r="BO57" s="138" t="str">
        <f>$A$57&amp;JADWAL!BS$94</f>
        <v>XII AK 6</v>
      </c>
      <c r="BP57" s="138" t="str">
        <f>$A$57&amp;JADWAL!BT$94</f>
        <v>XII AK 6</v>
      </c>
      <c r="BQ57" s="138" t="str">
        <f>$A$57&amp;JADWAL!BU$94</f>
        <v>XII AK 6</v>
      </c>
      <c r="BR57" s="138" t="str">
        <f>$A$57&amp;JADWAL!BV$94</f>
        <v>XII AK 6</v>
      </c>
      <c r="BS57" s="138" t="str">
        <f>$A$57&amp;JADWAL!BW$94</f>
        <v>XII AK 6</v>
      </c>
      <c r="BT57" s="138" t="str">
        <f>$A$57&amp;JADWAL!BX$94</f>
        <v>XII AK 6OTONG</v>
      </c>
      <c r="BU57" s="138" t="str">
        <f>$A$57&amp;JADWAL!BY$94</f>
        <v>XII AK 6OTONG</v>
      </c>
      <c r="BV57" s="138" t="str">
        <f>$A$57&amp;JADWAL!BZ$94</f>
        <v>XII AK 6OTONG</v>
      </c>
      <c r="BW57" s="138" t="str">
        <f>$A$57&amp;JADWAL!CA$94</f>
        <v>XII AK 6OTONG</v>
      </c>
      <c r="BX57" s="138" t="str">
        <f>$A$57&amp;JADWAL!CB$94</f>
        <v>XII AK 6HALIDA</v>
      </c>
      <c r="BY57" s="138" t="str">
        <f>$A$57&amp;JADWAL!CC$94</f>
        <v>XII AK 6</v>
      </c>
      <c r="BZ57" s="138" t="str">
        <f>$A$57&amp;JADWAL!CD$94</f>
        <v>XII AK 6DADAN</v>
      </c>
      <c r="CA57" s="138" t="str">
        <f>$A$57&amp;JADWAL!CE$94</f>
        <v>XII AK 6DADAN</v>
      </c>
      <c r="CB57" s="138" t="str">
        <f>$A$57&amp;JADWAL!CF$94</f>
        <v>XII AK 6DADAN</v>
      </c>
      <c r="CC57" s="138" t="str">
        <f>$A$57&amp;JADWAL!CG$94</f>
        <v>XII AK 6DADAN</v>
      </c>
      <c r="CD57" s="138" t="str">
        <f>$A$57&amp;JADWAL!CH$94</f>
        <v>XII AK 6</v>
      </c>
      <c r="CE57" s="138" t="str">
        <f>$A$57&amp;JADWAL!CI$94</f>
        <v>XII AK 6</v>
      </c>
      <c r="CF57" s="138" t="str">
        <f>$A$57&amp;JADWAL!CJ$94</f>
        <v>XII AK 6</v>
      </c>
      <c r="CG57" s="138" t="str">
        <f>$A$57&amp;JADWAL!CK$94</f>
        <v>XII AK 6</v>
      </c>
      <c r="CH57" s="138" t="str">
        <f>$A$57&amp;JADWAL!CL$94</f>
        <v>XII AK 6</v>
      </c>
    </row>
    <row r="58" spans="1:86" x14ac:dyDescent="0.25">
      <c r="A58" s="27"/>
      <c r="B58" s="138" t="str">
        <f>$A$57&amp;JADWAL!F$95</f>
        <v>XII AK 6</v>
      </c>
      <c r="C58" s="138" t="str">
        <f>$A$57&amp;JADWAL!G$95</f>
        <v>XII AK 6</v>
      </c>
      <c r="D58" s="138" t="str">
        <f>$A$57&amp;JADWAL!H$95</f>
        <v>XII AK 6</v>
      </c>
      <c r="E58" s="138" t="str">
        <f>$A$57&amp;JADWAL!I$95</f>
        <v>XII AK 6</v>
      </c>
      <c r="F58" s="138" t="str">
        <f>$A$57&amp;JADWAL!J$95</f>
        <v>XII AK 6</v>
      </c>
      <c r="G58" s="138" t="str">
        <f>$A$57&amp;JADWAL!K$95</f>
        <v>XII AK 6</v>
      </c>
      <c r="H58" s="138" t="str">
        <f>$A$57&amp;JADWAL!L$95</f>
        <v>XII AK 6</v>
      </c>
      <c r="I58" s="138" t="str">
        <f>$A$57&amp;JADWAL!M$95</f>
        <v>XII AK 6</v>
      </c>
      <c r="J58" s="138" t="str">
        <f>$A$57&amp;JADWAL!N$95</f>
        <v>XII AK 6</v>
      </c>
      <c r="K58" s="138" t="str">
        <f>$A$57&amp;JADWAL!O$95</f>
        <v>XII AK 6</v>
      </c>
      <c r="L58" s="138" t="str">
        <f>$A$57&amp;JADWAL!P$95</f>
        <v>XII AK 6</v>
      </c>
      <c r="M58" s="138" t="str">
        <f>$A$57&amp;JADWAL!Q$95</f>
        <v>XII AK 6</v>
      </c>
      <c r="N58" s="138" t="str">
        <f>$A$57&amp;JADWAL!R$95</f>
        <v>XII AK 6</v>
      </c>
      <c r="O58" s="138" t="str">
        <f>$A$57&amp;JADWAL!S$95</f>
        <v>XII AK 6</v>
      </c>
      <c r="P58" s="138" t="str">
        <f>$A$57&amp;JADWAL!T$95</f>
        <v>XII AK 6</v>
      </c>
      <c r="Q58" s="138" t="str">
        <f>$A$57&amp;JADWAL!U$95</f>
        <v>XII AK 6</v>
      </c>
      <c r="R58" s="138" t="str">
        <f>$A$57&amp;JADWAL!V$95</f>
        <v>XII AK 6</v>
      </c>
      <c r="S58" s="138" t="str">
        <f>$A$57&amp;JADWAL!W$95</f>
        <v>XII AK 6CECEP</v>
      </c>
      <c r="T58" s="138" t="str">
        <f>$A$57&amp;JADWAL!X$95</f>
        <v>XII AK 6CECEP</v>
      </c>
      <c r="U58" s="138" t="str">
        <f>$A$57&amp;JADWAL!Y$95</f>
        <v>XII AK 6CECEP</v>
      </c>
      <c r="V58" s="138" t="str">
        <f>$A$57&amp;JADWAL!Z$95</f>
        <v>XII AK 6CECEP</v>
      </c>
      <c r="W58" s="138" t="str">
        <f>$A$57&amp;JADWAL!AA$95</f>
        <v>XII AK 6</v>
      </c>
      <c r="X58" s="138" t="str">
        <f>$A$57&amp;JADWAL!AB$95</f>
        <v>XII AK 6CECEP</v>
      </c>
      <c r="Y58" s="138" t="str">
        <f>$A$57&amp;JADWAL!AC$95</f>
        <v>XII AK 6CECEP</v>
      </c>
      <c r="Z58" s="138" t="str">
        <f>$A$57&amp;JADWAL!AD$95</f>
        <v>XII AK 6</v>
      </c>
      <c r="AA58" s="138" t="str">
        <f>$A$57&amp;JADWAL!AE$95</f>
        <v>XII AK 6CECEP</v>
      </c>
      <c r="AB58" s="138" t="str">
        <f>$A$57&amp;JADWAL!AF$95</f>
        <v>XII AK 6CECEP</v>
      </c>
      <c r="AC58" s="138" t="str">
        <f>$A$57&amp;JADWAL!AG$95</f>
        <v>XII AK 6</v>
      </c>
      <c r="AD58" s="138" t="str">
        <f>$A$57&amp;JADWAL!AH$95</f>
        <v>XII AK 6</v>
      </c>
      <c r="AE58" s="138" t="str">
        <f>$A$57&amp;JADWAL!AI$95</f>
        <v>XII AK 6</v>
      </c>
      <c r="AF58" s="138" t="str">
        <f>$A$57&amp;JADWAL!AJ$95</f>
        <v>XII AK 6</v>
      </c>
      <c r="AG58" s="138" t="str">
        <f>$A$57&amp;JADWAL!AK$95</f>
        <v>XII AK 6</v>
      </c>
      <c r="AH58" s="138" t="str">
        <f>$A$57&amp;JADWAL!AL$95</f>
        <v>XII AK 6</v>
      </c>
      <c r="AI58" s="138" t="str">
        <f>$A$57&amp;JADWAL!AM$95</f>
        <v>XII AK 6</v>
      </c>
      <c r="AJ58" s="138" t="str">
        <f>$A$57&amp;JADWAL!AN$95</f>
        <v>XII AK 6</v>
      </c>
      <c r="AK58" s="138" t="str">
        <f>$A$57&amp;JADWAL!AO$95</f>
        <v>XII AK 6</v>
      </c>
      <c r="AL58" s="138" t="str">
        <f>$A$57&amp;JADWAL!AP$95</f>
        <v>XII AK 6</v>
      </c>
      <c r="AM58" s="138" t="str">
        <f>$A$57&amp;JADWAL!AQ$95</f>
        <v>XII AK 6</v>
      </c>
      <c r="AN58" s="138" t="str">
        <f>$A$57&amp;JADWAL!AR$95</f>
        <v>XII AK 6</v>
      </c>
      <c r="AO58" s="138" t="str">
        <f>$A$57&amp;JADWAL!AS$95</f>
        <v>XII AK 6</v>
      </c>
      <c r="AP58" s="138" t="str">
        <f>$A$57&amp;JADWAL!AT$95</f>
        <v>XII AK 6</v>
      </c>
      <c r="AQ58" s="138" t="str">
        <f>$A$57&amp;JADWAL!AV$95</f>
        <v>XII AK 6NINA</v>
      </c>
      <c r="AR58" s="138" t="e">
        <f>$A$57&amp;JADWAL!#REF!</f>
        <v>#REF!</v>
      </c>
      <c r="AS58" s="138" t="str">
        <f>$A$57&amp;JADWAL!AW$95</f>
        <v>XII AK 6NINA</v>
      </c>
      <c r="AT58" s="138" t="str">
        <f>$A$57&amp;JADWAL!AX$95</f>
        <v>XII AK 6NINA</v>
      </c>
      <c r="AU58" s="138" t="str">
        <f>$A$57&amp;JADWAL!AY$95</f>
        <v>XII AK 6NINA</v>
      </c>
      <c r="AV58" s="138" t="str">
        <f>$A$57&amp;JADWAL!AZ$95</f>
        <v>XII AK 6</v>
      </c>
      <c r="AW58" s="138" t="str">
        <f>$A$57&amp;JADWAL!BA$95</f>
        <v>XII AK 6NINA</v>
      </c>
      <c r="AX58" s="138" t="str">
        <f>$A$57&amp;JADWAL!BB$95</f>
        <v>XII AK 6NINA</v>
      </c>
      <c r="AY58" s="138" t="str">
        <f>$A$57&amp;JADWAL!BC$95</f>
        <v>XII AK 6NINA</v>
      </c>
      <c r="AZ58" s="138" t="str">
        <f>$A$57&amp;JADWAL!BD$95</f>
        <v>XII AK 6</v>
      </c>
      <c r="BA58" s="138" t="str">
        <f>$A$57&amp;JADWAL!BE$95</f>
        <v>XII AK 6</v>
      </c>
      <c r="BB58" s="138" t="str">
        <f>$A$57&amp;JADWAL!BF$95</f>
        <v>XII AK 6</v>
      </c>
      <c r="BC58" s="138" t="str">
        <f>$A$57&amp;JADWAL!BG$95</f>
        <v>XII AK 6</v>
      </c>
      <c r="BD58" s="138" t="str">
        <f>$A$57&amp;JADWAL!BH$95</f>
        <v>XII AK 6</v>
      </c>
      <c r="BE58" s="138" t="str">
        <f>$A$57&amp;JADWAL!BI$95</f>
        <v>XII AK 6</v>
      </c>
      <c r="BF58" s="138" t="str">
        <f>$A$57&amp;JADWAL!BJ$95</f>
        <v>XII AK 6</v>
      </c>
      <c r="BG58" s="138" t="str">
        <f>$A$57&amp;JADWAL!BK$95</f>
        <v>XII AK 6</v>
      </c>
      <c r="BH58" s="138" t="str">
        <f>$A$57&amp;JADWAL!BL$95</f>
        <v>XII AK 6</v>
      </c>
      <c r="BI58" s="138" t="str">
        <f>$A$57&amp;JADWAL!BM$95</f>
        <v>XII AK 6</v>
      </c>
      <c r="BJ58" s="138" t="str">
        <f>$A$57&amp;JADWAL!BN$95</f>
        <v>XII AK 6</v>
      </c>
      <c r="BK58" s="138" t="str">
        <f>$A$57&amp;JADWAL!BO$95</f>
        <v>XII AK 6</v>
      </c>
      <c r="BL58" s="138" t="str">
        <f>$A$57&amp;JADWAL!BP$95</f>
        <v>XII AK 6</v>
      </c>
      <c r="BM58" s="138" t="str">
        <f>$A$57&amp;JADWAL!BQ$95</f>
        <v>XII AK 6</v>
      </c>
      <c r="BN58" s="138" t="str">
        <f>$A$57&amp;JADWAL!BR$95</f>
        <v>XII AK 6</v>
      </c>
      <c r="BO58" s="138" t="str">
        <f>$A$57&amp;JADWAL!BS$95</f>
        <v>XII AK 6</v>
      </c>
      <c r="BP58" s="138" t="str">
        <f>$A$57&amp;JADWAL!BT$95</f>
        <v>XII AK 6</v>
      </c>
      <c r="BQ58" s="138" t="str">
        <f>$A$57&amp;JADWAL!BU$95</f>
        <v>XII AK 6</v>
      </c>
      <c r="BR58" s="138" t="str">
        <f>$A$57&amp;JADWAL!BV$95</f>
        <v>XII AK 6</v>
      </c>
      <c r="BS58" s="138" t="str">
        <f>$A$57&amp;JADWAL!BW$95</f>
        <v>XII AK 6</v>
      </c>
      <c r="BT58" s="138" t="str">
        <f>$A$57&amp;JADWAL!BX$95</f>
        <v>XII AK 6RAHMI</v>
      </c>
      <c r="BU58" s="138" t="str">
        <f>$A$57&amp;JADWAL!BY$95</f>
        <v>XII AK 6RAHMI</v>
      </c>
      <c r="BV58" s="138" t="str">
        <f>$A$57&amp;JADWAL!BZ$95</f>
        <v>XII AK 6RAHMI</v>
      </c>
      <c r="BW58" s="138" t="str">
        <f>$A$57&amp;JADWAL!CA$95</f>
        <v>XII AK 6RAHMI</v>
      </c>
      <c r="BX58" s="138" t="str">
        <f>$A$57&amp;JADWAL!CB$95</f>
        <v>XII AK 6</v>
      </c>
      <c r="BY58" s="138" t="str">
        <f>$A$57&amp;JADWAL!CC$95</f>
        <v>XII AK 6</v>
      </c>
      <c r="BZ58" s="138" t="str">
        <f>$A$57&amp;JADWAL!CD$95</f>
        <v>XII AK 6</v>
      </c>
      <c r="CA58" s="138" t="str">
        <f>$A$57&amp;JADWAL!CE$95</f>
        <v>XII AK 6</v>
      </c>
      <c r="CB58" s="138" t="str">
        <f>$A$57&amp;JADWAL!CF$95</f>
        <v>XII AK 6</v>
      </c>
      <c r="CC58" s="138" t="str">
        <f>$A$57&amp;JADWAL!CG$95</f>
        <v>XII AK 6</v>
      </c>
      <c r="CD58" s="138" t="str">
        <f>$A$57&amp;JADWAL!CH$95</f>
        <v>XII AK 6</v>
      </c>
      <c r="CE58" s="138" t="str">
        <f>$A$57&amp;JADWAL!CI$95</f>
        <v>XII AK 6</v>
      </c>
      <c r="CF58" s="138" t="str">
        <f>$A$57&amp;JADWAL!CJ$95</f>
        <v>XII AK 6</v>
      </c>
      <c r="CG58" s="138" t="str">
        <f>$A$57&amp;JADWAL!CK$95</f>
        <v>XII AK 6</v>
      </c>
      <c r="CH58" s="138" t="str">
        <f>$A$57&amp;JADWAL!CL$95</f>
        <v>XII AK 6</v>
      </c>
    </row>
    <row r="59" spans="1:86" x14ac:dyDescent="0.25">
      <c r="A59" s="27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</row>
    <row r="60" spans="1:86" s="3" customFormat="1" x14ac:dyDescent="0.25">
      <c r="A60" s="195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</row>
    <row r="61" spans="1:86" x14ac:dyDescent="0.25">
      <c r="A61" s="27"/>
      <c r="B61" s="138"/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8"/>
      <c r="BF61" s="138"/>
      <c r="BG61" s="138"/>
      <c r="BH61" s="138"/>
      <c r="BI61" s="138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</row>
    <row r="62" spans="1:86" x14ac:dyDescent="0.25">
      <c r="A62" s="27" t="s">
        <v>186</v>
      </c>
      <c r="B62" s="138" t="str">
        <f>$A$62&amp;JADWAL!F$100</f>
        <v>XIII AK 1</v>
      </c>
      <c r="C62" s="138" t="str">
        <f>$A$62&amp;JADWAL!G$100</f>
        <v>XIII AK 1</v>
      </c>
      <c r="D62" s="138" t="str">
        <f>$A$62&amp;JADWAL!H$100</f>
        <v>XIII AK 1</v>
      </c>
      <c r="E62" s="138" t="str">
        <f>$A$62&amp;JADWAL!I$100</f>
        <v>XIII AK 1</v>
      </c>
      <c r="F62" s="138" t="str">
        <f>$A$62&amp;JADWAL!J$100</f>
        <v>XIII AK 1</v>
      </c>
      <c r="G62" s="138" t="str">
        <f>$A$62&amp;JADWAL!K$100</f>
        <v>XIII AK 1</v>
      </c>
      <c r="H62" s="138" t="str">
        <f>$A$62&amp;JADWAL!L$100</f>
        <v>XIII AK 1</v>
      </c>
      <c r="I62" s="138" t="str">
        <f>$A$62&amp;JADWAL!M$100</f>
        <v>XIII AK 1</v>
      </c>
      <c r="J62" s="138" t="str">
        <f>$A$62&amp;JADWAL!N$100</f>
        <v>XIII AK 1OTONG</v>
      </c>
      <c r="K62" s="138" t="str">
        <f>$A$62&amp;JADWAL!O$100</f>
        <v>XIII AK 1OTONG</v>
      </c>
      <c r="L62" s="138" t="str">
        <f>$A$62&amp;JADWAL!P$100</f>
        <v>XIII AK 1OTONG</v>
      </c>
      <c r="M62" s="138" t="str">
        <f>$A$62&amp;JADWAL!Q$100</f>
        <v>XIII AK 1OTONG</v>
      </c>
      <c r="N62" s="138" t="str">
        <f>$A$62&amp;JADWAL!R$100</f>
        <v>XIII AK 1</v>
      </c>
      <c r="O62" s="138" t="str">
        <f>$A$62&amp;JADWAL!S$100</f>
        <v>XIII AK 1OTONG</v>
      </c>
      <c r="P62" s="138" t="str">
        <f>$A$62&amp;JADWAL!T$100</f>
        <v>XIII AK 1OTONG</v>
      </c>
      <c r="Q62" s="138" t="str">
        <f>$A$62&amp;JADWAL!U$100</f>
        <v>XIII AK 1</v>
      </c>
      <c r="R62" s="138" t="str">
        <f>$A$62&amp;JADWAL!V$100</f>
        <v>XIII AK 1</v>
      </c>
      <c r="S62" s="138" t="str">
        <f>$A$62&amp;JADWAL!W$100</f>
        <v>XIII AK 1</v>
      </c>
      <c r="T62" s="138" t="str">
        <f>$A$62&amp;JADWAL!X$100</f>
        <v>XIII AK 1</v>
      </c>
      <c r="U62" s="138" t="str">
        <f>$A$62&amp;JADWAL!Y$100</f>
        <v>XIII AK 1OCTA</v>
      </c>
      <c r="V62" s="138" t="str">
        <f>$A$62&amp;JADWAL!Z$100</f>
        <v>XIII AK 1OCTA</v>
      </c>
      <c r="W62" s="138" t="str">
        <f>$A$62&amp;JADWAL!AA$100</f>
        <v>XIII AK 1</v>
      </c>
      <c r="X62" s="138" t="str">
        <f>$A$62&amp;JADWAL!AB$100</f>
        <v>XIII AK 1SYAFITRI</v>
      </c>
      <c r="Y62" s="138" t="str">
        <f>$A$62&amp;JADWAL!AC$100</f>
        <v>XIII AK 1SYAFITRI</v>
      </c>
      <c r="Z62" s="138" t="str">
        <f>$A$62&amp;JADWAL!AD$100</f>
        <v>XIII AK 1</v>
      </c>
      <c r="AA62" s="138" t="str">
        <f>$A$62&amp;JADWAL!AE$100</f>
        <v>XIII AK 1SYAFITRI</v>
      </c>
      <c r="AB62" s="138" t="str">
        <f>$A$62&amp;JADWAL!AF$100</f>
        <v>XIII AK 1SYAFITRI</v>
      </c>
      <c r="AC62" s="138" t="str">
        <f>$A$62&amp;JADWAL!AG$100</f>
        <v>XIII AK 1</v>
      </c>
      <c r="AD62" s="138" t="str">
        <f>$A$62&amp;JADWAL!AH$100</f>
        <v>XIII AK 1</v>
      </c>
      <c r="AE62" s="138" t="str">
        <f>$A$62&amp;JADWAL!AI$100</f>
        <v>XIII AK 1</v>
      </c>
      <c r="AF62" s="138" t="str">
        <f>$A$62&amp;JADWAL!AJ$100</f>
        <v>XIII AK 1</v>
      </c>
      <c r="AG62" s="138" t="str">
        <f>$A$62&amp;JADWAL!AK$100</f>
        <v>XIII AK 1</v>
      </c>
      <c r="AH62" s="138" t="str">
        <f>$A$62&amp;JADWAL!AL$100</f>
        <v>XIII AK 1</v>
      </c>
      <c r="AI62" s="138" t="str">
        <f>$A$62&amp;JADWAL!AM$100</f>
        <v>XIII AK 1</v>
      </c>
      <c r="AJ62" s="138" t="str">
        <f>$A$62&amp;JADWAL!AN$100</f>
        <v>XIII AK 1</v>
      </c>
      <c r="AK62" s="138" t="str">
        <f>$A$62&amp;JADWAL!AO$100</f>
        <v>XIII AK 1TITA</v>
      </c>
      <c r="AL62" s="138" t="str">
        <f>$A$62&amp;JADWAL!AP$100</f>
        <v>XIII AK 1TITA</v>
      </c>
      <c r="AM62" s="138" t="str">
        <f>$A$62&amp;JADWAL!AQ$100</f>
        <v>XIII AK 1TITA</v>
      </c>
      <c r="AN62" s="138" t="str">
        <f>$A$62&amp;JADWAL!AR$100</f>
        <v>XIII AK 1</v>
      </c>
      <c r="AO62" s="138" t="str">
        <f>$A$62&amp;JADWAL!AS$100</f>
        <v>XIII AK 1TITA</v>
      </c>
      <c r="AP62" s="138" t="str">
        <f>$A$62&amp;JADWAL!AT$100</f>
        <v>XIII AK 1TITA</v>
      </c>
      <c r="AQ62" s="138" t="str">
        <f>$A$62&amp;JADWAL!AV$100</f>
        <v>XIII AK 1TITA</v>
      </c>
      <c r="AR62" s="138" t="e">
        <f>$A$62&amp;JADWAL!#REF!</f>
        <v>#REF!</v>
      </c>
      <c r="AS62" s="138" t="str">
        <f>$A$62&amp;JADWAL!AW$100</f>
        <v>XIII AK 1</v>
      </c>
      <c r="AT62" s="138" t="str">
        <f>$A$62&amp;JADWAL!AX$100</f>
        <v>XIII AK 1</v>
      </c>
      <c r="AU62" s="138" t="str">
        <f>$A$62&amp;JADWAL!AY$100</f>
        <v>XIII AK 1</v>
      </c>
      <c r="AV62" s="138" t="str">
        <f>$A$62&amp;JADWAL!AZ$100</f>
        <v>XIII AK 1</v>
      </c>
      <c r="AW62" s="138" t="str">
        <f>$A$62&amp;JADWAL!BA$100</f>
        <v>XIII AK 1</v>
      </c>
      <c r="AX62" s="138" t="str">
        <f>$A$62&amp;JADWAL!BB$100</f>
        <v>XIII AK 1</v>
      </c>
      <c r="AY62" s="138" t="str">
        <f>$A$62&amp;JADWAL!BC$100</f>
        <v>XIII AK 1</v>
      </c>
      <c r="AZ62" s="138" t="str">
        <f>$A$62&amp;JADWAL!BD$100</f>
        <v>XIII AK 1</v>
      </c>
      <c r="BA62" s="138" t="str">
        <f>$A$62&amp;JADWAL!BE$100</f>
        <v>XIII AK 1</v>
      </c>
      <c r="BB62" s="138" t="str">
        <f>$A$62&amp;JADWAL!BF$100</f>
        <v>XIII AK 1INDIRA</v>
      </c>
      <c r="BC62" s="138" t="str">
        <f>$A$62&amp;JADWAL!BG$100</f>
        <v>XIII AK 1INDIRA</v>
      </c>
      <c r="BD62" s="138" t="str">
        <f>$A$62&amp;JADWAL!BH$100</f>
        <v>XIII AK 1RAHMI</v>
      </c>
      <c r="BE62" s="138" t="str">
        <f>$A$62&amp;JADWAL!BI$100</f>
        <v>XIII AK 1RAHMI</v>
      </c>
      <c r="BF62" s="138" t="str">
        <f>$A$62&amp;JADWAL!BJ$100</f>
        <v>XIII AK 1</v>
      </c>
      <c r="BG62" s="138" t="str">
        <f>$A$62&amp;JADWAL!BK$100</f>
        <v>XIII AK 1RAHMI</v>
      </c>
      <c r="BH62" s="138" t="str">
        <f>$A$62&amp;JADWAL!BL$100</f>
        <v>XIII AK 1</v>
      </c>
      <c r="BI62" s="138" t="str">
        <f>$A$62&amp;JADWAL!BM$100</f>
        <v>XIII AK 1</v>
      </c>
      <c r="BJ62" s="138" t="str">
        <f>$A$62&amp;JADWAL!BN$100</f>
        <v>XIII AK 1</v>
      </c>
      <c r="BK62" s="138" t="str">
        <f>$A$62&amp;JADWAL!BO$100</f>
        <v>XIII AK 1</v>
      </c>
      <c r="BL62" s="138" t="str">
        <f>$A$62&amp;JADWAL!BP$100</f>
        <v>XIII AK 1</v>
      </c>
      <c r="BM62" s="138" t="str">
        <f>$A$62&amp;JADWAL!BQ$100</f>
        <v>XIII AK 1</v>
      </c>
      <c r="BN62" s="138" t="str">
        <f>$A$62&amp;JADWAL!BR$100</f>
        <v>XIII AK 1</v>
      </c>
      <c r="BO62" s="138" t="str">
        <f>$A$62&amp;JADWAL!BS$100</f>
        <v>XIII AK 1</v>
      </c>
      <c r="BP62" s="138" t="str">
        <f>$A$62&amp;JADWAL!BT$100</f>
        <v>XIII AK 1</v>
      </c>
      <c r="BQ62" s="138" t="str">
        <f>$A$62&amp;JADWAL!BU$100</f>
        <v>XIII AK 1</v>
      </c>
      <c r="BR62" s="138" t="str">
        <f>$A$62&amp;JADWAL!BV$100</f>
        <v>XIII AK 1</v>
      </c>
      <c r="BS62" s="138" t="str">
        <f>$A$62&amp;JADWAL!BW$100</f>
        <v>XIII AK 1</v>
      </c>
      <c r="BT62" s="138" t="str">
        <f>$A$62&amp;JADWAL!BX$100</f>
        <v>XIII AK 1RINI</v>
      </c>
      <c r="BU62" s="138" t="str">
        <f>$A$62&amp;JADWAL!BY$100</f>
        <v>XIII AK 1RINI</v>
      </c>
      <c r="BV62" s="138" t="str">
        <f>$A$62&amp;JADWAL!BZ$100</f>
        <v>XIII AK 1</v>
      </c>
      <c r="BW62" s="138" t="str">
        <f>$A$62&amp;JADWAL!CA$100</f>
        <v>XIII AK 1</v>
      </c>
      <c r="BX62" s="138" t="str">
        <f>$A$62&amp;JADWAL!CB$100</f>
        <v>XIII AK 1</v>
      </c>
      <c r="BY62" s="138" t="str">
        <f>$A$62&amp;JADWAL!CC$100</f>
        <v>XIII AK 1</v>
      </c>
      <c r="BZ62" s="138" t="str">
        <f>$A$62&amp;JADWAL!CD$100</f>
        <v>XIII AK 1</v>
      </c>
      <c r="CA62" s="138" t="str">
        <f>$A$62&amp;JADWAL!CE$100</f>
        <v>XIII AK 1</v>
      </c>
      <c r="CB62" s="138" t="str">
        <f>$A$62&amp;JADWAL!CF$100</f>
        <v>XIII AK 1</v>
      </c>
      <c r="CC62" s="138" t="str">
        <f>$A$62&amp;JADWAL!CG$100</f>
        <v>XIII AK 1</v>
      </c>
      <c r="CD62" s="138" t="str">
        <f>$A$62&amp;JADWAL!CH$100</f>
        <v>XIII AK 1</v>
      </c>
      <c r="CE62" s="138" t="str">
        <f>$A$62&amp;JADWAL!CI$100</f>
        <v>XIII AK 1</v>
      </c>
      <c r="CF62" s="138" t="str">
        <f>$A$62&amp;JADWAL!CJ$100</f>
        <v>XIII AK 1</v>
      </c>
      <c r="CG62" s="138" t="str">
        <f>$A$62&amp;JADWAL!CK$100</f>
        <v>XIII AK 1</v>
      </c>
      <c r="CH62" s="138" t="str">
        <f>$A$62&amp;JADWAL!CL$100</f>
        <v>XIII AK 1</v>
      </c>
    </row>
    <row r="63" spans="1:86" x14ac:dyDescent="0.25">
      <c r="A63" s="27"/>
      <c r="B63" s="138" t="str">
        <f>$A$62&amp;JADWAL!F$101</f>
        <v>XIII AK 1</v>
      </c>
      <c r="C63" s="138" t="str">
        <f>$A$62&amp;JADWAL!G$101</f>
        <v>XIII AK 1</v>
      </c>
      <c r="D63" s="138" t="str">
        <f>$A$62&amp;JADWAL!H$101</f>
        <v>XIII AK 1</v>
      </c>
      <c r="E63" s="138" t="str">
        <f>$A$62&amp;JADWAL!I$101</f>
        <v>XIII AK 1</v>
      </c>
      <c r="F63" s="138" t="str">
        <f>$A$62&amp;JADWAL!J$101</f>
        <v>XIII AK 1</v>
      </c>
      <c r="G63" s="138" t="str">
        <f>$A$62&amp;JADWAL!K$101</f>
        <v>XIII AK 1</v>
      </c>
      <c r="H63" s="138" t="str">
        <f>$A$62&amp;JADWAL!L$101</f>
        <v>XIII AK 1</v>
      </c>
      <c r="I63" s="138" t="str">
        <f>$A$62&amp;JADWAL!M$101</f>
        <v>XIII AK 1</v>
      </c>
      <c r="J63" s="138" t="str">
        <f>$A$62&amp;JADWAL!N$101</f>
        <v>XIII AK 1</v>
      </c>
      <c r="K63" s="138" t="str">
        <f>$A$62&amp;JADWAL!O$101</f>
        <v>XIII AK 1</v>
      </c>
      <c r="L63" s="138" t="str">
        <f>$A$62&amp;JADWAL!P$101</f>
        <v>XIII AK 1</v>
      </c>
      <c r="M63" s="138" t="str">
        <f>$A$62&amp;JADWAL!Q$101</f>
        <v>XIII AK 1</v>
      </c>
      <c r="N63" s="138" t="str">
        <f>$A$62&amp;JADWAL!R$101</f>
        <v>XIII AK 1</v>
      </c>
      <c r="O63" s="138" t="str">
        <f>$A$62&amp;JADWAL!S$101</f>
        <v>XIII AK 1</v>
      </c>
      <c r="P63" s="138" t="str">
        <f>$A$62&amp;JADWAL!T$101</f>
        <v>XIII AK 1</v>
      </c>
      <c r="Q63" s="138" t="str">
        <f>$A$62&amp;JADWAL!U$101</f>
        <v>XIII AK 1</v>
      </c>
      <c r="R63" s="138" t="str">
        <f>$A$62&amp;JADWAL!V$101</f>
        <v>XIII AK 1S</v>
      </c>
      <c r="S63" s="138" t="str">
        <f>$A$62&amp;JADWAL!W$101</f>
        <v>XIII AK 1</v>
      </c>
      <c r="T63" s="138" t="str">
        <f>$A$62&amp;JADWAL!X$101</f>
        <v>XIII AK 1</v>
      </c>
      <c r="U63" s="138" t="str">
        <f>$A$62&amp;JADWAL!Y$101</f>
        <v>XIII AK 1</v>
      </c>
      <c r="V63" s="138" t="str">
        <f>$A$62&amp;JADWAL!Z$101</f>
        <v>XIII AK 1</v>
      </c>
      <c r="W63" s="138" t="str">
        <f>$A$62&amp;JADWAL!AA$101</f>
        <v>XIII AK 1</v>
      </c>
      <c r="X63" s="138" t="str">
        <f>$A$62&amp;JADWAL!AB$101</f>
        <v>XIII AK 1</v>
      </c>
      <c r="Y63" s="138" t="str">
        <f>$A$62&amp;JADWAL!AC$101</f>
        <v>XIII AK 1</v>
      </c>
      <c r="Z63" s="138" t="str">
        <f>$A$62&amp;JADWAL!AD$101</f>
        <v>XIII AK 1</v>
      </c>
      <c r="AA63" s="138" t="str">
        <f>$A$62&amp;JADWAL!AE$101</f>
        <v>XIII AK 1</v>
      </c>
      <c r="AB63" s="138" t="str">
        <f>$A$62&amp;JADWAL!AF$101</f>
        <v>XIII AK 1</v>
      </c>
      <c r="AC63" s="138" t="str">
        <f>$A$62&amp;JADWAL!AG$101</f>
        <v>XIII AK 1</v>
      </c>
      <c r="AD63" s="138" t="str">
        <f>$A$62&amp;JADWAL!AH$101</f>
        <v>XIII AK 1</v>
      </c>
      <c r="AE63" s="138" t="str">
        <f>$A$62&amp;JADWAL!AI$101</f>
        <v>XIII AK 1</v>
      </c>
      <c r="AF63" s="138" t="str">
        <f>$A$62&amp;JADWAL!AJ$101</f>
        <v>XIII AK 1</v>
      </c>
      <c r="AG63" s="138" t="str">
        <f>$A$62&amp;JADWAL!AK$101</f>
        <v>XIII AK 1</v>
      </c>
      <c r="AH63" s="138" t="str">
        <f>$A$62&amp;JADWAL!AL$101</f>
        <v>XIII AK 1</v>
      </c>
      <c r="AI63" s="138" t="str">
        <f>$A$62&amp;JADWAL!AM$101</f>
        <v>XIII AK 1S</v>
      </c>
      <c r="AJ63" s="138" t="str">
        <f>$A$62&amp;JADWAL!AN$101</f>
        <v>XIII AK 1</v>
      </c>
      <c r="AK63" s="138" t="str">
        <f>$A$62&amp;JADWAL!AO$101</f>
        <v>XIII AK 1</v>
      </c>
      <c r="AL63" s="138" t="str">
        <f>$A$62&amp;JADWAL!AP$101</f>
        <v>XIII AK 1</v>
      </c>
      <c r="AM63" s="138" t="str">
        <f>$A$62&amp;JADWAL!AQ$101</f>
        <v>XIII AK 1</v>
      </c>
      <c r="AN63" s="138" t="str">
        <f>$A$62&amp;JADWAL!AR$101</f>
        <v>XIII AK 1</v>
      </c>
      <c r="AO63" s="138" t="str">
        <f>$A$62&amp;JADWAL!AS$101</f>
        <v>XIII AK 1</v>
      </c>
      <c r="AP63" s="138" t="str">
        <f>$A$62&amp;JADWAL!AT$101</f>
        <v>XIII AK 1</v>
      </c>
      <c r="AQ63" s="138" t="str">
        <f>$A$62&amp;JADWAL!AV$101</f>
        <v>XIII AK 1</v>
      </c>
      <c r="AR63" s="138" t="e">
        <f>$A$62&amp;JADWAL!#REF!</f>
        <v>#REF!</v>
      </c>
      <c r="AS63" s="138" t="str">
        <f>$A$62&amp;JADWAL!AW$101</f>
        <v>XIII AK 1</v>
      </c>
      <c r="AT63" s="138" t="str">
        <f>$A$62&amp;JADWAL!AX$101</f>
        <v>XIII AK 1</v>
      </c>
      <c r="AU63" s="138" t="str">
        <f>$A$62&amp;JADWAL!AY$101</f>
        <v>XIII AK 1</v>
      </c>
      <c r="AV63" s="138" t="str">
        <f>$A$62&amp;JADWAL!AZ$101</f>
        <v>XIII AK 1</v>
      </c>
      <c r="AW63" s="138" t="str">
        <f>$A$62&amp;JADWAL!BA$101</f>
        <v>XIII AK 1</v>
      </c>
      <c r="AX63" s="138" t="str">
        <f>$A$62&amp;JADWAL!BB$101</f>
        <v>XIII AK 1</v>
      </c>
      <c r="AY63" s="138" t="str">
        <f>$A$62&amp;JADWAL!BC$101</f>
        <v>XIII AK 1</v>
      </c>
      <c r="AZ63" s="138" t="str">
        <f>$A$62&amp;JADWAL!BD$101</f>
        <v>XIII AK 1</v>
      </c>
      <c r="BA63" s="138" t="str">
        <f>$A$62&amp;JADWAL!BE$101</f>
        <v>XIII AK 1S</v>
      </c>
      <c r="BB63" s="138" t="str">
        <f>$A$62&amp;JADWAL!BF$101</f>
        <v>XIII AK 1</v>
      </c>
      <c r="BC63" s="138" t="str">
        <f>$A$62&amp;JADWAL!BG$101</f>
        <v>XIII AK 1</v>
      </c>
      <c r="BD63" s="138" t="str">
        <f>$A$62&amp;JADWAL!BH$101</f>
        <v>XIII AK 1</v>
      </c>
      <c r="BE63" s="138" t="str">
        <f>$A$62&amp;JADWAL!BI$101</f>
        <v>XIII AK 1</v>
      </c>
      <c r="BF63" s="138" t="str">
        <f>$A$62&amp;JADWAL!BJ$101</f>
        <v>XIII AK 1</v>
      </c>
      <c r="BG63" s="138" t="str">
        <f>$A$62&amp;JADWAL!BK$101</f>
        <v>XIII AK 1</v>
      </c>
      <c r="BH63" s="138" t="str">
        <f>$A$62&amp;JADWAL!BL$101</f>
        <v>XIII AK 1</v>
      </c>
      <c r="BI63" s="138" t="str">
        <f>$A$62&amp;JADWAL!BM$101</f>
        <v>XIII AK 1</v>
      </c>
      <c r="BJ63" s="138" t="str">
        <f>$A$62&amp;JADWAL!BN$101</f>
        <v>XIII AK 1</v>
      </c>
      <c r="BK63" s="138" t="str">
        <f>$A$62&amp;JADWAL!BO$101</f>
        <v>XIII AK 1</v>
      </c>
      <c r="BL63" s="138" t="str">
        <f>$A$62&amp;JADWAL!BP$101</f>
        <v>XIII AK 1</v>
      </c>
      <c r="BM63" s="138" t="str">
        <f>$A$62&amp;JADWAL!BQ$101</f>
        <v>XIII AK 1</v>
      </c>
      <c r="BN63" s="138" t="str">
        <f>$A$62&amp;JADWAL!BR$101</f>
        <v>XIII AK 1</v>
      </c>
      <c r="BO63" s="138" t="str">
        <f>$A$62&amp;JADWAL!BS$101</f>
        <v>XIII AK 1</v>
      </c>
      <c r="BP63" s="138" t="str">
        <f>$A$62&amp;JADWAL!BT$101</f>
        <v>XIII AK 1</v>
      </c>
      <c r="BQ63" s="138" t="str">
        <f>$A$62&amp;JADWAL!BU$101</f>
        <v>XIII AK 1</v>
      </c>
      <c r="BR63" s="138" t="str">
        <f>$A$62&amp;JADWAL!BV$101</f>
        <v>XIII AK 1S</v>
      </c>
      <c r="BS63" s="138" t="str">
        <f>$A$62&amp;JADWAL!BW$101</f>
        <v>XIII AK 1</v>
      </c>
      <c r="BT63" s="138" t="str">
        <f>$A$62&amp;JADWAL!BX$101</f>
        <v>XIII AK 1</v>
      </c>
      <c r="BU63" s="138" t="str">
        <f>$A$62&amp;JADWAL!BY$101</f>
        <v>XIII AK 1</v>
      </c>
      <c r="BV63" s="138" t="str">
        <f>$A$62&amp;JADWAL!BZ$101</f>
        <v>XIII AK 1</v>
      </c>
      <c r="BW63" s="138" t="str">
        <f>$A$62&amp;JADWAL!CA$101</f>
        <v>XIII AK 1</v>
      </c>
      <c r="BX63" s="138" t="str">
        <f>$A$62&amp;JADWAL!CB$101</f>
        <v>XIII AK 1</v>
      </c>
      <c r="BY63" s="138" t="str">
        <f>$A$62&amp;JADWAL!CC$101</f>
        <v>XIII AK 1</v>
      </c>
      <c r="BZ63" s="138" t="str">
        <f>$A$62&amp;JADWAL!CD$101</f>
        <v>XIII AK 1</v>
      </c>
      <c r="CA63" s="138" t="str">
        <f>$A$62&amp;JADWAL!CE$101</f>
        <v>XIII AK 1</v>
      </c>
      <c r="CB63" s="138" t="str">
        <f>$A$62&amp;JADWAL!CF$101</f>
        <v>XIII AK 1</v>
      </c>
      <c r="CC63" s="138" t="str">
        <f>$A$62&amp;JADWAL!CG$101</f>
        <v>XIII AK 1</v>
      </c>
      <c r="CD63" s="138" t="str">
        <f>$A$62&amp;JADWAL!CH$101</f>
        <v>XIII AK 1</v>
      </c>
      <c r="CE63" s="138" t="str">
        <f>$A$62&amp;JADWAL!CI$101</f>
        <v>XIII AK 1</v>
      </c>
      <c r="CF63" s="138" t="str">
        <f>$A$62&amp;JADWAL!CJ$101</f>
        <v>XIII AK 1</v>
      </c>
      <c r="CG63" s="138" t="str">
        <f>$A$62&amp;JADWAL!CK$101</f>
        <v>XIII AK 1</v>
      </c>
      <c r="CH63" s="138" t="str">
        <f>$A$62&amp;JADWAL!CL$101</f>
        <v>XIII AK 1</v>
      </c>
    </row>
    <row r="64" spans="1:86" x14ac:dyDescent="0.25">
      <c r="A64" s="27"/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38"/>
      <c r="BD64" s="138"/>
      <c r="BE64" s="138"/>
      <c r="BF64" s="138"/>
      <c r="BG64" s="138"/>
      <c r="BH64" s="138"/>
      <c r="BI64" s="138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</row>
    <row r="65" spans="1:86" x14ac:dyDescent="0.25">
      <c r="A65" s="27" t="s">
        <v>187</v>
      </c>
      <c r="B65" s="138" t="str">
        <f>$A$65&amp;JADWAL!F$105</f>
        <v>XIII AK 2</v>
      </c>
      <c r="C65" s="138" t="str">
        <f>$A$65&amp;JADWAL!G$105</f>
        <v>XIII AK 2RAHMI</v>
      </c>
      <c r="D65" s="138" t="str">
        <f>$A$65&amp;JADWAL!H$105</f>
        <v>XIII AK 2RAHMI</v>
      </c>
      <c r="E65" s="138" t="str">
        <f>$A$65&amp;JADWAL!I$105</f>
        <v>XIII AK 2RAHMI</v>
      </c>
      <c r="F65" s="138" t="str">
        <f>$A$65&amp;JADWAL!J$105</f>
        <v>XIII AK 2T</v>
      </c>
      <c r="G65" s="138" t="str">
        <f>$A$65&amp;JADWAL!K$105</f>
        <v>XIII AK 2TITA</v>
      </c>
      <c r="H65" s="138" t="str">
        <f>$A$65&amp;JADWAL!L$105</f>
        <v>XIII AK 2TITA</v>
      </c>
      <c r="I65" s="138" t="str">
        <f>$A$65&amp;JADWAL!M$105</f>
        <v>XIII AK 2T</v>
      </c>
      <c r="J65" s="138" t="str">
        <f>$A$65&amp;JADWAL!N$105</f>
        <v>XIII AK 2</v>
      </c>
      <c r="K65" s="138" t="str">
        <f>$A$65&amp;JADWAL!O$105</f>
        <v>XIII AK 2</v>
      </c>
      <c r="L65" s="138" t="str">
        <f>$A$65&amp;JADWAL!P$105</f>
        <v>XIII AK 2</v>
      </c>
      <c r="M65" s="138" t="str">
        <f>$A$65&amp;JADWAL!Q$105</f>
        <v>XIII AK 2</v>
      </c>
      <c r="N65" s="138" t="str">
        <f>$A$65&amp;JADWAL!R$105</f>
        <v>XIII AK 2T</v>
      </c>
      <c r="O65" s="138" t="str">
        <f>$A$65&amp;JADWAL!S$105</f>
        <v>XIII AK 2</v>
      </c>
      <c r="P65" s="138" t="str">
        <f>$A$65&amp;JADWAL!T$105</f>
        <v>XIII AK 2</v>
      </c>
      <c r="Q65" s="138" t="str">
        <f>$A$65&amp;JADWAL!U$105</f>
        <v>XIII AK 2</v>
      </c>
      <c r="R65" s="138" t="str">
        <f>$A$65&amp;JADWAL!V$105</f>
        <v>XIII AK 2O</v>
      </c>
      <c r="S65" s="138" t="str">
        <f>$A$65&amp;JADWAL!W$105</f>
        <v>XIII AK 2</v>
      </c>
      <c r="T65" s="138" t="str">
        <f>$A$65&amp;JADWAL!X$105</f>
        <v>XIII AK 2</v>
      </c>
      <c r="U65" s="138" t="str">
        <f>$A$65&amp;JADWAL!Y$105</f>
        <v>XIII AK 2</v>
      </c>
      <c r="V65" s="138" t="str">
        <f>$A$65&amp;JADWAL!Z$105</f>
        <v>XIII AK 2</v>
      </c>
      <c r="W65" s="138" t="str">
        <f>$A$65&amp;JADWAL!AA$105</f>
        <v>XIII AK 2T</v>
      </c>
      <c r="X65" s="138" t="str">
        <f>$A$65&amp;JADWAL!AB$105</f>
        <v>XIII AK 2</v>
      </c>
      <c r="Y65" s="138" t="str">
        <f>$A$65&amp;JADWAL!AC$105</f>
        <v>XIII AK 2</v>
      </c>
      <c r="Z65" s="138" t="str">
        <f>$A$65&amp;JADWAL!AD$105</f>
        <v>XIII AK 2T</v>
      </c>
      <c r="AA65" s="138" t="str">
        <f>$A$65&amp;JADWAL!AE$105</f>
        <v>XIII AK 2OTONG</v>
      </c>
      <c r="AB65" s="138" t="str">
        <f>$A$65&amp;JADWAL!AF$105</f>
        <v>XIII AK 2OTONG</v>
      </c>
      <c r="AC65" s="138" t="str">
        <f>$A$65&amp;JADWAL!AG$105</f>
        <v>XIII AK 2OTONG</v>
      </c>
      <c r="AD65" s="138" t="str">
        <f>$A$65&amp;JADWAL!AH$105</f>
        <v>XIII AK 2OTONG</v>
      </c>
      <c r="AE65" s="138" t="str">
        <f>$A$65&amp;JADWAL!AI$105</f>
        <v>XIII AK 2T</v>
      </c>
      <c r="AF65" s="138" t="str">
        <f>$A$65&amp;JADWAL!AJ$105</f>
        <v>XIII AK 2OTONG</v>
      </c>
      <c r="AG65" s="138" t="str">
        <f>$A$65&amp;JADWAL!AK$105</f>
        <v>XIII AK 2OTONG</v>
      </c>
      <c r="AH65" s="138" t="str">
        <f>$A$65&amp;JADWAL!AL$105</f>
        <v>XIII AK 2</v>
      </c>
      <c r="AI65" s="138" t="str">
        <f>$A$65&amp;JADWAL!AM$105</f>
        <v>XIII AK 2O</v>
      </c>
      <c r="AJ65" s="138" t="str">
        <f>$A$65&amp;JADWAL!AN$105</f>
        <v>XIII AK 2</v>
      </c>
      <c r="AK65" s="138" t="str">
        <f>$A$65&amp;JADWAL!AO$105</f>
        <v>XIII AK 2</v>
      </c>
      <c r="AL65" s="138" t="str">
        <f>$A$65&amp;JADWAL!AP$105</f>
        <v>XIII AK 2</v>
      </c>
      <c r="AM65" s="138" t="str">
        <f>$A$65&amp;JADWAL!AQ$105</f>
        <v>XIII AK 2</v>
      </c>
      <c r="AN65" s="138" t="str">
        <f>$A$65&amp;JADWAL!AR$105</f>
        <v>XIII AK 2T</v>
      </c>
      <c r="AO65" s="138" t="str">
        <f>$A$65&amp;JADWAL!AS$105</f>
        <v>XIII AK 2</v>
      </c>
      <c r="AP65" s="138" t="str">
        <f>$A$65&amp;JADWAL!AT$105</f>
        <v>XIII AK 2</v>
      </c>
      <c r="AQ65" s="138" t="str">
        <f>$A$65&amp;JADWAL!AV$105</f>
        <v>XIII AK 2</v>
      </c>
      <c r="AR65" s="138" t="e">
        <f>$A$65&amp;JADWAL!#REF!</f>
        <v>#REF!</v>
      </c>
      <c r="AS65" s="138" t="str">
        <f>$A$65&amp;JADWAL!AW$105</f>
        <v>XIII AK 2WINDY</v>
      </c>
      <c r="AT65" s="138" t="str">
        <f>$A$65&amp;JADWAL!AX$105</f>
        <v>XIII AK 2WINDY</v>
      </c>
      <c r="AU65" s="138" t="str">
        <f>$A$65&amp;JADWAL!AY$105</f>
        <v>XIII AK 2WINDY</v>
      </c>
      <c r="AV65" s="138" t="str">
        <f>$A$65&amp;JADWAL!AZ$105</f>
        <v>XIII AK 2T</v>
      </c>
      <c r="AW65" s="138" t="str">
        <f>$A$65&amp;JADWAL!BA$105</f>
        <v>XIII AK 2WINDY</v>
      </c>
      <c r="AX65" s="138" t="str">
        <f>$A$65&amp;JADWAL!BB$105</f>
        <v>XIII AK 2WINDY</v>
      </c>
      <c r="AY65" s="138" t="str">
        <f>$A$65&amp;JADWAL!BC$105</f>
        <v>XIII AK 2WINDY</v>
      </c>
      <c r="AZ65" s="138" t="str">
        <f>$A$65&amp;JADWAL!BD$105</f>
        <v>XIII AK 2</v>
      </c>
      <c r="BA65" s="138" t="str">
        <f>$A$65&amp;JADWAL!BE$105</f>
        <v>XIII AK 2O</v>
      </c>
      <c r="BB65" s="138" t="str">
        <f>$A$65&amp;JADWAL!BF$105</f>
        <v>XIII AK 2RINI</v>
      </c>
      <c r="BC65" s="138" t="str">
        <f>$A$65&amp;JADWAL!BG$105</f>
        <v>XIII AK 2RINI</v>
      </c>
      <c r="BD65" s="138" t="str">
        <f>$A$65&amp;JADWAL!BH$105</f>
        <v>XIII AK 2INDIRA</v>
      </c>
      <c r="BE65" s="138" t="str">
        <f>$A$65&amp;JADWAL!BI$105</f>
        <v>XIII AK 2INDIRA</v>
      </c>
      <c r="BF65" s="138" t="str">
        <f>$A$65&amp;JADWAL!BJ$105</f>
        <v>XIII AK 2T</v>
      </c>
      <c r="BG65" s="138" t="str">
        <f>$A$65&amp;JADWAL!BK$105</f>
        <v>XIII AK 2</v>
      </c>
      <c r="BH65" s="138" t="str">
        <f>$A$65&amp;JADWAL!BL$105</f>
        <v>XIII AK 2</v>
      </c>
      <c r="BI65" s="138" t="str">
        <f>$A$65&amp;JADWAL!BM$105</f>
        <v>XIII AK 2T</v>
      </c>
      <c r="BJ65" s="138" t="str">
        <f>$A$65&amp;JADWAL!BN$105</f>
        <v>XIII AK 2</v>
      </c>
      <c r="BK65" s="138" t="str">
        <f>$A$65&amp;JADWAL!BO$105</f>
        <v>XIII AK 2</v>
      </c>
      <c r="BL65" s="138" t="str">
        <f>$A$65&amp;JADWAL!BP$105</f>
        <v>XIII AK 2</v>
      </c>
      <c r="BM65" s="138" t="str">
        <f>$A$65&amp;JADWAL!BQ$105</f>
        <v>XIII AK 2</v>
      </c>
      <c r="BN65" s="138" t="str">
        <f>$A$65&amp;JADWAL!BR$105</f>
        <v>XIII AK 2T</v>
      </c>
      <c r="BO65" s="138" t="str">
        <f>$A$65&amp;JADWAL!BS$105</f>
        <v>XIII AK 2</v>
      </c>
      <c r="BP65" s="138" t="str">
        <f>$A$65&amp;JADWAL!BT$105</f>
        <v>XIII AK 2</v>
      </c>
      <c r="BQ65" s="138" t="str">
        <f>$A$65&amp;JADWAL!BU$105</f>
        <v>XIII AK 2</v>
      </c>
      <c r="BR65" s="138" t="str">
        <f>$A$65&amp;JADWAL!BV$105</f>
        <v>XIII AK 2O</v>
      </c>
      <c r="BS65" s="138" t="str">
        <f>$A$65&amp;JADWAL!BW$105</f>
        <v>XIII AK 2</v>
      </c>
      <c r="BT65" s="138" t="str">
        <f>$A$65&amp;JADWAL!BX$105</f>
        <v>XIII AK 2</v>
      </c>
      <c r="BU65" s="138" t="str">
        <f>$A$65&amp;JADWAL!BY$105</f>
        <v>XIII AK 2</v>
      </c>
      <c r="BV65" s="138" t="str">
        <f>$A$65&amp;JADWAL!BZ$105</f>
        <v>XIII AK 2</v>
      </c>
      <c r="BW65" s="138" t="str">
        <f>$A$65&amp;JADWAL!CA$105</f>
        <v>XIII AK 2</v>
      </c>
      <c r="BX65" s="138" t="str">
        <f>$A$65&amp;JADWAL!CB$105</f>
        <v>XIII AK 2</v>
      </c>
      <c r="BY65" s="138" t="str">
        <f>$A$65&amp;JADWAL!CC$105</f>
        <v>XIII AK 2T</v>
      </c>
      <c r="BZ65" s="138" t="str">
        <f>$A$65&amp;JADWAL!CD$105</f>
        <v>XIII AK 2AJEN</v>
      </c>
      <c r="CA65" s="138" t="str">
        <f>$A$65&amp;JADWAL!CE$105</f>
        <v>XIII AK 2AJEN</v>
      </c>
      <c r="CB65" s="138" t="str">
        <f>$A$65&amp;JADWAL!CF$105</f>
        <v>XIII AK 2AJEN</v>
      </c>
      <c r="CC65" s="138" t="str">
        <f>$A$65&amp;JADWAL!CG$105</f>
        <v>XIII AK 2AJEN</v>
      </c>
      <c r="CD65" s="138" t="str">
        <f>$A$65&amp;JADWAL!CH$105</f>
        <v>XIII AK 2T</v>
      </c>
      <c r="CE65" s="138" t="str">
        <f>$A$65&amp;JADWAL!CI$105</f>
        <v>XIII AK 2</v>
      </c>
      <c r="CF65" s="138" t="str">
        <f>$A$65&amp;JADWAL!CJ$105</f>
        <v>XIII AK 2</v>
      </c>
      <c r="CG65" s="138" t="str">
        <f>$A$65&amp;JADWAL!CK$105</f>
        <v>XIII AK 2</v>
      </c>
      <c r="CH65" s="138" t="str">
        <f>$A$65&amp;JADWAL!CL$105</f>
        <v>XIII AK 2</v>
      </c>
    </row>
    <row r="66" spans="1:86" x14ac:dyDescent="0.25">
      <c r="A66" s="27"/>
      <c r="B66" s="138" t="str">
        <f>$A$65&amp;JADWAL!F$106</f>
        <v>XIII AK 2</v>
      </c>
      <c r="C66" s="138" t="str">
        <f>$A$65&amp;JADWAL!G$106</f>
        <v>XIII AK 2</v>
      </c>
      <c r="D66" s="138" t="str">
        <f>$A$65&amp;JADWAL!H$106</f>
        <v>XIII AK 2</v>
      </c>
      <c r="E66" s="138" t="str">
        <f>$A$65&amp;JADWAL!I$106</f>
        <v>XIII AK 2</v>
      </c>
      <c r="F66" s="138" t="str">
        <f>$A$65&amp;JADWAL!J$106</f>
        <v>XIII AK 2</v>
      </c>
      <c r="G66" s="138" t="str">
        <f>$A$65&amp;JADWAL!K$106</f>
        <v>XIII AK 2</v>
      </c>
      <c r="H66" s="138" t="str">
        <f>$A$65&amp;JADWAL!L$106</f>
        <v>XIII AK 2</v>
      </c>
      <c r="I66" s="138" t="str">
        <f>$A$65&amp;JADWAL!M$106</f>
        <v>XIII AK 2</v>
      </c>
      <c r="J66" s="138" t="str">
        <f>$A$65&amp;JADWAL!N$106</f>
        <v>XIII AK 2</v>
      </c>
      <c r="K66" s="138" t="str">
        <f>$A$65&amp;JADWAL!O$106</f>
        <v>XIII AK 2</v>
      </c>
      <c r="L66" s="138" t="str">
        <f>$A$65&amp;JADWAL!P$106</f>
        <v>XIII AK 2</v>
      </c>
      <c r="M66" s="138" t="str">
        <f>$A$65&amp;JADWAL!Q$106</f>
        <v>XIII AK 2</v>
      </c>
      <c r="N66" s="138" t="str">
        <f>$A$65&amp;JADWAL!R$106</f>
        <v>XIII AK 2</v>
      </c>
      <c r="O66" s="138" t="str">
        <f>$A$65&amp;JADWAL!S$106</f>
        <v>XIII AK 2</v>
      </c>
      <c r="P66" s="138" t="str">
        <f>$A$65&amp;JADWAL!T$106</f>
        <v>XIII AK 2</v>
      </c>
      <c r="Q66" s="138" t="str">
        <f>$A$65&amp;JADWAL!U$106</f>
        <v>XIII AK 2</v>
      </c>
      <c r="R66" s="138" t="str">
        <f>$A$65&amp;JADWAL!V$106</f>
        <v>XIII AK 2</v>
      </c>
      <c r="S66" s="138" t="str">
        <f>$A$65&amp;JADWAL!W$106</f>
        <v>XIII AK 2</v>
      </c>
      <c r="T66" s="138" t="str">
        <f>$A$65&amp;JADWAL!X$106</f>
        <v>XIII AK 2</v>
      </c>
      <c r="U66" s="138" t="str">
        <f>$A$65&amp;JADWAL!Y$106</f>
        <v>XIII AK 2</v>
      </c>
      <c r="V66" s="138" t="str">
        <f>$A$65&amp;JADWAL!Z$106</f>
        <v>XIII AK 2</v>
      </c>
      <c r="W66" s="138" t="str">
        <f>$A$65&amp;JADWAL!AA$106</f>
        <v>XIII AK 2</v>
      </c>
      <c r="X66" s="138" t="str">
        <f>$A$65&amp;JADWAL!AB$106</f>
        <v>XIII AK 2</v>
      </c>
      <c r="Y66" s="138" t="str">
        <f>$A$65&amp;JADWAL!AC$106</f>
        <v>XIII AK 2</v>
      </c>
      <c r="Z66" s="138" t="str">
        <f>$A$65&amp;JADWAL!AD$106</f>
        <v>XIII AK 2</v>
      </c>
      <c r="AA66" s="138" t="str">
        <f>$A$65&amp;JADWAL!AE$106</f>
        <v>XIII AK 2</v>
      </c>
      <c r="AB66" s="138" t="str">
        <f>$A$65&amp;JADWAL!AF$106</f>
        <v>XIII AK 2</v>
      </c>
      <c r="AC66" s="138" t="str">
        <f>$A$65&amp;JADWAL!AG$106</f>
        <v>XIII AK 2</v>
      </c>
      <c r="AD66" s="138" t="str">
        <f>$A$65&amp;JADWAL!AH$106</f>
        <v>XIII AK 2</v>
      </c>
      <c r="AE66" s="138" t="str">
        <f>$A$65&amp;JADWAL!AI$106</f>
        <v>XIII AK 2</v>
      </c>
      <c r="AF66" s="138" t="str">
        <f>$A$65&amp;JADWAL!AJ$106</f>
        <v>XIII AK 2</v>
      </c>
      <c r="AG66" s="138" t="str">
        <f>$A$65&amp;JADWAL!AK$106</f>
        <v>XIII AK 2</v>
      </c>
      <c r="AH66" s="138" t="str">
        <f>$A$65&amp;JADWAL!AL$106</f>
        <v>XIII AK 2</v>
      </c>
      <c r="AI66" s="138" t="str">
        <f>$A$65&amp;JADWAL!AM$106</f>
        <v>XIII AK 2</v>
      </c>
      <c r="AJ66" s="138" t="str">
        <f>$A$65&amp;JADWAL!AN$106</f>
        <v>XIII AK 2</v>
      </c>
      <c r="AK66" s="138" t="str">
        <f>$A$65&amp;JADWAL!AO$106</f>
        <v>XIII AK 2</v>
      </c>
      <c r="AL66" s="138" t="str">
        <f>$A$65&amp;JADWAL!AP$106</f>
        <v>XIII AK 2</v>
      </c>
      <c r="AM66" s="138" t="str">
        <f>$A$65&amp;JADWAL!AQ$106</f>
        <v>XIII AK 2</v>
      </c>
      <c r="AN66" s="138" t="str">
        <f>$A$65&amp;JADWAL!AR$106</f>
        <v>XIII AK 2</v>
      </c>
      <c r="AO66" s="138" t="str">
        <f>$A$65&amp;JADWAL!AS$106</f>
        <v>XIII AK 2</v>
      </c>
      <c r="AP66" s="138" t="str">
        <f>$A$65&amp;JADWAL!AT$106</f>
        <v>XIII AK 2</v>
      </c>
      <c r="AQ66" s="138" t="str">
        <f>$A$65&amp;JADWAL!AV$106</f>
        <v>XIII AK 2</v>
      </c>
      <c r="AR66" s="138" t="e">
        <f>$A$65&amp;JADWAL!#REF!</f>
        <v>#REF!</v>
      </c>
      <c r="AS66" s="138" t="str">
        <f>$A$65&amp;JADWAL!AW$106</f>
        <v>XIII AK 2</v>
      </c>
      <c r="AT66" s="138" t="str">
        <f>$A$65&amp;JADWAL!AX$106</f>
        <v>XIII AK 2</v>
      </c>
      <c r="AU66" s="138" t="str">
        <f>$A$65&amp;JADWAL!AY$106</f>
        <v>XIII AK 2</v>
      </c>
      <c r="AV66" s="138" t="str">
        <f>$A$65&amp;JADWAL!AZ$106</f>
        <v>XIII AK 2</v>
      </c>
      <c r="AW66" s="138" t="str">
        <f>$A$65&amp;JADWAL!BA$106</f>
        <v>XIII AK 2</v>
      </c>
      <c r="AX66" s="138" t="str">
        <f>$A$65&amp;JADWAL!BB$106</f>
        <v>XIII AK 2</v>
      </c>
      <c r="AY66" s="138" t="str">
        <f>$A$65&amp;JADWAL!BC$106</f>
        <v>XIII AK 2</v>
      </c>
      <c r="AZ66" s="138" t="str">
        <f>$A$65&amp;JADWAL!BD$106</f>
        <v>XIII AK 2</v>
      </c>
      <c r="BA66" s="138" t="str">
        <f>$A$65&amp;JADWAL!BE$106</f>
        <v>XIII AK 2</v>
      </c>
      <c r="BB66" s="138" t="str">
        <f>$A$65&amp;JADWAL!BF$106</f>
        <v>XIII AK 2</v>
      </c>
      <c r="BC66" s="138" t="str">
        <f>$A$65&amp;JADWAL!BG$106</f>
        <v>XIII AK 2</v>
      </c>
      <c r="BD66" s="138" t="str">
        <f>$A$65&amp;JADWAL!BH$106</f>
        <v>XIII AK 2</v>
      </c>
      <c r="BE66" s="138" t="str">
        <f>$A$65&amp;JADWAL!BI$106</f>
        <v>XIII AK 2</v>
      </c>
      <c r="BF66" s="138" t="str">
        <f>$A$65&amp;JADWAL!BJ$106</f>
        <v>XIII AK 2</v>
      </c>
      <c r="BG66" s="138" t="str">
        <f>$A$65&amp;JADWAL!BK$106</f>
        <v>XIII AK 2</v>
      </c>
      <c r="BH66" s="138" t="str">
        <f>$A$65&amp;JADWAL!BL$106</f>
        <v>XIII AK 2</v>
      </c>
      <c r="BI66" s="138" t="str">
        <f>$A$65&amp;JADWAL!BM$106</f>
        <v>XIII AK 2</v>
      </c>
      <c r="BJ66" s="138" t="str">
        <f>$A$65&amp;JADWAL!BN$106</f>
        <v>XIII AK 2</v>
      </c>
      <c r="BK66" s="138" t="str">
        <f>$A$65&amp;JADWAL!BO$106</f>
        <v>XIII AK 2</v>
      </c>
      <c r="BL66" s="138" t="str">
        <f>$A$65&amp;JADWAL!BP$106</f>
        <v>XIII AK 2</v>
      </c>
      <c r="BM66" s="138" t="str">
        <f>$A$65&amp;JADWAL!BQ$106</f>
        <v>XIII AK 2</v>
      </c>
      <c r="BN66" s="138" t="str">
        <f>$A$65&amp;JADWAL!BR$106</f>
        <v>XIII AK 2</v>
      </c>
      <c r="BO66" s="138" t="str">
        <f>$A$65&amp;JADWAL!BS$106</f>
        <v>XIII AK 2</v>
      </c>
      <c r="BP66" s="138" t="str">
        <f>$A$65&amp;JADWAL!BT$106</f>
        <v>XIII AK 2</v>
      </c>
      <c r="BQ66" s="138" t="str">
        <f>$A$65&amp;JADWAL!BU$106</f>
        <v>XIII AK 2</v>
      </c>
      <c r="BR66" s="138" t="str">
        <f>$A$65&amp;JADWAL!BV$106</f>
        <v>XIII AK 2</v>
      </c>
      <c r="BS66" s="138" t="str">
        <f>$A$65&amp;JADWAL!BW$106</f>
        <v>XIII AK 2</v>
      </c>
      <c r="BT66" s="138" t="str">
        <f>$A$65&amp;JADWAL!BX$106</f>
        <v>XIII AK 2</v>
      </c>
      <c r="BU66" s="138" t="str">
        <f>$A$65&amp;JADWAL!BY$106</f>
        <v>XIII AK 2</v>
      </c>
      <c r="BV66" s="138" t="str">
        <f>$A$65&amp;JADWAL!BZ$106</f>
        <v>XIII AK 2</v>
      </c>
      <c r="BW66" s="138" t="str">
        <f>$A$65&amp;JADWAL!CA$106</f>
        <v>XIII AK 2</v>
      </c>
      <c r="BX66" s="138" t="str">
        <f>$A$65&amp;JADWAL!CB$106</f>
        <v>XIII AK 2</v>
      </c>
      <c r="BY66" s="138" t="str">
        <f>$A$65&amp;JADWAL!CC$106</f>
        <v>XIII AK 2</v>
      </c>
      <c r="BZ66" s="138" t="str">
        <f>$A$65&amp;JADWAL!CD$106</f>
        <v>XIII AK 2</v>
      </c>
      <c r="CA66" s="138" t="str">
        <f>$A$65&amp;JADWAL!CE$106</f>
        <v>XIII AK 2</v>
      </c>
      <c r="CB66" s="138" t="str">
        <f>$A$65&amp;JADWAL!CF$106</f>
        <v>XIII AK 2</v>
      </c>
      <c r="CC66" s="138" t="str">
        <f>$A$65&amp;JADWAL!CG$106</f>
        <v>XIII AK 2</v>
      </c>
      <c r="CD66" s="138" t="str">
        <f>$A$65&amp;JADWAL!CH$106</f>
        <v>XIII AK 2</v>
      </c>
      <c r="CE66" s="138" t="str">
        <f>$A$65&amp;JADWAL!CI$106</f>
        <v>XIII AK 2</v>
      </c>
      <c r="CF66" s="138" t="str">
        <f>$A$65&amp;JADWAL!CJ$106</f>
        <v>XIII AK 2</v>
      </c>
      <c r="CG66" s="138" t="str">
        <f>$A$65&amp;JADWAL!CK$106</f>
        <v>XIII AK 2</v>
      </c>
      <c r="CH66" s="138" t="str">
        <f>$A$65&amp;JADWAL!CL$106</f>
        <v>XIII AK 2</v>
      </c>
    </row>
    <row r="67" spans="1:86" x14ac:dyDescent="0.25">
      <c r="A67" s="27"/>
      <c r="B67" s="138"/>
      <c r="C67" s="138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138"/>
      <c r="AN67" s="138"/>
      <c r="AO67" s="138"/>
      <c r="AP67" s="138"/>
      <c r="AQ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</row>
    <row r="68" spans="1:86" x14ac:dyDescent="0.25">
      <c r="A68" s="27" t="s">
        <v>188</v>
      </c>
      <c r="B68" s="138" t="str">
        <f>$A$68&amp;JADWAL!F$110</f>
        <v>XIII AK 3</v>
      </c>
      <c r="C68" s="138" t="str">
        <f>$A$68&amp;JADWAL!G$110</f>
        <v>XIII AK 3SYAFITRI</v>
      </c>
      <c r="D68" s="138" t="str">
        <f>$A$68&amp;JADWAL!H$110</f>
        <v>XIII AK 3SYAFITRI</v>
      </c>
      <c r="E68" s="138" t="str">
        <f>$A$68&amp;JADWAL!I$110</f>
        <v>XIII AK 3SYAFITRI</v>
      </c>
      <c r="F68" s="138" t="str">
        <f>$A$68&amp;JADWAL!J$110</f>
        <v>XIII AK 3</v>
      </c>
      <c r="G68" s="138" t="str">
        <f>$A$68&amp;JADWAL!K$110</f>
        <v>XIII AK 3SYAFITRI</v>
      </c>
      <c r="H68" s="138" t="str">
        <f>$A$68&amp;JADWAL!L$110</f>
        <v>XIII AK 3SYAFITRI</v>
      </c>
      <c r="I68" s="138" t="str">
        <f>$A$68&amp;JADWAL!M$110</f>
        <v>XIII AK 3SYAFITRI</v>
      </c>
      <c r="J68" s="138" t="str">
        <f>$A$68&amp;JADWAL!N$110</f>
        <v>XIII AK 3</v>
      </c>
      <c r="K68" s="138" t="str">
        <f>$A$68&amp;JADWAL!O$110</f>
        <v>XIII AK 3GANA</v>
      </c>
      <c r="L68" s="138" t="str">
        <f>$A$68&amp;JADWAL!P$110</f>
        <v>XIII AK 3GANA</v>
      </c>
      <c r="M68" s="138" t="str">
        <f>$A$68&amp;JADWAL!Q$110</f>
        <v>XIII AK 3</v>
      </c>
      <c r="N68" s="138" t="str">
        <f>$A$68&amp;JADWAL!R$110</f>
        <v>XIII AK 3</v>
      </c>
      <c r="O68" s="138" t="str">
        <f>$A$68&amp;JADWAL!S$110</f>
        <v>XIII AK 3</v>
      </c>
      <c r="P68" s="138" t="str">
        <f>$A$68&amp;JADWAL!T$110</f>
        <v>XIII AK 3</v>
      </c>
      <c r="Q68" s="138" t="str">
        <f>$A$68&amp;JADWAL!U$110</f>
        <v>XIII AK 3</v>
      </c>
      <c r="R68" s="138" t="str">
        <f>$A$68&amp;JADWAL!V$110</f>
        <v>XIII AK 3</v>
      </c>
      <c r="S68" s="138" t="str">
        <f>$A$68&amp;JADWAL!W$110</f>
        <v>XIII AK 3RINI</v>
      </c>
      <c r="T68" s="138" t="str">
        <f>$A$68&amp;JADWAL!X$110</f>
        <v>XIII AK 3RINI</v>
      </c>
      <c r="U68" s="138" t="str">
        <f>$A$68&amp;JADWAL!Y$110</f>
        <v>XIII AK 3</v>
      </c>
      <c r="V68" s="138" t="str">
        <f>$A$68&amp;JADWAL!Z$110</f>
        <v>XIII AK 3</v>
      </c>
      <c r="W68" s="138" t="str">
        <f>$A$68&amp;JADWAL!AA$110</f>
        <v>XIII AK 3</v>
      </c>
      <c r="X68" s="138" t="str">
        <f>$A$68&amp;JADWAL!AB$110</f>
        <v>XIII AK 3</v>
      </c>
      <c r="Y68" s="138" t="str">
        <f>$A$68&amp;JADWAL!AC$110</f>
        <v>XIII AK 3</v>
      </c>
      <c r="Z68" s="138" t="str">
        <f>$A$68&amp;JADWAL!AD$110</f>
        <v>XIII AK 3</v>
      </c>
      <c r="AA68" s="138" t="str">
        <f>$A$68&amp;JADWAL!AE$110</f>
        <v>XIII AK 3</v>
      </c>
      <c r="AB68" s="138" t="str">
        <f>$A$68&amp;JADWAL!AF$110</f>
        <v>XIII AK 3</v>
      </c>
      <c r="AC68" s="138" t="str">
        <f>$A$68&amp;JADWAL!AG$110</f>
        <v>XIII AK 3</v>
      </c>
      <c r="AD68" s="138" t="str">
        <f>$A$68&amp;JADWAL!AH$110</f>
        <v>XIII AK 3</v>
      </c>
      <c r="AE68" s="138" t="str">
        <f>$A$68&amp;JADWAL!AI$110</f>
        <v>XIII AK 3</v>
      </c>
      <c r="AF68" s="138" t="str">
        <f>$A$68&amp;JADWAL!AJ$110</f>
        <v>XIII AK 3</v>
      </c>
      <c r="AG68" s="138" t="str">
        <f>$A$68&amp;JADWAL!AK$110</f>
        <v>XIII AK 3</v>
      </c>
      <c r="AH68" s="138" t="str">
        <f>$A$68&amp;JADWAL!AL$110</f>
        <v>XIII AK 3</v>
      </c>
      <c r="AI68" s="138" t="str">
        <f>$A$68&amp;JADWAL!AM$110</f>
        <v>XIII AK 3</v>
      </c>
      <c r="AJ68" s="138" t="str">
        <f>$A$68&amp;JADWAL!AN$110</f>
        <v>XIII AK 3</v>
      </c>
      <c r="AK68" s="138" t="str">
        <f>$A$68&amp;JADWAL!AO$110</f>
        <v>XIII AK 3</v>
      </c>
      <c r="AL68" s="138" t="str">
        <f>$A$68&amp;JADWAL!AP$110</f>
        <v>XIII AK 3</v>
      </c>
      <c r="AM68" s="138" t="str">
        <f>$A$68&amp;JADWAL!AQ$110</f>
        <v>XIII AK 3</v>
      </c>
      <c r="AN68" s="138" t="str">
        <f>$A$68&amp;JADWAL!AR$110</f>
        <v>XIII AK 3</v>
      </c>
      <c r="AO68" s="138" t="str">
        <f>$A$68&amp;JADWAL!AS$110</f>
        <v>XIII AK 3</v>
      </c>
      <c r="AP68" s="138" t="str">
        <f>$A$68&amp;JADWAL!AT$110</f>
        <v>XIII AK 3</v>
      </c>
      <c r="AQ68" s="138" t="str">
        <f>$A$68&amp;JADWAL!AV$110</f>
        <v>XIII AK 3INDIRA</v>
      </c>
      <c r="AR68" s="138" t="e">
        <f>$A$68&amp;JADWAL!#REF!</f>
        <v>#REF!</v>
      </c>
      <c r="AS68" s="138" t="str">
        <f>$A$68&amp;JADWAL!AW$110</f>
        <v>XIII AK 3INDIRA</v>
      </c>
      <c r="AT68" s="138" t="str">
        <f>$A$68&amp;JADWAL!AX$110</f>
        <v>XIII AK 3INA</v>
      </c>
      <c r="AU68" s="138" t="str">
        <f>$A$68&amp;JADWAL!AY$110</f>
        <v>XIII AK 3INA</v>
      </c>
      <c r="AV68" s="138" t="str">
        <f>$A$68&amp;JADWAL!AZ$110</f>
        <v>XIII AK 3</v>
      </c>
      <c r="AW68" s="138" t="str">
        <f>$A$68&amp;JADWAL!BA$110</f>
        <v>XIII AK 3INA</v>
      </c>
      <c r="AX68" s="138" t="str">
        <f>$A$68&amp;JADWAL!BB$110</f>
        <v>XIII AK 3INA</v>
      </c>
      <c r="AY68" s="138" t="str">
        <f>$A$68&amp;JADWAL!BC$110</f>
        <v>XIII AK 3</v>
      </c>
      <c r="AZ68" s="138" t="str">
        <f>$A$68&amp;JADWAL!BD$110</f>
        <v>XIII AK 3</v>
      </c>
      <c r="BA68" s="138" t="str">
        <f>$A$68&amp;JADWAL!BE$110</f>
        <v>XIII AK 3</v>
      </c>
      <c r="BB68" s="138" t="str">
        <f>$A$68&amp;JADWAL!BF$110</f>
        <v>XIII AK 3ROHAYATI</v>
      </c>
      <c r="BC68" s="138" t="str">
        <f>$A$68&amp;JADWAL!BG$110</f>
        <v>XIII AK 3ROHAYATI</v>
      </c>
      <c r="BD68" s="138" t="str">
        <f>$A$68&amp;JADWAL!BH$110</f>
        <v>XIII AK 3ROHAYATI</v>
      </c>
      <c r="BE68" s="138" t="str">
        <f>$A$68&amp;JADWAL!BI$110</f>
        <v>XIII AK 3ROHAYATI</v>
      </c>
      <c r="BF68" s="138" t="str">
        <f>$A$68&amp;JADWAL!BJ$110</f>
        <v>XIII AK 3</v>
      </c>
      <c r="BG68" s="138" t="str">
        <f>$A$68&amp;JADWAL!BK$110</f>
        <v>XIII AK 3ROHAYATI</v>
      </c>
      <c r="BH68" s="138" t="str">
        <f>$A$68&amp;JADWAL!BL$110</f>
        <v>XIII AK 3ROHAYATI</v>
      </c>
      <c r="BI68" s="138" t="str">
        <f>$A$68&amp;JADWAL!BM$110</f>
        <v>XIII AK 3</v>
      </c>
      <c r="BJ68" s="138" t="str">
        <f>$A$68&amp;JADWAL!BN$110</f>
        <v>XIII AK 3</v>
      </c>
      <c r="BK68" s="138" t="str">
        <f>$A$68&amp;JADWAL!BO$110</f>
        <v>XIII AK 3</v>
      </c>
      <c r="BL68" s="138" t="str">
        <f>$A$68&amp;JADWAL!BP$110</f>
        <v>XIII AK 3</v>
      </c>
      <c r="BM68" s="138" t="str">
        <f>$A$68&amp;JADWAL!BQ$110</f>
        <v>XIII AK 3</v>
      </c>
      <c r="BN68" s="138" t="str">
        <f>$A$68&amp;JADWAL!BR$110</f>
        <v>XIII AK 3</v>
      </c>
      <c r="BO68" s="138" t="str">
        <f>$A$68&amp;JADWAL!BS$110</f>
        <v>XIII AK 3</v>
      </c>
      <c r="BP68" s="138" t="str">
        <f>$A$68&amp;JADWAL!BT$110</f>
        <v>XIII AK 3</v>
      </c>
      <c r="BQ68" s="138" t="str">
        <f>$A$68&amp;JADWAL!BU$110</f>
        <v>XIII AK 3</v>
      </c>
      <c r="BR68" s="138" t="str">
        <f>$A$68&amp;JADWAL!BV$110</f>
        <v>XIII AK 3</v>
      </c>
      <c r="BS68" s="138" t="str">
        <f>$A$68&amp;JADWAL!BW$110</f>
        <v>XIII AK 3</v>
      </c>
      <c r="BT68" s="138" t="str">
        <f>$A$68&amp;JADWAL!BX$110</f>
        <v>XIII AK 3</v>
      </c>
      <c r="BU68" s="138" t="str">
        <f>$A$68&amp;JADWAL!BY$110</f>
        <v>XIII AK 3AAM</v>
      </c>
      <c r="BV68" s="138" t="str">
        <f>$A$68&amp;JADWAL!BZ$110</f>
        <v>XIII AK 3AAM</v>
      </c>
      <c r="BW68" s="138" t="str">
        <f>$A$68&amp;JADWAL!CA$110</f>
        <v>XIII AK 3AAM</v>
      </c>
      <c r="BX68" s="138" t="str">
        <f>$A$68&amp;JADWAL!CB$110</f>
        <v>XIII AK 3</v>
      </c>
      <c r="BY68" s="138" t="str">
        <f>$A$68&amp;JADWAL!CC$110</f>
        <v>XIII AK 3</v>
      </c>
      <c r="BZ68" s="138" t="str">
        <f>$A$68&amp;JADWAL!CD$110</f>
        <v>XIII AK 3</v>
      </c>
      <c r="CA68" s="138" t="str">
        <f>$A$68&amp;JADWAL!CE$110</f>
        <v>XIII AK 3</v>
      </c>
      <c r="CB68" s="138" t="str">
        <f>$A$68&amp;JADWAL!CF$110</f>
        <v>XIII AK 3</v>
      </c>
      <c r="CC68" s="138" t="str">
        <f>$A$68&amp;JADWAL!CG$110</f>
        <v>XIII AK 3</v>
      </c>
      <c r="CD68" s="138" t="str">
        <f>$A$68&amp;JADWAL!CH$110</f>
        <v>XIII AK 3</v>
      </c>
      <c r="CE68" s="138" t="str">
        <f>$A$68&amp;JADWAL!CI$110</f>
        <v>XIII AK 3</v>
      </c>
      <c r="CF68" s="138" t="str">
        <f>$A$68&amp;JADWAL!CJ$110</f>
        <v>XIII AK 3</v>
      </c>
      <c r="CG68" s="138" t="str">
        <f>$A$68&amp;JADWAL!CK$110</f>
        <v>XIII AK 3</v>
      </c>
      <c r="CH68" s="138" t="str">
        <f>$A$68&amp;JADWAL!CL$110</f>
        <v>XIII AK 3</v>
      </c>
    </row>
    <row r="69" spans="1:86" x14ac:dyDescent="0.25">
      <c r="A69" s="27"/>
      <c r="B69" s="138" t="str">
        <f>$A$68&amp;JADWAL!F$111</f>
        <v>XIII AK 3C</v>
      </c>
      <c r="C69" s="138" t="str">
        <f>$A$68&amp;JADWAL!G$111</f>
        <v>XIII AK 3</v>
      </c>
      <c r="D69" s="138" t="str">
        <f>$A$68&amp;JADWAL!H$111</f>
        <v>XIII AK 3</v>
      </c>
      <c r="E69" s="138" t="str">
        <f>$A$68&amp;JADWAL!I$111</f>
        <v>XIII AK 3</v>
      </c>
      <c r="F69" s="138" t="str">
        <f>$A$68&amp;JADWAL!J$111</f>
        <v>XIII AK 3R</v>
      </c>
      <c r="G69" s="138" t="str">
        <f>$A$68&amp;JADWAL!K$111</f>
        <v>XIII AK 3</v>
      </c>
      <c r="H69" s="138" t="str">
        <f>$A$68&amp;JADWAL!L$111</f>
        <v>XIII AK 3</v>
      </c>
      <c r="I69" s="138" t="str">
        <f>$A$68&amp;JADWAL!M$111</f>
        <v>XIII AK 3</v>
      </c>
      <c r="J69" s="138" t="str">
        <f>$A$68&amp;JADWAL!N$111</f>
        <v>XIII AK 3</v>
      </c>
      <c r="K69" s="138" t="str">
        <f>$A$68&amp;JADWAL!O$111</f>
        <v>XIII AK 3</v>
      </c>
      <c r="L69" s="138" t="str">
        <f>$A$68&amp;JADWAL!P$111</f>
        <v>XIII AK 3</v>
      </c>
      <c r="M69" s="138" t="str">
        <f>$A$68&amp;JADWAL!Q$111</f>
        <v>XIII AK 3</v>
      </c>
      <c r="N69" s="138" t="str">
        <f>$A$68&amp;JADWAL!R$111</f>
        <v>XIII AK 3R</v>
      </c>
      <c r="O69" s="138" t="str">
        <f>$A$68&amp;JADWAL!S$111</f>
        <v>XIII AK 3</v>
      </c>
      <c r="P69" s="138" t="str">
        <f>$A$68&amp;JADWAL!T$111</f>
        <v>XIII AK 3</v>
      </c>
      <c r="Q69" s="138" t="str">
        <f>$A$68&amp;JADWAL!U$111</f>
        <v>XIII AK 3</v>
      </c>
      <c r="R69" s="138" t="str">
        <f>$A$68&amp;JADWAL!V$111</f>
        <v>XIII AK 3T</v>
      </c>
      <c r="S69" s="138" t="str">
        <f>$A$68&amp;JADWAL!W$111</f>
        <v>XIII AK 3</v>
      </c>
      <c r="T69" s="138" t="str">
        <f>$A$68&amp;JADWAL!X$111</f>
        <v>XIII AK 3</v>
      </c>
      <c r="U69" s="138" t="str">
        <f>$A$68&amp;JADWAL!Y$111</f>
        <v>XIII AK 3</v>
      </c>
      <c r="V69" s="138" t="str">
        <f>$A$68&amp;JADWAL!Z$111</f>
        <v>XIII AK 3</v>
      </c>
      <c r="W69" s="138" t="str">
        <f>$A$68&amp;JADWAL!AA$111</f>
        <v>XIII AK 3R</v>
      </c>
      <c r="X69" s="138" t="str">
        <f>$A$68&amp;JADWAL!AB$111</f>
        <v>XIII AK 3</v>
      </c>
      <c r="Y69" s="138" t="str">
        <f>$A$68&amp;JADWAL!AC$111</f>
        <v>XIII AK 3</v>
      </c>
      <c r="Z69" s="138" t="str">
        <f>$A$68&amp;JADWAL!AD$111</f>
        <v>XIII AK 3R</v>
      </c>
      <c r="AA69" s="138" t="str">
        <f>$A$68&amp;JADWAL!AE$111</f>
        <v>XIII AK 3</v>
      </c>
      <c r="AB69" s="138" t="str">
        <f>$A$68&amp;JADWAL!AF$111</f>
        <v>XIII AK 3</v>
      </c>
      <c r="AC69" s="138" t="str">
        <f>$A$68&amp;JADWAL!AG$111</f>
        <v>XIII AK 3</v>
      </c>
      <c r="AD69" s="138" t="str">
        <f>$A$68&amp;JADWAL!AH$111</f>
        <v>XIII AK 3</v>
      </c>
      <c r="AE69" s="138" t="str">
        <f>$A$68&amp;JADWAL!AI$111</f>
        <v>XIII AK 3R</v>
      </c>
      <c r="AF69" s="138" t="str">
        <f>$A$68&amp;JADWAL!AJ$111</f>
        <v>XIII AK 3</v>
      </c>
      <c r="AG69" s="138" t="str">
        <f>$A$68&amp;JADWAL!AK$111</f>
        <v>XIII AK 3</v>
      </c>
      <c r="AH69" s="138" t="str">
        <f>$A$68&amp;JADWAL!AL$111</f>
        <v>XIII AK 3</v>
      </c>
      <c r="AI69" s="138" t="str">
        <f>$A$68&amp;JADWAL!AM$111</f>
        <v>XIII AK 3T</v>
      </c>
      <c r="AJ69" s="138" t="str">
        <f>$A$68&amp;JADWAL!AN$111</f>
        <v>XIII AK 3M</v>
      </c>
      <c r="AK69" s="138" t="str">
        <f>$A$68&amp;JADWAL!AO$111</f>
        <v>XIII AK 3</v>
      </c>
      <c r="AL69" s="138" t="str">
        <f>$A$68&amp;JADWAL!AP$111</f>
        <v>XIII AK 3</v>
      </c>
      <c r="AM69" s="138" t="str">
        <f>$A$68&amp;JADWAL!AQ$111</f>
        <v>XIII AK 3</v>
      </c>
      <c r="AN69" s="138" t="str">
        <f>$A$68&amp;JADWAL!AR$111</f>
        <v>XIII AK 3R</v>
      </c>
      <c r="AO69" s="138" t="str">
        <f>$A$68&amp;JADWAL!AS$111</f>
        <v>XIII AK 3</v>
      </c>
      <c r="AP69" s="138" t="str">
        <f>$A$68&amp;JADWAL!AT$111</f>
        <v>XIII AK 3</v>
      </c>
      <c r="AQ69" s="138" t="str">
        <f>$A$68&amp;JADWAL!AV$111</f>
        <v>XIII AK 3</v>
      </c>
      <c r="AR69" s="138" t="e">
        <f>$A$68&amp;JADWAL!#REF!</f>
        <v>#REF!</v>
      </c>
      <c r="AS69" s="138" t="str">
        <f>$A$68&amp;JADWAL!AW$111</f>
        <v>XIII AK 3</v>
      </c>
      <c r="AT69" s="138" t="str">
        <f>$A$68&amp;JADWAL!AX$111</f>
        <v>XIII AK 3</v>
      </c>
      <c r="AU69" s="138" t="str">
        <f>$A$68&amp;JADWAL!AY$111</f>
        <v>XIII AK 3</v>
      </c>
      <c r="AV69" s="138" t="str">
        <f>$A$68&amp;JADWAL!AZ$111</f>
        <v>XIII AK 3R</v>
      </c>
      <c r="AW69" s="138" t="str">
        <f>$A$68&amp;JADWAL!BA$111</f>
        <v>XIII AK 3</v>
      </c>
      <c r="AX69" s="138" t="str">
        <f>$A$68&amp;JADWAL!BB$111</f>
        <v>XIII AK 3</v>
      </c>
      <c r="AY69" s="138" t="str">
        <f>$A$68&amp;JADWAL!BC$111</f>
        <v>XIII AK 3</v>
      </c>
      <c r="AZ69" s="138" t="str">
        <f>$A$68&amp;JADWAL!BD$111</f>
        <v>XIII AK 3</v>
      </c>
      <c r="BA69" s="138" t="str">
        <f>$A$68&amp;JADWAL!BE$111</f>
        <v>XIII AK 3T</v>
      </c>
      <c r="BB69" s="138" t="str">
        <f>$A$68&amp;JADWAL!BF$111</f>
        <v>XIII AK 3</v>
      </c>
      <c r="BC69" s="138" t="str">
        <f>$A$68&amp;JADWAL!BG$111</f>
        <v>XIII AK 3</v>
      </c>
      <c r="BD69" s="138" t="str">
        <f>$A$68&amp;JADWAL!BH$111</f>
        <v>XIII AK 3</v>
      </c>
      <c r="BE69" s="138" t="str">
        <f>$A$68&amp;JADWAL!BI$111</f>
        <v>XIII AK 3</v>
      </c>
      <c r="BF69" s="138" t="str">
        <f>$A$68&amp;JADWAL!BJ$111</f>
        <v>XIII AK 3R</v>
      </c>
      <c r="BG69" s="138" t="str">
        <f>$A$68&amp;JADWAL!BK$111</f>
        <v>XIII AK 3</v>
      </c>
      <c r="BH69" s="138" t="str">
        <f>$A$68&amp;JADWAL!BL$111</f>
        <v>XIII AK 3</v>
      </c>
      <c r="BI69" s="138" t="str">
        <f>$A$68&amp;JADWAL!BM$111</f>
        <v>XIII AK 3R</v>
      </c>
      <c r="BJ69" s="138" t="str">
        <f>$A$68&amp;JADWAL!BN$111</f>
        <v>XIII AK 3</v>
      </c>
      <c r="BK69" s="138" t="str">
        <f>$A$68&amp;JADWAL!BO$111</f>
        <v>XIII AK 3</v>
      </c>
      <c r="BL69" s="138" t="str">
        <f>$A$68&amp;JADWAL!BP$111</f>
        <v>XIII AK 3</v>
      </c>
      <c r="BM69" s="138" t="str">
        <f>$A$68&amp;JADWAL!BQ$111</f>
        <v>XIII AK 3</v>
      </c>
      <c r="BN69" s="138" t="str">
        <f>$A$68&amp;JADWAL!BR$111</f>
        <v>XIII AK 3R</v>
      </c>
      <c r="BO69" s="138" t="str">
        <f>$A$68&amp;JADWAL!BS$111</f>
        <v>XIII AK 3</v>
      </c>
      <c r="BP69" s="138" t="str">
        <f>$A$68&amp;JADWAL!BT$111</f>
        <v>XIII AK 3</v>
      </c>
      <c r="BQ69" s="138" t="str">
        <f>$A$68&amp;JADWAL!BU$111</f>
        <v>XIII AK 3</v>
      </c>
      <c r="BR69" s="138" t="str">
        <f>$A$68&amp;JADWAL!BV$111</f>
        <v>XIII AK 3T</v>
      </c>
      <c r="BS69" s="138" t="str">
        <f>$A$68&amp;JADWAL!BW$111</f>
        <v>XIII AK 3</v>
      </c>
      <c r="BT69" s="138" t="str">
        <f>$A$68&amp;JADWAL!BX$111</f>
        <v>XIII AK 3</v>
      </c>
      <c r="BU69" s="138" t="str">
        <f>$A$68&amp;JADWAL!BY$111</f>
        <v>XIII AK 3</v>
      </c>
      <c r="BV69" s="138" t="str">
        <f>$A$68&amp;JADWAL!BZ$111</f>
        <v>XIII AK 3</v>
      </c>
      <c r="BW69" s="138" t="str">
        <f>$A$68&amp;JADWAL!CA$111</f>
        <v>XIII AK 3</v>
      </c>
      <c r="BX69" s="138" t="str">
        <f>$A$68&amp;JADWAL!CB$111</f>
        <v>XIII AK 3</v>
      </c>
      <c r="BY69" s="138" t="str">
        <f>$A$68&amp;JADWAL!CC$111</f>
        <v>XIII AK 3R</v>
      </c>
      <c r="BZ69" s="138" t="str">
        <f>$A$68&amp;JADWAL!CD$111</f>
        <v>XIII AK 3</v>
      </c>
      <c r="CA69" s="138" t="str">
        <f>$A$68&amp;JADWAL!CE$111</f>
        <v>XIII AK 3</v>
      </c>
      <c r="CB69" s="138" t="str">
        <f>$A$68&amp;JADWAL!CF$111</f>
        <v>XIII AK 3</v>
      </c>
      <c r="CC69" s="138" t="str">
        <f>$A$68&amp;JADWAL!CG$111</f>
        <v>XIII AK 3</v>
      </c>
      <c r="CD69" s="138" t="str">
        <f>$A$68&amp;JADWAL!CH$111</f>
        <v>XIII AK 3R</v>
      </c>
      <c r="CE69" s="138" t="str">
        <f>$A$68&amp;JADWAL!CI$111</f>
        <v>XIII AK 3</v>
      </c>
      <c r="CF69" s="138" t="str">
        <f>$A$68&amp;JADWAL!CJ$111</f>
        <v>XIII AK 3</v>
      </c>
      <c r="CG69" s="138" t="str">
        <f>$A$68&amp;JADWAL!CK$111</f>
        <v>XIII AK 3</v>
      </c>
      <c r="CH69" s="138" t="str">
        <f>$A$68&amp;JADWAL!CL$111</f>
        <v>XIII AK 3</v>
      </c>
    </row>
    <row r="70" spans="1:86" x14ac:dyDescent="0.25">
      <c r="A70" s="27"/>
      <c r="B70" s="138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138"/>
      <c r="BF70" s="138"/>
      <c r="BG70" s="138"/>
      <c r="BH70" s="138"/>
      <c r="BI70" s="138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</row>
    <row r="71" spans="1:86" x14ac:dyDescent="0.25">
      <c r="A71" s="27" t="s">
        <v>189</v>
      </c>
      <c r="B71" s="138" t="str">
        <f>$A$71&amp;JADWAL!F$115</f>
        <v>XIII AK 4A</v>
      </c>
      <c r="C71" s="138" t="str">
        <f>$A$71&amp;JADWAL!G$115</f>
        <v>XIII AK 4ROHAYATI</v>
      </c>
      <c r="D71" s="138" t="str">
        <f>$A$71&amp;JADWAL!H$115</f>
        <v>XIII AK 4ROHAYATI</v>
      </c>
      <c r="E71" s="138" t="str">
        <f>$A$71&amp;JADWAL!I$115</f>
        <v>XIII AK 4ROHAYATI</v>
      </c>
      <c r="F71" s="138" t="str">
        <f>$A$71&amp;JADWAL!J$115</f>
        <v>XIII AK 4</v>
      </c>
      <c r="G71" s="138" t="str">
        <f>$A$71&amp;JADWAL!K$115</f>
        <v>XIII AK 4</v>
      </c>
      <c r="H71" s="138" t="str">
        <f>$A$71&amp;JADWAL!L$115</f>
        <v>XIII AK 4</v>
      </c>
      <c r="I71" s="138" t="str">
        <f>$A$71&amp;JADWAL!M$115</f>
        <v>XIII AK 4</v>
      </c>
      <c r="J71" s="138" t="str">
        <f>$A$71&amp;JADWAL!N$115</f>
        <v>XIII AK 4</v>
      </c>
      <c r="K71" s="138" t="str">
        <f>$A$71&amp;JADWAL!O$115</f>
        <v>XIII AK 4</v>
      </c>
      <c r="L71" s="138" t="str">
        <f>$A$71&amp;JADWAL!P$115</f>
        <v>XIII AK 4</v>
      </c>
      <c r="M71" s="138" t="str">
        <f>$A$71&amp;JADWAL!Q$115</f>
        <v>XIII AK 4</v>
      </c>
      <c r="N71" s="138" t="str">
        <f>$A$71&amp;JADWAL!R$115</f>
        <v>XIII AK 4</v>
      </c>
      <c r="O71" s="138" t="str">
        <f>$A$71&amp;JADWAL!S$115</f>
        <v>XIII AK 4</v>
      </c>
      <c r="P71" s="138" t="str">
        <f>$A$71&amp;JADWAL!T$115</f>
        <v>XIII AK 4</v>
      </c>
      <c r="Q71" s="138" t="str">
        <f>$A$71&amp;JADWAL!U$115</f>
        <v>XIII AK 4</v>
      </c>
      <c r="R71" s="138" t="str">
        <f>$A$71&amp;JADWAL!V$115</f>
        <v>XIII AK 4D</v>
      </c>
      <c r="S71" s="138" t="str">
        <f>$A$71&amp;JADWAL!W$115</f>
        <v>XIII AK 4OCTA</v>
      </c>
      <c r="T71" s="138" t="str">
        <f>$A$71&amp;JADWAL!X$115</f>
        <v>XIII AK 4OCTA</v>
      </c>
      <c r="U71" s="138" t="str">
        <f>$A$71&amp;JADWAL!Y$115</f>
        <v>XIII AK 4AJEN</v>
      </c>
      <c r="V71" s="138" t="str">
        <f>$A$71&amp;JADWAL!Z$115</f>
        <v>XIII AK 4AJEN</v>
      </c>
      <c r="W71" s="138" t="str">
        <f>$A$71&amp;JADWAL!AA$115</f>
        <v>XIII AK 4</v>
      </c>
      <c r="X71" s="138" t="str">
        <f>$A$71&amp;JADWAL!AB$115</f>
        <v>XIII AK 4AJEN</v>
      </c>
      <c r="Y71" s="138" t="str">
        <f>$A$71&amp;JADWAL!AC$115</f>
        <v>XIII AK 4AJEN</v>
      </c>
      <c r="Z71" s="138" t="str">
        <f>$A$71&amp;JADWAL!AD$115</f>
        <v>XIII AK 4</v>
      </c>
      <c r="AA71" s="138" t="str">
        <f>$A$71&amp;JADWAL!AE$115</f>
        <v>XIII AK 4</v>
      </c>
      <c r="AB71" s="138" t="str">
        <f>$A$71&amp;JADWAL!AF$115</f>
        <v>XIII AK 4</v>
      </c>
      <c r="AC71" s="138" t="str">
        <f>$A$71&amp;JADWAL!AG$115</f>
        <v>XIII AK 4</v>
      </c>
      <c r="AD71" s="138" t="str">
        <f>$A$71&amp;JADWAL!AH$115</f>
        <v>XIII AK 4</v>
      </c>
      <c r="AE71" s="138" t="str">
        <f>$A$71&amp;JADWAL!AI$115</f>
        <v>XIII AK 4</v>
      </c>
      <c r="AF71" s="138" t="str">
        <f>$A$71&amp;JADWAL!AJ$115</f>
        <v>XIII AK 4</v>
      </c>
      <c r="AG71" s="138" t="str">
        <f>$A$71&amp;JADWAL!AK$115</f>
        <v>XIII AK 4</v>
      </c>
      <c r="AH71" s="138" t="str">
        <f>$A$71&amp;JADWAL!AL$115</f>
        <v>XIII AK 4</v>
      </c>
      <c r="AI71" s="138" t="str">
        <f>$A$71&amp;JADWAL!AM$115</f>
        <v>XIII AK 4D</v>
      </c>
      <c r="AJ71" s="138" t="str">
        <f>$A$71&amp;JADWAL!AN$115</f>
        <v>XIII AK 4U</v>
      </c>
      <c r="AK71" s="138" t="str">
        <f>$A$71&amp;JADWAL!AO$115</f>
        <v>XIII AK 4</v>
      </c>
      <c r="AL71" s="138" t="str">
        <f>$A$71&amp;JADWAL!AP$115</f>
        <v>XIII AK 4</v>
      </c>
      <c r="AM71" s="138" t="str">
        <f>$A$71&amp;JADWAL!AQ$115</f>
        <v>XIII AK 4</v>
      </c>
      <c r="AN71" s="138" t="str">
        <f>$A$71&amp;JADWAL!AR$115</f>
        <v>XIII AK 4</v>
      </c>
      <c r="AO71" s="138" t="str">
        <f>$A$71&amp;JADWAL!AS$115</f>
        <v>XIII AK 4</v>
      </c>
      <c r="AP71" s="138" t="str">
        <f>$A$71&amp;JADWAL!AT$115</f>
        <v>XIII AK 4</v>
      </c>
      <c r="AQ71" s="138" t="str">
        <f>$A$71&amp;JADWAL!AV$115</f>
        <v>XIII AK 4AJEN</v>
      </c>
      <c r="AR71" s="138" t="e">
        <f>$A$71&amp;JADWAL!#REF!</f>
        <v>#REF!</v>
      </c>
      <c r="AS71" s="138" t="str">
        <f>$A$71&amp;JADWAL!AW$115</f>
        <v>XIII AK 4AJEN</v>
      </c>
      <c r="AT71" s="138" t="str">
        <f>$A$71&amp;JADWAL!AX$115</f>
        <v>XIII AK 4AJEN</v>
      </c>
      <c r="AU71" s="138" t="str">
        <f>$A$71&amp;JADWAL!AY$115</f>
        <v>XIII AK 4AJEN</v>
      </c>
      <c r="AV71" s="138" t="str">
        <f>$A$71&amp;JADWAL!AZ$115</f>
        <v>XIII AK 4</v>
      </c>
      <c r="AW71" s="138" t="str">
        <f>$A$71&amp;JADWAL!BA$115</f>
        <v>XIII AK 4AJEN</v>
      </c>
      <c r="AX71" s="138" t="str">
        <f>$A$71&amp;JADWAL!BB$115</f>
        <v>XIII AK 4AJEN</v>
      </c>
      <c r="AY71" s="138" t="str">
        <f>$A$71&amp;JADWAL!BC$115</f>
        <v>XIII AK 4</v>
      </c>
      <c r="AZ71" s="138" t="str">
        <f>$A$71&amp;JADWAL!BD$115</f>
        <v>XIII AK 4</v>
      </c>
      <c r="BA71" s="138" t="str">
        <f>$A$71&amp;JADWAL!BE$115</f>
        <v>XIII AK 4D</v>
      </c>
      <c r="BB71" s="138" t="str">
        <f>$A$71&amp;JADWAL!BF$115</f>
        <v>XIII AK 4</v>
      </c>
      <c r="BC71" s="138" t="str">
        <f>$A$71&amp;JADWAL!BG$115</f>
        <v>XIII AK 4</v>
      </c>
      <c r="BD71" s="138" t="str">
        <f>$A$71&amp;JADWAL!BH$115</f>
        <v>XIII AK 4</v>
      </c>
      <c r="BE71" s="138" t="str">
        <f>$A$71&amp;JADWAL!BI$115</f>
        <v>XIII AK 4</v>
      </c>
      <c r="BF71" s="138" t="str">
        <f>$A$71&amp;JADWAL!BJ$115</f>
        <v>XIII AK 4</v>
      </c>
      <c r="BG71" s="138" t="str">
        <f>$A$71&amp;JADWAL!BK$115</f>
        <v>XIII AK 4</v>
      </c>
      <c r="BH71" s="138" t="str">
        <f>$A$71&amp;JADWAL!BL$115</f>
        <v>XIII AK 4</v>
      </c>
      <c r="BI71" s="138" t="str">
        <f>$A$71&amp;JADWAL!BM$115</f>
        <v>XIII AK 4</v>
      </c>
      <c r="BJ71" s="138" t="str">
        <f>$A$71&amp;JADWAL!BN$115</f>
        <v>XIII AK 4RINI</v>
      </c>
      <c r="BK71" s="138" t="str">
        <f>$A$71&amp;JADWAL!BO$115</f>
        <v>XIII AK 4RINI</v>
      </c>
      <c r="BL71" s="138" t="str">
        <f>$A$71&amp;JADWAL!BP$115</f>
        <v>XIII AK 4INDIRA</v>
      </c>
      <c r="BM71" s="138" t="str">
        <f>$A$71&amp;JADWAL!BQ$115</f>
        <v>XIII AK 4INDIRA</v>
      </c>
      <c r="BN71" s="138" t="str">
        <f>$A$71&amp;JADWAL!BR$115</f>
        <v>XIII AK 4</v>
      </c>
      <c r="BO71" s="138" t="str">
        <f>$A$71&amp;JADWAL!BS$115</f>
        <v>XIII AK 4</v>
      </c>
      <c r="BP71" s="138" t="str">
        <f>$A$71&amp;JADWAL!BT$115</f>
        <v>XIII AK 4</v>
      </c>
      <c r="BQ71" s="138" t="str">
        <f>$A$71&amp;JADWAL!BU$115</f>
        <v>XIII AK 4</v>
      </c>
      <c r="BR71" s="138" t="str">
        <f>$A$71&amp;JADWAL!BV$115</f>
        <v>XIII AK 4D</v>
      </c>
      <c r="BS71" s="138" t="str">
        <f>$A$71&amp;JADWAL!BW$115</f>
        <v>XIII AK 4</v>
      </c>
      <c r="BT71" s="138" t="str">
        <f>$A$71&amp;JADWAL!BX$115</f>
        <v>XIII AK 4INA</v>
      </c>
      <c r="BU71" s="138" t="str">
        <f>$A$71&amp;JADWAL!BY$115</f>
        <v>XIII AK 4INA</v>
      </c>
      <c r="BV71" s="138" t="str">
        <f>$A$71&amp;JADWAL!BZ$115</f>
        <v>XIII AK 4INA</v>
      </c>
      <c r="BW71" s="138" t="str">
        <f>$A$71&amp;JADWAL!CA$115</f>
        <v>XIII AK 4INA</v>
      </c>
      <c r="BX71" s="138" t="str">
        <f>$A$71&amp;JADWAL!CB$115</f>
        <v>XIII AK 4INA</v>
      </c>
      <c r="BY71" s="138" t="str">
        <f>$A$71&amp;JADWAL!CC$115</f>
        <v>XIII AK 4</v>
      </c>
      <c r="BZ71" s="138" t="str">
        <f>$A$71&amp;JADWAL!CD$115</f>
        <v>XIII AK 4INA</v>
      </c>
      <c r="CA71" s="138" t="str">
        <f>$A$71&amp;JADWAL!CE$115</f>
        <v>XIII AK 4</v>
      </c>
      <c r="CB71" s="138" t="str">
        <f>$A$71&amp;JADWAL!CF$115</f>
        <v>XIII AK 4</v>
      </c>
      <c r="CC71" s="138" t="str">
        <f>$A$71&amp;JADWAL!CG$115</f>
        <v>XIII AK 4</v>
      </c>
      <c r="CD71" s="138" t="str">
        <f>$A$71&amp;JADWAL!CH$115</f>
        <v>XIII AK 4</v>
      </c>
      <c r="CE71" s="138" t="str">
        <f>$A$71&amp;JADWAL!CI$115</f>
        <v>XIII AK 4</v>
      </c>
      <c r="CF71" s="138" t="str">
        <f>$A$71&amp;JADWAL!CJ$115</f>
        <v>XIII AK 4</v>
      </c>
      <c r="CG71" s="138" t="str">
        <f>$A$71&amp;JADWAL!CK$115</f>
        <v>XIII AK 4</v>
      </c>
      <c r="CH71" s="138" t="str">
        <f>$A$71&amp;JADWAL!CL$115</f>
        <v>XIII AK 4</v>
      </c>
    </row>
    <row r="72" spans="1:86" x14ac:dyDescent="0.25">
      <c r="A72" s="27"/>
      <c r="B72" s="138" t="str">
        <f>$A$71&amp;JADWAL!F$116</f>
        <v>XIII AK 4</v>
      </c>
      <c r="C72" s="138" t="str">
        <f>$A$71&amp;JADWAL!G$116</f>
        <v>XIII AK 4</v>
      </c>
      <c r="D72" s="138" t="str">
        <f>$A$71&amp;JADWAL!H$116</f>
        <v>XIII AK 4</v>
      </c>
      <c r="E72" s="138" t="str">
        <f>$A$71&amp;JADWAL!I$116</f>
        <v>XIII AK 4</v>
      </c>
      <c r="F72" s="138" t="str">
        <f>$A$71&amp;JADWAL!J$116</f>
        <v>XIII AK 4</v>
      </c>
      <c r="G72" s="138" t="str">
        <f>$A$71&amp;JADWAL!K$116</f>
        <v>XIII AK 4</v>
      </c>
      <c r="H72" s="138" t="str">
        <f>$A$71&amp;JADWAL!L$116</f>
        <v>XIII AK 4</v>
      </c>
      <c r="I72" s="138" t="str">
        <f>$A$71&amp;JADWAL!M$116</f>
        <v>XIII AK 4</v>
      </c>
      <c r="J72" s="138" t="str">
        <f>$A$71&amp;JADWAL!N$116</f>
        <v>XIII AK 4</v>
      </c>
      <c r="K72" s="138" t="str">
        <f>$A$71&amp;JADWAL!O$116</f>
        <v>XIII AK 4</v>
      </c>
      <c r="L72" s="138" t="str">
        <f>$A$71&amp;JADWAL!P$116</f>
        <v>XIII AK 4</v>
      </c>
      <c r="M72" s="138" t="str">
        <f>$A$71&amp;JADWAL!Q$116</f>
        <v>XIII AK 4</v>
      </c>
      <c r="N72" s="138" t="str">
        <f>$A$71&amp;JADWAL!R$116</f>
        <v>XIII AK 4</v>
      </c>
      <c r="O72" s="138" t="str">
        <f>$A$71&amp;JADWAL!S$116</f>
        <v>XIII AK 4</v>
      </c>
      <c r="P72" s="138" t="str">
        <f>$A$71&amp;JADWAL!T$116</f>
        <v>XIII AK 4</v>
      </c>
      <c r="Q72" s="138" t="str">
        <f>$A$71&amp;JADWAL!U$116</f>
        <v>XIII AK 4</v>
      </c>
      <c r="R72" s="138" t="str">
        <f>$A$71&amp;JADWAL!V$116</f>
        <v>XIII AK 4</v>
      </c>
      <c r="S72" s="138" t="str">
        <f>$A$71&amp;JADWAL!W$116</f>
        <v>XIII AK 4</v>
      </c>
      <c r="T72" s="138" t="str">
        <f>$A$71&amp;JADWAL!X$116</f>
        <v>XIII AK 4</v>
      </c>
      <c r="U72" s="138" t="str">
        <f>$A$71&amp;JADWAL!Y$116</f>
        <v>XIII AK 4</v>
      </c>
      <c r="V72" s="138" t="str">
        <f>$A$71&amp;JADWAL!Z$116</f>
        <v>XIII AK 4</v>
      </c>
      <c r="W72" s="138" t="str">
        <f>$A$71&amp;JADWAL!AA$116</f>
        <v>XIII AK 4</v>
      </c>
      <c r="X72" s="138" t="str">
        <f>$A$71&amp;JADWAL!AB$116</f>
        <v>XIII AK 4</v>
      </c>
      <c r="Y72" s="138" t="str">
        <f>$A$71&amp;JADWAL!AC$116</f>
        <v>XIII AK 4</v>
      </c>
      <c r="Z72" s="138" t="str">
        <f>$A$71&amp;JADWAL!AD$116</f>
        <v>XIII AK 4</v>
      </c>
      <c r="AA72" s="138" t="str">
        <f>$A$71&amp;JADWAL!AE$116</f>
        <v>XIII AK 4</v>
      </c>
      <c r="AB72" s="138" t="str">
        <f>$A$71&amp;JADWAL!AF$116</f>
        <v>XIII AK 4</v>
      </c>
      <c r="AC72" s="138" t="str">
        <f>$A$71&amp;JADWAL!AG$116</f>
        <v>XIII AK 4</v>
      </c>
      <c r="AD72" s="138" t="str">
        <f>$A$71&amp;JADWAL!AH$116</f>
        <v>XIII AK 4</v>
      </c>
      <c r="AE72" s="138" t="str">
        <f>$A$71&amp;JADWAL!AI$116</f>
        <v>XIII AK 4</v>
      </c>
      <c r="AF72" s="138" t="str">
        <f>$A$71&amp;JADWAL!AJ$116</f>
        <v>XIII AK 4</v>
      </c>
      <c r="AG72" s="138" t="str">
        <f>$A$71&amp;JADWAL!AK$116</f>
        <v>XIII AK 4</v>
      </c>
      <c r="AH72" s="138" t="str">
        <f>$A$71&amp;JADWAL!AL$116</f>
        <v>XIII AK 4</v>
      </c>
      <c r="AI72" s="138" t="str">
        <f>$A$71&amp;JADWAL!AM$116</f>
        <v>XIII AK 4</v>
      </c>
      <c r="AJ72" s="138" t="str">
        <f>$A$71&amp;JADWAL!AN$116</f>
        <v>XIII AK 4</v>
      </c>
      <c r="AK72" s="138" t="str">
        <f>$A$71&amp;JADWAL!AO$116</f>
        <v>XIII AK 4</v>
      </c>
      <c r="AL72" s="138" t="str">
        <f>$A$71&amp;JADWAL!AP$116</f>
        <v>XIII AK 4</v>
      </c>
      <c r="AM72" s="138" t="str">
        <f>$A$71&amp;JADWAL!AQ$116</f>
        <v>XIII AK 4</v>
      </c>
      <c r="AN72" s="138" t="str">
        <f>$A$71&amp;JADWAL!AR$116</f>
        <v>XIII AK 4</v>
      </c>
      <c r="AO72" s="138" t="str">
        <f>$A$71&amp;JADWAL!AS$116</f>
        <v>XIII AK 4</v>
      </c>
      <c r="AP72" s="138" t="str">
        <f>$A$71&amp;JADWAL!AT$116</f>
        <v>XIII AK 4</v>
      </c>
      <c r="AQ72" s="138" t="str">
        <f>$A$71&amp;JADWAL!AV$116</f>
        <v>XIII AK 4</v>
      </c>
      <c r="AR72" s="138" t="e">
        <f>$A$71&amp;JADWAL!#REF!</f>
        <v>#REF!</v>
      </c>
      <c r="AS72" s="138" t="str">
        <f>$A$71&amp;JADWAL!AW$116</f>
        <v>XIII AK 4</v>
      </c>
      <c r="AT72" s="138" t="str">
        <f>$A$71&amp;JADWAL!AX$116</f>
        <v>XIII AK 4</v>
      </c>
      <c r="AU72" s="138" t="str">
        <f>$A$71&amp;JADWAL!AY$116</f>
        <v>XIII AK 4</v>
      </c>
      <c r="AV72" s="138" t="str">
        <f>$A$71&amp;JADWAL!AZ$116</f>
        <v>XIII AK 4</v>
      </c>
      <c r="AW72" s="138" t="str">
        <f>$A$71&amp;JADWAL!BA$116</f>
        <v>XIII AK 4</v>
      </c>
      <c r="AX72" s="138" t="str">
        <f>$A$71&amp;JADWAL!BB$116</f>
        <v>XIII AK 4</v>
      </c>
      <c r="AY72" s="138" t="str">
        <f>$A$71&amp;JADWAL!BC$116</f>
        <v>XIII AK 4</v>
      </c>
      <c r="AZ72" s="138" t="str">
        <f>$A$71&amp;JADWAL!BD$116</f>
        <v>XIII AK 4</v>
      </c>
      <c r="BA72" s="138" t="str">
        <f>$A$71&amp;JADWAL!BE$116</f>
        <v>XIII AK 4</v>
      </c>
      <c r="BB72" s="138" t="str">
        <f>$A$71&amp;JADWAL!BF$116</f>
        <v>XIII AK 4</v>
      </c>
      <c r="BC72" s="138" t="str">
        <f>$A$71&amp;JADWAL!BG$116</f>
        <v>XIII AK 4</v>
      </c>
      <c r="BD72" s="138" t="str">
        <f>$A$71&amp;JADWAL!BH$116</f>
        <v>XIII AK 4</v>
      </c>
      <c r="BE72" s="138" t="str">
        <f>$A$71&amp;JADWAL!BI$116</f>
        <v>XIII AK 4</v>
      </c>
      <c r="BF72" s="138" t="str">
        <f>$A$71&amp;JADWAL!BJ$116</f>
        <v>XIII AK 4</v>
      </c>
      <c r="BG72" s="138" t="str">
        <f>$A$71&amp;JADWAL!BK$116</f>
        <v>XIII AK 4</v>
      </c>
      <c r="BH72" s="138" t="str">
        <f>$A$71&amp;JADWAL!BL$116</f>
        <v>XIII AK 4</v>
      </c>
      <c r="BI72" s="138" t="str">
        <f>$A$71&amp;JADWAL!BM$116</f>
        <v>XIII AK 4</v>
      </c>
      <c r="BJ72" s="138" t="str">
        <f>$A$71&amp;JADWAL!BN$116</f>
        <v>XIII AK 4</v>
      </c>
      <c r="BK72" s="138" t="str">
        <f>$A$71&amp;JADWAL!BO$116</f>
        <v>XIII AK 4</v>
      </c>
      <c r="BL72" s="138" t="str">
        <f>$A$71&amp;JADWAL!BP$116</f>
        <v>XIII AK 4</v>
      </c>
      <c r="BM72" s="138" t="str">
        <f>$A$71&amp;JADWAL!BQ$116</f>
        <v>XIII AK 4</v>
      </c>
      <c r="BN72" s="138" t="str">
        <f>$A$71&amp;JADWAL!BR$116</f>
        <v>XIII AK 4</v>
      </c>
      <c r="BO72" s="138" t="str">
        <f>$A$71&amp;JADWAL!BS$116</f>
        <v>XIII AK 4</v>
      </c>
      <c r="BP72" s="138" t="str">
        <f>$A$71&amp;JADWAL!BT$116</f>
        <v>XIII AK 4</v>
      </c>
      <c r="BQ72" s="138" t="str">
        <f>$A$71&amp;JADWAL!BU$116</f>
        <v>XIII AK 4</v>
      </c>
      <c r="BR72" s="138" t="str">
        <f>$A$71&amp;JADWAL!BV$116</f>
        <v>XIII AK 4</v>
      </c>
      <c r="BS72" s="138" t="str">
        <f>$A$71&amp;JADWAL!BW$116</f>
        <v>XIII AK 4</v>
      </c>
      <c r="BT72" s="138" t="str">
        <f>$A$71&amp;JADWAL!BX$116</f>
        <v>XIII AK 4</v>
      </c>
      <c r="BU72" s="138" t="str">
        <f>$A$71&amp;JADWAL!BY$116</f>
        <v>XIII AK 4</v>
      </c>
      <c r="BV72" s="138" t="str">
        <f>$A$71&amp;JADWAL!BZ$116</f>
        <v>XIII AK 4</v>
      </c>
      <c r="BW72" s="138" t="str">
        <f>$A$71&amp;JADWAL!CA$116</f>
        <v>XIII AK 4</v>
      </c>
      <c r="BX72" s="138" t="str">
        <f>$A$71&amp;JADWAL!CB$116</f>
        <v>XIII AK 4</v>
      </c>
      <c r="BY72" s="138" t="str">
        <f>$A$71&amp;JADWAL!CC$116</f>
        <v>XIII AK 4</v>
      </c>
      <c r="BZ72" s="138" t="str">
        <f>$A$71&amp;JADWAL!CD$116</f>
        <v>XIII AK 4</v>
      </c>
      <c r="CA72" s="138" t="str">
        <f>$A$71&amp;JADWAL!CE$116</f>
        <v>XIII AK 4</v>
      </c>
      <c r="CB72" s="138" t="str">
        <f>$A$71&amp;JADWAL!CF$116</f>
        <v>XIII AK 4</v>
      </c>
      <c r="CC72" s="138" t="str">
        <f>$A$71&amp;JADWAL!CG$116</f>
        <v>XIII AK 4</v>
      </c>
      <c r="CD72" s="138" t="str">
        <f>$A$71&amp;JADWAL!CH$116</f>
        <v>XIII AK 4</v>
      </c>
      <c r="CE72" s="138" t="str">
        <f>$A$71&amp;JADWAL!CI$116</f>
        <v>XIII AK 4</v>
      </c>
      <c r="CF72" s="138" t="str">
        <f>$A$71&amp;JADWAL!CJ$116</f>
        <v>XIII AK 4</v>
      </c>
      <c r="CG72" s="138" t="str">
        <f>$A$71&amp;JADWAL!CK$116</f>
        <v>XIII AK 4</v>
      </c>
      <c r="CH72" s="138" t="str">
        <f>$A$71&amp;JADWAL!CL$116</f>
        <v>XIII AK 4</v>
      </c>
    </row>
    <row r="73" spans="1:86" x14ac:dyDescent="0.25">
      <c r="A73" s="27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  <c r="BF73" s="138"/>
      <c r="BG73" s="138"/>
      <c r="BH73" s="138"/>
      <c r="BI73" s="138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</row>
    <row r="74" spans="1:86" x14ac:dyDescent="0.25">
      <c r="A74" s="27" t="s">
        <v>190</v>
      </c>
      <c r="B74" s="138" t="str">
        <f>$A$74&amp;JADWAL!F$120</f>
        <v>XIII AK 5</v>
      </c>
      <c r="C74" s="138" t="str">
        <f>$A$74&amp;JADWAL!G$120</f>
        <v>XIII AK 5INA</v>
      </c>
      <c r="D74" s="138" t="str">
        <f>$A$74&amp;JADWAL!H$120</f>
        <v>XIII AK 5INA</v>
      </c>
      <c r="E74" s="138" t="str">
        <f>$A$74&amp;JADWAL!I$120</f>
        <v>XIII AK 5INA</v>
      </c>
      <c r="F74" s="138" t="str">
        <f>$A$74&amp;JADWAL!J$120</f>
        <v>XIII AK 5A</v>
      </c>
      <c r="G74" s="138" t="str">
        <f>$A$74&amp;JADWAL!K$120</f>
        <v>XIII AK 5INA</v>
      </c>
      <c r="H74" s="138" t="str">
        <f>$A$74&amp;JADWAL!L$120</f>
        <v>XIII AK 5INA</v>
      </c>
      <c r="I74" s="138" t="str">
        <f>$A$74&amp;JADWAL!M$120</f>
        <v>XIII AK 5A</v>
      </c>
      <c r="J74" s="138" t="str">
        <f>$A$74&amp;JADWAL!N$120</f>
        <v>XIII AK 5INA</v>
      </c>
      <c r="K74" s="138" t="str">
        <f>$A$74&amp;JADWAL!O$120</f>
        <v>XIII AK 5</v>
      </c>
      <c r="L74" s="138" t="str">
        <f>$A$74&amp;JADWAL!P$120</f>
        <v>XIII AK 5</v>
      </c>
      <c r="M74" s="138" t="str">
        <f>$A$74&amp;JADWAL!Q$120</f>
        <v>XIII AK 5</v>
      </c>
      <c r="N74" s="138" t="str">
        <f>$A$74&amp;JADWAL!R$120</f>
        <v>XIII AK 5A</v>
      </c>
      <c r="O74" s="138" t="str">
        <f>$A$74&amp;JADWAL!S$120</f>
        <v>XIII AK 5</v>
      </c>
      <c r="P74" s="138" t="str">
        <f>$A$74&amp;JADWAL!T$120</f>
        <v>XIII AK 5</v>
      </c>
      <c r="Q74" s="138" t="str">
        <f>$A$74&amp;JADWAL!U$120</f>
        <v>XIII AK 5</v>
      </c>
      <c r="R74" s="138" t="str">
        <f>$A$74&amp;JADWAL!V$120</f>
        <v>XIII AK 5</v>
      </c>
      <c r="S74" s="138" t="str">
        <f>$A$74&amp;JADWAL!W$120</f>
        <v>XIII AK 5</v>
      </c>
      <c r="T74" s="138" t="str">
        <f>$A$74&amp;JADWAL!X$120</f>
        <v>XIII AK 5</v>
      </c>
      <c r="U74" s="138" t="str">
        <f>$A$74&amp;JADWAL!Y$120</f>
        <v>XIII AK 5</v>
      </c>
      <c r="V74" s="138" t="str">
        <f>$A$74&amp;JADWAL!Z$120</f>
        <v>XIII AK 5</v>
      </c>
      <c r="W74" s="138" t="str">
        <f>$A$74&amp;JADWAL!AA$120</f>
        <v>XIII AK 5A</v>
      </c>
      <c r="X74" s="138" t="str">
        <f>$A$74&amp;JADWAL!AB$120</f>
        <v>XIII AK 5</v>
      </c>
      <c r="Y74" s="138" t="str">
        <f>$A$74&amp;JADWAL!AC$120</f>
        <v>XIII AK 5</v>
      </c>
      <c r="Z74" s="138" t="str">
        <f>$A$74&amp;JADWAL!AD$120</f>
        <v>XIII AK 5A</v>
      </c>
      <c r="AA74" s="138" t="str">
        <f>$A$74&amp;JADWAL!AE$120</f>
        <v>XIII AK 5INDIRA</v>
      </c>
      <c r="AB74" s="138" t="str">
        <f>$A$74&amp;JADWAL!AF$120</f>
        <v>XIII AK 5INDIRA</v>
      </c>
      <c r="AC74" s="138" t="str">
        <f>$A$74&amp;JADWAL!AG$120</f>
        <v>XIII AK 5</v>
      </c>
      <c r="AD74" s="138" t="str">
        <f>$A$74&amp;JADWAL!AH$120</f>
        <v>XIII AK 5</v>
      </c>
      <c r="AE74" s="138" t="str">
        <f>$A$74&amp;JADWAL!AI$120</f>
        <v>XIII AK 5A</v>
      </c>
      <c r="AF74" s="138" t="str">
        <f>$A$74&amp;JADWAL!AJ$120</f>
        <v>XIII AK 5</v>
      </c>
      <c r="AG74" s="138" t="str">
        <f>$A$74&amp;JADWAL!AK$120</f>
        <v>XIII AK 5</v>
      </c>
      <c r="AH74" s="138" t="str">
        <f>$A$74&amp;JADWAL!AL$120</f>
        <v>XIII AK 5</v>
      </c>
      <c r="AI74" s="138" t="str">
        <f>$A$74&amp;JADWAL!AM$120</f>
        <v>XIII AK 5</v>
      </c>
      <c r="AJ74" s="138" t="str">
        <f>$A$74&amp;JADWAL!AN$120</f>
        <v>XIII AK 5</v>
      </c>
      <c r="AK74" s="138" t="str">
        <f>$A$74&amp;JADWAL!AO$120</f>
        <v>XIII AK 5</v>
      </c>
      <c r="AL74" s="138" t="str">
        <f>$A$74&amp;JADWAL!AP$120</f>
        <v>XIII AK 5</v>
      </c>
      <c r="AM74" s="138" t="str">
        <f>$A$74&amp;JADWAL!AQ$120</f>
        <v>XIII AK 5</v>
      </c>
      <c r="AN74" s="138" t="str">
        <f>$A$74&amp;JADWAL!AR$120</f>
        <v>XIII AK 5A</v>
      </c>
      <c r="AO74" s="138" t="str">
        <f>$A$74&amp;JADWAL!AS$120</f>
        <v>XIII AK 5</v>
      </c>
      <c r="AP74" s="138" t="str">
        <f>$A$74&amp;JADWAL!AT$120</f>
        <v>XIII AK 5</v>
      </c>
      <c r="AQ74" s="138" t="str">
        <f>$A$74&amp;JADWAL!AV$120</f>
        <v>XIII AK 5</v>
      </c>
      <c r="AR74" s="138" t="e">
        <f>$A$74&amp;JADWAL!#REF!</f>
        <v>#REF!</v>
      </c>
      <c r="AS74" s="138" t="str">
        <f>$A$74&amp;JADWAL!AW$120</f>
        <v>XIII AK 5RAHMI</v>
      </c>
      <c r="AT74" s="138" t="str">
        <f>$A$74&amp;JADWAL!AX$120</f>
        <v>XIII AK 5RAHMI</v>
      </c>
      <c r="AU74" s="138" t="str">
        <f>$A$74&amp;JADWAL!AY$120</f>
        <v>XIII AK 5RAHMI</v>
      </c>
      <c r="AV74" s="138" t="str">
        <f>$A$74&amp;JADWAL!AZ$120</f>
        <v>XIII AK 5A</v>
      </c>
      <c r="AW74" s="138" t="str">
        <f>$A$74&amp;JADWAL!BA$120</f>
        <v>XIII AK 5</v>
      </c>
      <c r="AX74" s="138" t="str">
        <f>$A$74&amp;JADWAL!BB$120</f>
        <v>XIII AK 5</v>
      </c>
      <c r="AY74" s="138" t="str">
        <f>$A$74&amp;JADWAL!BC$120</f>
        <v>XIII AK 5</v>
      </c>
      <c r="AZ74" s="138" t="str">
        <f>$A$74&amp;JADWAL!BD$120</f>
        <v>XIII AK 5</v>
      </c>
      <c r="BA74" s="138" t="str">
        <f>$A$74&amp;JADWAL!BE$120</f>
        <v>XIII AK 5</v>
      </c>
      <c r="BB74" s="138" t="str">
        <f>$A$74&amp;JADWAL!BF$120</f>
        <v>XIII AK 5</v>
      </c>
      <c r="BC74" s="138" t="str">
        <f>$A$74&amp;JADWAL!BG$120</f>
        <v>XIII AK 5</v>
      </c>
      <c r="BD74" s="138" t="str">
        <f>$A$74&amp;JADWAL!BH$120</f>
        <v>XIII AK 5</v>
      </c>
      <c r="BE74" s="138" t="str">
        <f>$A$74&amp;JADWAL!BI$120</f>
        <v>XIII AK 5</v>
      </c>
      <c r="BF74" s="138" t="str">
        <f>$A$74&amp;JADWAL!BJ$120</f>
        <v>XIII AK 5A</v>
      </c>
      <c r="BG74" s="138" t="str">
        <f>$A$74&amp;JADWAL!BK$120</f>
        <v>XIII AK 5</v>
      </c>
      <c r="BH74" s="138" t="str">
        <f>$A$74&amp;JADWAL!BL$120</f>
        <v>XIII AK 5WINDY</v>
      </c>
      <c r="BI74" s="138" t="str">
        <f>$A$74&amp;JADWAL!BM$120</f>
        <v>XIII AK 5A</v>
      </c>
      <c r="BJ74" s="138" t="str">
        <f>$A$74&amp;JADWAL!BN$120</f>
        <v>XIII AK 5WINDY</v>
      </c>
      <c r="BK74" s="138" t="str">
        <f>$A$74&amp;JADWAL!BO$120</f>
        <v>XIII AK 5WINDY</v>
      </c>
      <c r="BL74" s="138" t="str">
        <f>$A$74&amp;JADWAL!BP$120</f>
        <v>XIII AK 5WINDY</v>
      </c>
      <c r="BM74" s="138" t="str">
        <f>$A$74&amp;JADWAL!BQ$120</f>
        <v>XIII AK 5WINDY</v>
      </c>
      <c r="BN74" s="138" t="str">
        <f>$A$74&amp;JADWAL!BR$120</f>
        <v>XIII AK 5A</v>
      </c>
      <c r="BO74" s="138" t="str">
        <f>$A$74&amp;JADWAL!BS$120</f>
        <v>XIII AK 5WINDY</v>
      </c>
      <c r="BP74" s="138" t="str">
        <f>$A$74&amp;JADWAL!BT$120</f>
        <v>XIII AK 5</v>
      </c>
      <c r="BQ74" s="138" t="str">
        <f>$A$74&amp;JADWAL!BU$120</f>
        <v>XIII AK 5</v>
      </c>
      <c r="BR74" s="138" t="str">
        <f>$A$74&amp;JADWAL!BV$120</f>
        <v>XIII AK 5</v>
      </c>
      <c r="BS74" s="138" t="str">
        <f>$A$74&amp;JADWAL!BW$120</f>
        <v>XIII AK 5</v>
      </c>
      <c r="BT74" s="138" t="str">
        <f>$A$74&amp;JADWAL!BX$120</f>
        <v>XIII AK 5AJEN</v>
      </c>
      <c r="BU74" s="138" t="str">
        <f>$A$74&amp;JADWAL!BY$120</f>
        <v>XIII AK 5AJEN</v>
      </c>
      <c r="BV74" s="138" t="str">
        <f>$A$74&amp;JADWAL!BZ$120</f>
        <v>XIII AK 5AJEN</v>
      </c>
      <c r="BW74" s="138" t="str">
        <f>$A$74&amp;JADWAL!CA$120</f>
        <v>XIII AK 5AJEN</v>
      </c>
      <c r="BX74" s="138" t="str">
        <f>$A$74&amp;JADWAL!CB$120</f>
        <v>XIII AK 5</v>
      </c>
      <c r="BY74" s="138" t="str">
        <f>$A$74&amp;JADWAL!CC$120</f>
        <v>XIII AK 5A</v>
      </c>
      <c r="BZ74" s="138" t="str">
        <f>$A$74&amp;JADWAL!CD$120</f>
        <v>XIII AK 5RINI</v>
      </c>
      <c r="CA74" s="138" t="str">
        <f>$A$74&amp;JADWAL!CE$120</f>
        <v>XIII AK 5RINI</v>
      </c>
      <c r="CB74" s="138" t="str">
        <f>$A$74&amp;JADWAL!CF$120</f>
        <v>XIII AK 5GANA</v>
      </c>
      <c r="CC74" s="138" t="str">
        <f>$A$74&amp;JADWAL!CG$120</f>
        <v>XIII AK 5GANA</v>
      </c>
      <c r="CD74" s="138" t="str">
        <f>$A$74&amp;JADWAL!CH$120</f>
        <v>XIII AK 5A</v>
      </c>
      <c r="CE74" s="138" t="str">
        <f>$A$74&amp;JADWAL!CI$120</f>
        <v>XIII AK 5</v>
      </c>
      <c r="CF74" s="138" t="str">
        <f>$A$74&amp;JADWAL!CJ$120</f>
        <v>XIII AK 5</v>
      </c>
      <c r="CG74" s="138" t="str">
        <f>$A$74&amp;JADWAL!CK$120</f>
        <v>XIII AK 5</v>
      </c>
      <c r="CH74" s="138" t="str">
        <f>$A$74&amp;JADWAL!CL$120</f>
        <v>XIII AK 5</v>
      </c>
    </row>
    <row r="75" spans="1:86" x14ac:dyDescent="0.25">
      <c r="A75" s="27"/>
      <c r="B75" s="138" t="str">
        <f>$A$74&amp;JADWAL!F$121</f>
        <v>XIII AK 5</v>
      </c>
      <c r="C75" s="138" t="str">
        <f>$A$74&amp;JADWAL!G$121</f>
        <v>XIII AK 5</v>
      </c>
      <c r="D75" s="138" t="str">
        <f>$A$74&amp;JADWAL!H$121</f>
        <v>XIII AK 5</v>
      </c>
      <c r="E75" s="138" t="str">
        <f>$A$74&amp;JADWAL!I$121</f>
        <v>XIII AK 5</v>
      </c>
      <c r="F75" s="138" t="str">
        <f>$A$74&amp;JADWAL!J$121</f>
        <v>XIII AK 5</v>
      </c>
      <c r="G75" s="138" t="str">
        <f>$A$74&amp;JADWAL!K$121</f>
        <v>XIII AK 5</v>
      </c>
      <c r="H75" s="138" t="str">
        <f>$A$74&amp;JADWAL!L$121</f>
        <v>XIII AK 5</v>
      </c>
      <c r="I75" s="138" t="str">
        <f>$A$74&amp;JADWAL!M$121</f>
        <v>XIII AK 5</v>
      </c>
      <c r="J75" s="138" t="str">
        <f>$A$74&amp;JADWAL!N$121</f>
        <v>XIII AK 5</v>
      </c>
      <c r="K75" s="138" t="str">
        <f>$A$74&amp;JADWAL!O$121</f>
        <v>XIII AK 5</v>
      </c>
      <c r="L75" s="138" t="str">
        <f>$A$74&amp;JADWAL!P$121</f>
        <v>XIII AK 5</v>
      </c>
      <c r="M75" s="138" t="str">
        <f>$A$74&amp;JADWAL!Q$121</f>
        <v>XIII AK 5</v>
      </c>
      <c r="N75" s="138" t="str">
        <f>$A$74&amp;JADWAL!R$121</f>
        <v>XIII AK 5</v>
      </c>
      <c r="O75" s="138" t="str">
        <f>$A$74&amp;JADWAL!S$121</f>
        <v>XIII AK 5</v>
      </c>
      <c r="P75" s="138" t="str">
        <f>$A$74&amp;JADWAL!T$121</f>
        <v>XIII AK 5</v>
      </c>
      <c r="Q75" s="138" t="str">
        <f>$A$74&amp;JADWAL!U$121</f>
        <v>XIII AK 5</v>
      </c>
      <c r="R75" s="138" t="str">
        <f>$A$74&amp;JADWAL!V$121</f>
        <v>XIII AK 5H</v>
      </c>
      <c r="S75" s="138" t="str">
        <f>$A$74&amp;JADWAL!W$121</f>
        <v>XIII AK 5</v>
      </c>
      <c r="T75" s="138" t="str">
        <f>$A$74&amp;JADWAL!X$121</f>
        <v>XIII AK 5</v>
      </c>
      <c r="U75" s="138" t="str">
        <f>$A$74&amp;JADWAL!Y$121</f>
        <v>XIII AK 5</v>
      </c>
      <c r="V75" s="138" t="str">
        <f>$A$74&amp;JADWAL!Z$121</f>
        <v>XIII AK 5</v>
      </c>
      <c r="W75" s="138" t="str">
        <f>$A$74&amp;JADWAL!AA$121</f>
        <v>XIII AK 5</v>
      </c>
      <c r="X75" s="138" t="str">
        <f>$A$74&amp;JADWAL!AB$121</f>
        <v>XIII AK 5</v>
      </c>
      <c r="Y75" s="138" t="str">
        <f>$A$74&amp;JADWAL!AC$121</f>
        <v>XIII AK 5</v>
      </c>
      <c r="Z75" s="138" t="str">
        <f>$A$74&amp;JADWAL!AD$121</f>
        <v>XIII AK 5</v>
      </c>
      <c r="AA75" s="138" t="str">
        <f>$A$74&amp;JADWAL!AE$121</f>
        <v>XIII AK 5</v>
      </c>
      <c r="AB75" s="138" t="str">
        <f>$A$74&amp;JADWAL!AF$121</f>
        <v>XIII AK 5</v>
      </c>
      <c r="AC75" s="138" t="str">
        <f>$A$74&amp;JADWAL!AG$121</f>
        <v>XIII AK 5</v>
      </c>
      <c r="AD75" s="138" t="str">
        <f>$A$74&amp;JADWAL!AH$121</f>
        <v>XIII AK 5</v>
      </c>
      <c r="AE75" s="138" t="str">
        <f>$A$74&amp;JADWAL!AI$121</f>
        <v>XIII AK 5</v>
      </c>
      <c r="AF75" s="138" t="str">
        <f>$A$74&amp;JADWAL!AJ$121</f>
        <v>XIII AK 5</v>
      </c>
      <c r="AG75" s="138" t="str">
        <f>$A$74&amp;JADWAL!AK$121</f>
        <v>XIII AK 5</v>
      </c>
      <c r="AH75" s="138" t="str">
        <f>$A$74&amp;JADWAL!AL$121</f>
        <v>XIII AK 5</v>
      </c>
      <c r="AI75" s="138" t="str">
        <f>$A$74&amp;JADWAL!AM$121</f>
        <v>XIII AK 5H</v>
      </c>
      <c r="AJ75" s="138" t="str">
        <f>$A$74&amp;JADWAL!AN$121</f>
        <v>XIII AK 5</v>
      </c>
      <c r="AK75" s="138" t="str">
        <f>$A$74&amp;JADWAL!AO$121</f>
        <v>XIII AK 5</v>
      </c>
      <c r="AL75" s="138" t="str">
        <f>$A$74&amp;JADWAL!AP$121</f>
        <v>XIII AK 5</v>
      </c>
      <c r="AM75" s="138" t="str">
        <f>$A$74&amp;JADWAL!AQ$121</f>
        <v>XIII AK 5</v>
      </c>
      <c r="AN75" s="138" t="str">
        <f>$A$74&amp;JADWAL!AR$121</f>
        <v>XIII AK 5</v>
      </c>
      <c r="AO75" s="138" t="str">
        <f>$A$74&amp;JADWAL!AS$121</f>
        <v>XIII AK 5</v>
      </c>
      <c r="AP75" s="138" t="str">
        <f>$A$74&amp;JADWAL!AT$121</f>
        <v>XIII AK 5</v>
      </c>
      <c r="AQ75" s="138" t="str">
        <f>$A$74&amp;JADWAL!AV$121</f>
        <v>XIII AK 5</v>
      </c>
      <c r="AR75" s="138" t="e">
        <f>$A$74&amp;JADWAL!#REF!</f>
        <v>#REF!</v>
      </c>
      <c r="AS75" s="138" t="str">
        <f>$A$74&amp;JADWAL!AW$121</f>
        <v>XIII AK 5</v>
      </c>
      <c r="AT75" s="138" t="str">
        <f>$A$74&amp;JADWAL!AX$121</f>
        <v>XIII AK 5</v>
      </c>
      <c r="AU75" s="138" t="str">
        <f>$A$74&amp;JADWAL!AY$121</f>
        <v>XIII AK 5</v>
      </c>
      <c r="AV75" s="138" t="str">
        <f>$A$74&amp;JADWAL!AZ$121</f>
        <v>XIII AK 5</v>
      </c>
      <c r="AW75" s="138" t="str">
        <f>$A$74&amp;JADWAL!BA$121</f>
        <v>XIII AK 5</v>
      </c>
      <c r="AX75" s="138" t="str">
        <f>$A$74&amp;JADWAL!BB$121</f>
        <v>XIII AK 5</v>
      </c>
      <c r="AY75" s="138" t="str">
        <f>$A$74&amp;JADWAL!BC$121</f>
        <v>XIII AK 5</v>
      </c>
      <c r="AZ75" s="138" t="str">
        <f>$A$74&amp;JADWAL!BD$121</f>
        <v>XIII AK 5</v>
      </c>
      <c r="BA75" s="138" t="str">
        <f>$A$74&amp;JADWAL!BE$121</f>
        <v>XIII AK 5H</v>
      </c>
      <c r="BB75" s="138" t="str">
        <f>$A$74&amp;JADWAL!BF$121</f>
        <v>XIII AK 5</v>
      </c>
      <c r="BC75" s="138" t="str">
        <f>$A$74&amp;JADWAL!BG$121</f>
        <v>XIII AK 5</v>
      </c>
      <c r="BD75" s="138" t="str">
        <f>$A$74&amp;JADWAL!BH$121</f>
        <v>XIII AK 5</v>
      </c>
      <c r="BE75" s="138" t="str">
        <f>$A$74&amp;JADWAL!BI$121</f>
        <v>XIII AK 5</v>
      </c>
      <c r="BF75" s="138" t="str">
        <f>$A$74&amp;JADWAL!BJ$121</f>
        <v>XIII AK 5</v>
      </c>
      <c r="BG75" s="138" t="str">
        <f>$A$74&amp;JADWAL!BK$121</f>
        <v>XIII AK 5</v>
      </c>
      <c r="BH75" s="138" t="str">
        <f>$A$74&amp;JADWAL!BL$121</f>
        <v>XIII AK 5</v>
      </c>
      <c r="BI75" s="138" t="str">
        <f>$A$74&amp;JADWAL!BM$121</f>
        <v>XIII AK 5</v>
      </c>
      <c r="BJ75" s="138" t="str">
        <f>$A$74&amp;JADWAL!BN$121</f>
        <v>XIII AK 5</v>
      </c>
      <c r="BK75" s="138" t="str">
        <f>$A$74&amp;JADWAL!BO$121</f>
        <v>XIII AK 5</v>
      </c>
      <c r="BL75" s="138" t="str">
        <f>$A$74&amp;JADWAL!BP$121</f>
        <v>XIII AK 5</v>
      </c>
      <c r="BM75" s="138" t="str">
        <f>$A$74&amp;JADWAL!BQ$121</f>
        <v>XIII AK 5</v>
      </c>
      <c r="BN75" s="138" t="str">
        <f>$A$74&amp;JADWAL!BR$121</f>
        <v>XIII AK 5</v>
      </c>
      <c r="BO75" s="138" t="str">
        <f>$A$74&amp;JADWAL!BS$121</f>
        <v>XIII AK 5</v>
      </c>
      <c r="BP75" s="138" t="str">
        <f>$A$74&amp;JADWAL!BT$121</f>
        <v>XIII AK 5</v>
      </c>
      <c r="BQ75" s="138" t="str">
        <f>$A$74&amp;JADWAL!BU$121</f>
        <v>XIII AK 5</v>
      </c>
      <c r="BR75" s="138" t="str">
        <f>$A$74&amp;JADWAL!BV$121</f>
        <v>XIII AK 5H</v>
      </c>
      <c r="BS75" s="138" t="str">
        <f>$A$74&amp;JADWAL!BW$121</f>
        <v>XIII AK 5</v>
      </c>
      <c r="BT75" s="138" t="str">
        <f>$A$74&amp;JADWAL!BX$121</f>
        <v>XIII AK 5</v>
      </c>
      <c r="BU75" s="138" t="str">
        <f>$A$74&amp;JADWAL!BY$121</f>
        <v>XIII AK 5</v>
      </c>
      <c r="BV75" s="138" t="str">
        <f>$A$74&amp;JADWAL!BZ$121</f>
        <v>XIII AK 5</v>
      </c>
      <c r="BW75" s="138" t="str">
        <f>$A$74&amp;JADWAL!CA$121</f>
        <v>XIII AK 5</v>
      </c>
      <c r="BX75" s="138" t="str">
        <f>$A$74&amp;JADWAL!CB$121</f>
        <v>XIII AK 5</v>
      </c>
      <c r="BY75" s="138" t="str">
        <f>$A$74&amp;JADWAL!CC$121</f>
        <v>XIII AK 5</v>
      </c>
      <c r="BZ75" s="138" t="str">
        <f>$A$74&amp;JADWAL!CD$121</f>
        <v>XIII AK 5</v>
      </c>
      <c r="CA75" s="138" t="str">
        <f>$A$74&amp;JADWAL!CE$121</f>
        <v>XIII AK 5</v>
      </c>
      <c r="CB75" s="138" t="str">
        <f>$A$74&amp;JADWAL!CF$121</f>
        <v>XIII AK 5</v>
      </c>
      <c r="CC75" s="138" t="str">
        <f>$A$74&amp;JADWAL!CG$121</f>
        <v>XIII AK 5</v>
      </c>
      <c r="CD75" s="138" t="str">
        <f>$A$74&amp;JADWAL!CH$121</f>
        <v>XIII AK 5</v>
      </c>
      <c r="CE75" s="138" t="str">
        <f>$A$74&amp;JADWAL!CI$121</f>
        <v>XIII AK 5</v>
      </c>
      <c r="CF75" s="138" t="str">
        <f>$A$74&amp;JADWAL!CJ$121</f>
        <v>XIII AK 5</v>
      </c>
      <c r="CG75" s="138" t="str">
        <f>$A$74&amp;JADWAL!CK$121</f>
        <v>XIII AK 5</v>
      </c>
      <c r="CH75" s="138" t="str">
        <f>$A$74&amp;JADWAL!CL$121</f>
        <v>XIII AK 5</v>
      </c>
    </row>
    <row r="76" spans="1:86" x14ac:dyDescent="0.25">
      <c r="A76" s="27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</row>
    <row r="77" spans="1:86" x14ac:dyDescent="0.25">
      <c r="A77" s="27" t="s">
        <v>191</v>
      </c>
      <c r="B77" s="138" t="str">
        <f>$A$77&amp;JADWAL!F$125</f>
        <v>XIII AK 6</v>
      </c>
      <c r="C77" s="138" t="str">
        <f>$A$77&amp;JADWAL!G$125</f>
        <v>XIII AK 6</v>
      </c>
      <c r="D77" s="138" t="str">
        <f>$A$77&amp;JADWAL!H$125</f>
        <v>XIII AK 6TITA</v>
      </c>
      <c r="E77" s="138" t="str">
        <f>$A$77&amp;JADWAL!I$125</f>
        <v>XIII AK 6TITA</v>
      </c>
      <c r="F77" s="138" t="str">
        <f>$A$77&amp;JADWAL!J$125</f>
        <v>XIII AK 6</v>
      </c>
      <c r="G77" s="138" t="str">
        <f>$A$77&amp;JADWAL!K$125</f>
        <v>XIII AK 6</v>
      </c>
      <c r="H77" s="138" t="str">
        <f>$A$77&amp;JADWAL!L$125</f>
        <v>XIII AK 6RINI</v>
      </c>
      <c r="I77" s="138" t="str">
        <f>$A$77&amp;JADWAL!M$125</f>
        <v>XIII AK 6</v>
      </c>
      <c r="J77" s="138" t="str">
        <f>$A$77&amp;JADWAL!N$125</f>
        <v>XIII AK 6RINI</v>
      </c>
      <c r="K77" s="138" t="str">
        <f>$A$77&amp;JADWAL!O$125</f>
        <v>XIII AK 6</v>
      </c>
      <c r="L77" s="138" t="str">
        <f>$A$77&amp;JADWAL!P$125</f>
        <v>XIII AK 6</v>
      </c>
      <c r="M77" s="138" t="str">
        <f>$A$77&amp;JADWAL!Q$125</f>
        <v>XIII AK 6</v>
      </c>
      <c r="N77" s="138" t="str">
        <f>$A$77&amp;JADWAL!R$125</f>
        <v>XIII AK 6</v>
      </c>
      <c r="O77" s="138" t="str">
        <f>$A$77&amp;JADWAL!S$125</f>
        <v>XIII AK 6</v>
      </c>
      <c r="P77" s="138" t="str">
        <f>$A$77&amp;JADWAL!T$125</f>
        <v>XIII AK 6</v>
      </c>
      <c r="Q77" s="138" t="str">
        <f>$A$77&amp;JADWAL!U$125</f>
        <v>XIII AK 6</v>
      </c>
      <c r="R77" s="138" t="str">
        <f>$A$77&amp;JADWAL!V$125</f>
        <v>XIII AK 6</v>
      </c>
      <c r="S77" s="138" t="str">
        <f>$A$77&amp;JADWAL!W$125</f>
        <v>XIII AK 6</v>
      </c>
      <c r="T77" s="138" t="str">
        <f>$A$77&amp;JADWAL!X$125</f>
        <v>XIII AK 6</v>
      </c>
      <c r="U77" s="138" t="str">
        <f>$A$77&amp;JADWAL!Y$125</f>
        <v>XIII AK 6</v>
      </c>
      <c r="V77" s="138" t="str">
        <f>$A$77&amp;JADWAL!Z$125</f>
        <v>XIII AK 6</v>
      </c>
      <c r="W77" s="138" t="str">
        <f>$A$77&amp;JADWAL!AA$125</f>
        <v>XIII AK 6</v>
      </c>
      <c r="X77" s="138" t="str">
        <f>$A$77&amp;JADWAL!AB$125</f>
        <v>XIII AK 6INA</v>
      </c>
      <c r="Y77" s="138" t="str">
        <f>$A$77&amp;JADWAL!AC$125</f>
        <v>XIII AK 6INA</v>
      </c>
      <c r="Z77" s="138" t="str">
        <f>$A$77&amp;JADWAL!AD$125</f>
        <v>XIII AK 6</v>
      </c>
      <c r="AA77" s="138" t="str">
        <f>$A$77&amp;JADWAL!AE$125</f>
        <v>XIII AK 6INA</v>
      </c>
      <c r="AB77" s="138" t="str">
        <f>$A$77&amp;JADWAL!AF$125</f>
        <v>XIII AK 6INA</v>
      </c>
      <c r="AC77" s="138" t="str">
        <f>$A$77&amp;JADWAL!AG$125</f>
        <v>XIII AK 6INDIRA</v>
      </c>
      <c r="AD77" s="138" t="str">
        <f>$A$77&amp;JADWAL!AH$125</f>
        <v>XIII AK 6INDIRA</v>
      </c>
      <c r="AE77" s="138" t="str">
        <f>$A$77&amp;JADWAL!AI$125</f>
        <v>XIII AK 6</v>
      </c>
      <c r="AF77" s="138" t="str">
        <f>$A$77&amp;JADWAL!AJ$125</f>
        <v>XIII AK 6</v>
      </c>
      <c r="AG77" s="138" t="str">
        <f>$A$77&amp;JADWAL!AK$125</f>
        <v>XIII AK 6</v>
      </c>
      <c r="AH77" s="138" t="str">
        <f>$A$77&amp;JADWAL!AL$125</f>
        <v>XIII AK 6</v>
      </c>
      <c r="AI77" s="138" t="str">
        <f>$A$77&amp;JADWAL!AM$125</f>
        <v>XIII AK 6</v>
      </c>
      <c r="AJ77" s="138" t="str">
        <f>$A$77&amp;JADWAL!AN$125</f>
        <v>XIII AK 6</v>
      </c>
      <c r="AK77" s="138" t="str">
        <f>$A$77&amp;JADWAL!AO$125</f>
        <v>XIII AK 6</v>
      </c>
      <c r="AL77" s="138" t="str">
        <f>$A$77&amp;JADWAL!AP$125</f>
        <v>XIII AK 6</v>
      </c>
      <c r="AM77" s="138" t="str">
        <f>$A$77&amp;JADWAL!AQ$125</f>
        <v>XIII AK 6</v>
      </c>
      <c r="AN77" s="138" t="str">
        <f>$A$77&amp;JADWAL!AR$125</f>
        <v>XIII AK 6</v>
      </c>
      <c r="AO77" s="138" t="str">
        <f>$A$77&amp;JADWAL!AS$125</f>
        <v>XIII AK 6</v>
      </c>
      <c r="AP77" s="138" t="str">
        <f>$A$77&amp;JADWAL!AT$125</f>
        <v>XIII AK 6</v>
      </c>
      <c r="AQ77" s="138" t="str">
        <f>$A$77&amp;JADWAL!AV$125</f>
        <v>XIII AK 6</v>
      </c>
      <c r="AR77" s="138" t="e">
        <f>$A$77&amp;JADWAL!#REF!</f>
        <v>#REF!</v>
      </c>
      <c r="AS77" s="138" t="str">
        <f>$A$77&amp;JADWAL!AW$125</f>
        <v>XIII AK 6ROHAYATI</v>
      </c>
      <c r="AT77" s="138" t="str">
        <f>$A$77&amp;JADWAL!AX$125</f>
        <v>XIII AK 6ROHAYATI</v>
      </c>
      <c r="AU77" s="138" t="str">
        <f>$A$77&amp;JADWAL!AY$125</f>
        <v>XIII AK 6ROHAYATI</v>
      </c>
      <c r="AV77" s="138" t="str">
        <f>$A$77&amp;JADWAL!AZ$125</f>
        <v>XIII AK 6</v>
      </c>
      <c r="AW77" s="138" t="str">
        <f>$A$77&amp;JADWAL!BA$125</f>
        <v>XIII AK 6</v>
      </c>
      <c r="AX77" s="138" t="str">
        <f>$A$77&amp;JADWAL!BB$125</f>
        <v>XIII AK 6</v>
      </c>
      <c r="AY77" s="138" t="str">
        <f>$A$77&amp;JADWAL!BC$125</f>
        <v>XIII AK 6</v>
      </c>
      <c r="AZ77" s="138" t="str">
        <f>$A$77&amp;JADWAL!BD$125</f>
        <v>XIII AK 6</v>
      </c>
      <c r="BA77" s="138" t="str">
        <f>$A$77&amp;JADWAL!BE$125</f>
        <v>XIII AK 6</v>
      </c>
      <c r="BB77" s="138" t="str">
        <f>$A$77&amp;JADWAL!BF$125</f>
        <v>XIII AK 6</v>
      </c>
      <c r="BC77" s="138" t="str">
        <f>$A$77&amp;JADWAL!BG$125</f>
        <v>XIII AK 6</v>
      </c>
      <c r="BD77" s="138" t="str">
        <f>$A$77&amp;JADWAL!BH$125</f>
        <v>XIII AK 6</v>
      </c>
      <c r="BE77" s="138" t="str">
        <f>$A$77&amp;JADWAL!BI$125</f>
        <v>XIII AK 6</v>
      </c>
      <c r="BF77" s="138" t="str">
        <f>$A$77&amp;JADWAL!BJ$125</f>
        <v>XIII AK 6</v>
      </c>
      <c r="BG77" s="138" t="str">
        <f>$A$77&amp;JADWAL!BK$125</f>
        <v>XIII AK 6</v>
      </c>
      <c r="BH77" s="138" t="str">
        <f>$A$77&amp;JADWAL!BL$125</f>
        <v>XIII AK 6</v>
      </c>
      <c r="BI77" s="138" t="str">
        <f>$A$77&amp;JADWAL!BM$125</f>
        <v>XIII AK 6</v>
      </c>
      <c r="BJ77" s="138" t="str">
        <f>$A$77&amp;JADWAL!BN$125</f>
        <v>XIII AK 6POPONG</v>
      </c>
      <c r="BK77" s="138" t="str">
        <f>$A$77&amp;JADWAL!BO$125</f>
        <v>XIII AK 6POPONG</v>
      </c>
      <c r="BL77" s="138" t="str">
        <f>$A$77&amp;JADWAL!BP$125</f>
        <v>XIII AK 6POPONG</v>
      </c>
      <c r="BM77" s="138" t="str">
        <f>$A$77&amp;JADWAL!BQ$125</f>
        <v>XIII AK 6POPONG</v>
      </c>
      <c r="BN77" s="138" t="str">
        <f>$A$77&amp;JADWAL!BR$125</f>
        <v>XIII AK 6</v>
      </c>
      <c r="BO77" s="138" t="str">
        <f>$A$77&amp;JADWAL!BS$125</f>
        <v>XIII AK 6POPONG</v>
      </c>
      <c r="BP77" s="138" t="str">
        <f>$A$77&amp;JADWAL!BT$125</f>
        <v>XIII AK 6POPONG</v>
      </c>
      <c r="BQ77" s="138" t="str">
        <f>$A$77&amp;JADWAL!BU$125</f>
        <v>XIII AK 6</v>
      </c>
      <c r="BR77" s="138" t="str">
        <f>$A$77&amp;JADWAL!BV$125</f>
        <v>XIII AK 6</v>
      </c>
      <c r="BS77" s="138" t="str">
        <f>$A$77&amp;JADWAL!BW$125</f>
        <v>XIII AK 6</v>
      </c>
      <c r="BT77" s="138" t="str">
        <f>$A$77&amp;JADWAL!BX$125</f>
        <v>XIII AK 6</v>
      </c>
      <c r="BU77" s="138" t="str">
        <f>$A$77&amp;JADWAL!BY$125</f>
        <v>XIII AK 6</v>
      </c>
      <c r="BV77" s="138" t="str">
        <f>$A$77&amp;JADWAL!BZ$125</f>
        <v>XIII AK 6</v>
      </c>
      <c r="BW77" s="138" t="str">
        <f>$A$77&amp;JADWAL!CA$125</f>
        <v>XIII AK 6</v>
      </c>
      <c r="BX77" s="138" t="str">
        <f>$A$77&amp;JADWAL!CB$125</f>
        <v>XIII AK 6</v>
      </c>
      <c r="BY77" s="138" t="str">
        <f>$A$77&amp;JADWAL!CC$125</f>
        <v>XIII AK 6</v>
      </c>
      <c r="BZ77" s="138" t="str">
        <f>$A$77&amp;JADWAL!CD$125</f>
        <v>XIII AK 6NINA</v>
      </c>
      <c r="CA77" s="138" t="str">
        <f>$A$77&amp;JADWAL!CE$125</f>
        <v>XIII AK 6NINA</v>
      </c>
      <c r="CB77" s="138" t="str">
        <f>$A$77&amp;JADWAL!CF$125</f>
        <v>XIII AK 6NINA</v>
      </c>
      <c r="CC77" s="138" t="str">
        <f>$A$77&amp;JADWAL!CG$125</f>
        <v>XIII AK 6NINA</v>
      </c>
      <c r="CD77" s="138" t="str">
        <f>$A$77&amp;JADWAL!CH$125</f>
        <v>XIII AK 6</v>
      </c>
      <c r="CE77" s="138" t="str">
        <f>$A$77&amp;JADWAL!CI$125</f>
        <v>XIII AK 6NINA</v>
      </c>
      <c r="CF77" s="138" t="str">
        <f>$A$77&amp;JADWAL!CJ$125</f>
        <v>XIII AK 6NINA</v>
      </c>
      <c r="CG77" s="138" t="str">
        <f>$A$77&amp;JADWAL!CK$125</f>
        <v>XIII AK 6</v>
      </c>
      <c r="CH77" s="138" t="str">
        <f>$A$77&amp;JADWAL!CL$125</f>
        <v>XIII AK 6</v>
      </c>
    </row>
    <row r="78" spans="1:86" x14ac:dyDescent="0.25">
      <c r="A78" s="27"/>
      <c r="B78" s="138" t="str">
        <f>$A$77&amp;JADWAL!F$126</f>
        <v>XIII AK 6</v>
      </c>
      <c r="C78" s="138" t="str">
        <f>$A$77&amp;JADWAL!G$126</f>
        <v>XIII AK 6</v>
      </c>
      <c r="D78" s="138" t="str">
        <f>$A$77&amp;JADWAL!H$126</f>
        <v>XIII AK 6</v>
      </c>
      <c r="E78" s="138" t="str">
        <f>$A$77&amp;JADWAL!I$126</f>
        <v>XIII AK 6</v>
      </c>
      <c r="F78" s="138" t="str">
        <f>$A$77&amp;JADWAL!J$126</f>
        <v>XIII AK 6</v>
      </c>
      <c r="G78" s="138" t="str">
        <f>$A$77&amp;JADWAL!K$126</f>
        <v>XIII AK 6</v>
      </c>
      <c r="H78" s="138" t="str">
        <f>$A$77&amp;JADWAL!L$126</f>
        <v>XIII AK 6</v>
      </c>
      <c r="I78" s="138" t="str">
        <f>$A$77&amp;JADWAL!M$126</f>
        <v>XIII AK 6</v>
      </c>
      <c r="J78" s="138" t="str">
        <f>$A$77&amp;JADWAL!N$126</f>
        <v>XIII AK 6</v>
      </c>
      <c r="K78" s="138" t="str">
        <f>$A$77&amp;JADWAL!O$126</f>
        <v>XIII AK 6</v>
      </c>
      <c r="L78" s="138" t="str">
        <f>$A$77&amp;JADWAL!P$126</f>
        <v>XIII AK 6</v>
      </c>
      <c r="M78" s="138" t="str">
        <f>$A$77&amp;JADWAL!Q$126</f>
        <v>XIII AK 6</v>
      </c>
      <c r="N78" s="138" t="str">
        <f>$A$77&amp;JADWAL!R$126</f>
        <v>XIII AK 6</v>
      </c>
      <c r="O78" s="138" t="str">
        <f>$A$77&amp;JADWAL!S$126</f>
        <v>XIII AK 6</v>
      </c>
      <c r="P78" s="138" t="str">
        <f>$A$77&amp;JADWAL!T$126</f>
        <v>XIII AK 6</v>
      </c>
      <c r="Q78" s="138" t="str">
        <f>$A$77&amp;JADWAL!U$126</f>
        <v>XIII AK 6</v>
      </c>
      <c r="R78" s="138" t="str">
        <f>$A$77&amp;JADWAL!V$126</f>
        <v>XIII AK 6</v>
      </c>
      <c r="S78" s="138" t="str">
        <f>$A$77&amp;JADWAL!W$126</f>
        <v>XIII AK 6</v>
      </c>
      <c r="T78" s="138" t="str">
        <f>$A$77&amp;JADWAL!X$126</f>
        <v>XIII AK 6</v>
      </c>
      <c r="U78" s="138" t="str">
        <f>$A$77&amp;JADWAL!Y$126</f>
        <v>XIII AK 6</v>
      </c>
      <c r="V78" s="138" t="str">
        <f>$A$77&amp;JADWAL!Z$126</f>
        <v>XIII AK 6</v>
      </c>
      <c r="W78" s="138" t="str">
        <f>$A$77&amp;JADWAL!AA$126</f>
        <v>XIII AK 6</v>
      </c>
      <c r="X78" s="138" t="str">
        <f>$A$77&amp;JADWAL!AB$126</f>
        <v>XIII AK 6</v>
      </c>
      <c r="Y78" s="138" t="str">
        <f>$A$77&amp;JADWAL!AC$126</f>
        <v>XIII AK 6</v>
      </c>
      <c r="Z78" s="138" t="str">
        <f>$A$77&amp;JADWAL!AD$126</f>
        <v>XIII AK 6</v>
      </c>
      <c r="AA78" s="138" t="str">
        <f>$A$77&amp;JADWAL!AE$126</f>
        <v>XIII AK 6</v>
      </c>
      <c r="AB78" s="138" t="str">
        <f>$A$77&amp;JADWAL!AF$126</f>
        <v>XIII AK 6</v>
      </c>
      <c r="AC78" s="138" t="str">
        <f>$A$77&amp;JADWAL!AG$126</f>
        <v>XIII AK 6</v>
      </c>
      <c r="AD78" s="138" t="str">
        <f>$A$77&amp;JADWAL!AH$126</f>
        <v>XIII AK 6</v>
      </c>
      <c r="AE78" s="138" t="str">
        <f>$A$77&amp;JADWAL!AI$126</f>
        <v>XIII AK 6</v>
      </c>
      <c r="AF78" s="138" t="str">
        <f>$A$77&amp;JADWAL!AJ$126</f>
        <v>XIII AK 6</v>
      </c>
      <c r="AG78" s="138" t="str">
        <f>$A$77&amp;JADWAL!AK$126</f>
        <v>XIII AK 6</v>
      </c>
      <c r="AH78" s="138" t="str">
        <f>$A$77&amp;JADWAL!AL$126</f>
        <v>XIII AK 6</v>
      </c>
      <c r="AI78" s="138" t="str">
        <f>$A$77&amp;JADWAL!AM$126</f>
        <v>XIII AK 6</v>
      </c>
      <c r="AJ78" s="138" t="str">
        <f>$A$77&amp;JADWAL!AN$126</f>
        <v>XIII AK 6</v>
      </c>
      <c r="AK78" s="138" t="str">
        <f>$A$77&amp;JADWAL!AO$126</f>
        <v>XIII AK 6</v>
      </c>
      <c r="AL78" s="138" t="str">
        <f>$A$77&amp;JADWAL!AP$126</f>
        <v>XIII AK 6</v>
      </c>
      <c r="AM78" s="138" t="str">
        <f>$A$77&amp;JADWAL!AQ$126</f>
        <v>XIII AK 6</v>
      </c>
      <c r="AN78" s="138" t="str">
        <f>$A$77&amp;JADWAL!AR$126</f>
        <v>XIII AK 6</v>
      </c>
      <c r="AO78" s="138" t="str">
        <f>$A$77&amp;JADWAL!AS$126</f>
        <v>XIII AK 6</v>
      </c>
      <c r="AP78" s="138" t="str">
        <f>$A$77&amp;JADWAL!AT$126</f>
        <v>XIII AK 6</v>
      </c>
      <c r="AQ78" s="138" t="str">
        <f>$A$77&amp;JADWAL!AV$126</f>
        <v>XIII AK 6</v>
      </c>
      <c r="AR78" s="138" t="e">
        <f>$A$77&amp;JADWAL!#REF!</f>
        <v>#REF!</v>
      </c>
      <c r="AS78" s="138" t="str">
        <f>$A$77&amp;JADWAL!AW$126</f>
        <v>XIII AK 6</v>
      </c>
      <c r="AT78" s="138" t="str">
        <f>$A$77&amp;JADWAL!AX$126</f>
        <v>XIII AK 6</v>
      </c>
      <c r="AU78" s="138" t="str">
        <f>$A$77&amp;JADWAL!AY$126</f>
        <v>XIII AK 6</v>
      </c>
      <c r="AV78" s="138" t="str">
        <f>$A$77&amp;JADWAL!AZ$126</f>
        <v>XIII AK 6</v>
      </c>
      <c r="AW78" s="138" t="str">
        <f>$A$77&amp;JADWAL!BA$126</f>
        <v>XIII AK 6</v>
      </c>
      <c r="AX78" s="138" t="str">
        <f>$A$77&amp;JADWAL!BB$126</f>
        <v>XIII AK 6</v>
      </c>
      <c r="AY78" s="138" t="str">
        <f>$A$77&amp;JADWAL!BC$126</f>
        <v>XIII AK 6</v>
      </c>
      <c r="AZ78" s="138" t="str">
        <f>$A$77&amp;JADWAL!BD$126</f>
        <v>XIII AK 6</v>
      </c>
      <c r="BA78" s="138" t="str">
        <f>$A$77&amp;JADWAL!BE$126</f>
        <v>XIII AK 6</v>
      </c>
      <c r="BB78" s="138" t="str">
        <f>$A$77&amp;JADWAL!BF$126</f>
        <v>XIII AK 6</v>
      </c>
      <c r="BC78" s="138" t="str">
        <f>$A$77&amp;JADWAL!BG$126</f>
        <v>XIII AK 6</v>
      </c>
      <c r="BD78" s="138" t="str">
        <f>$A$77&amp;JADWAL!BH$126</f>
        <v>XIII AK 6</v>
      </c>
      <c r="BE78" s="138" t="str">
        <f>$A$77&amp;JADWAL!BI$126</f>
        <v>XIII AK 6</v>
      </c>
      <c r="BF78" s="138" t="str">
        <f>$A$77&amp;JADWAL!BJ$126</f>
        <v>XIII AK 6</v>
      </c>
      <c r="BG78" s="138" t="str">
        <f>$A$77&amp;JADWAL!BK$126</f>
        <v>XIII AK 6</v>
      </c>
      <c r="BH78" s="138" t="str">
        <f>$A$77&amp;JADWAL!BL$126</f>
        <v>XIII AK 6</v>
      </c>
      <c r="BI78" s="138" t="str">
        <f>$A$77&amp;JADWAL!BM$126</f>
        <v>XIII AK 6</v>
      </c>
      <c r="BJ78" s="138" t="str">
        <f>$A$77&amp;JADWAL!BN$126</f>
        <v>XIII AK 6</v>
      </c>
      <c r="BK78" s="138" t="str">
        <f>$A$77&amp;JADWAL!BO$126</f>
        <v>XIII AK 6</v>
      </c>
      <c r="BL78" s="138" t="str">
        <f>$A$77&amp;JADWAL!BP$126</f>
        <v>XIII AK 6</v>
      </c>
      <c r="BM78" s="138" t="str">
        <f>$A$77&amp;JADWAL!BQ$126</f>
        <v>XIII AK 6</v>
      </c>
      <c r="BN78" s="138" t="str">
        <f>$A$77&amp;JADWAL!BR$126</f>
        <v>XIII AK 6</v>
      </c>
      <c r="BO78" s="138" t="str">
        <f>$A$77&amp;JADWAL!BS$126</f>
        <v>XIII AK 6</v>
      </c>
      <c r="BP78" s="138" t="str">
        <f>$A$77&amp;JADWAL!BT$126</f>
        <v>XIII AK 6</v>
      </c>
      <c r="BQ78" s="138" t="str">
        <f>$A$77&amp;JADWAL!BU$126</f>
        <v>XIII AK 6</v>
      </c>
      <c r="BR78" s="138" t="str">
        <f>$A$77&amp;JADWAL!BV$126</f>
        <v>XIII AK 6</v>
      </c>
      <c r="BS78" s="138" t="str">
        <f>$A$77&amp;JADWAL!BW$126</f>
        <v>XIII AK 6</v>
      </c>
      <c r="BT78" s="138" t="str">
        <f>$A$77&amp;JADWAL!BX$126</f>
        <v>XIII AK 6</v>
      </c>
      <c r="BU78" s="138" t="str">
        <f>$A$77&amp;JADWAL!BY$126</f>
        <v>XIII AK 6</v>
      </c>
      <c r="BV78" s="138" t="str">
        <f>$A$77&amp;JADWAL!BZ$126</f>
        <v>XIII AK 6</v>
      </c>
      <c r="BW78" s="138" t="str">
        <f>$A$77&amp;JADWAL!CA$126</f>
        <v>XIII AK 6</v>
      </c>
      <c r="BX78" s="138" t="str">
        <f>$A$77&amp;JADWAL!CB$126</f>
        <v>XIII AK 6</v>
      </c>
      <c r="BY78" s="138" t="str">
        <f>$A$77&amp;JADWAL!CC$126</f>
        <v>XIII AK 6</v>
      </c>
      <c r="BZ78" s="138" t="str">
        <f>$A$77&amp;JADWAL!CD$126</f>
        <v>XIII AK 6</v>
      </c>
      <c r="CA78" s="138" t="str">
        <f>$A$77&amp;JADWAL!CE$126</f>
        <v>XIII AK 6</v>
      </c>
      <c r="CB78" s="138" t="str">
        <f>$A$77&amp;JADWAL!CF$126</f>
        <v>XIII AK 6</v>
      </c>
      <c r="CC78" s="138" t="str">
        <f>$A$77&amp;JADWAL!CG$126</f>
        <v>XIII AK 6</v>
      </c>
      <c r="CD78" s="138" t="str">
        <f>$A$77&amp;JADWAL!CH$126</f>
        <v>XIII AK 6</v>
      </c>
      <c r="CE78" s="138" t="str">
        <f>$A$77&amp;JADWAL!CI$126</f>
        <v>XIII AK 6</v>
      </c>
      <c r="CF78" s="138" t="str">
        <f>$A$77&amp;JADWAL!CJ$126</f>
        <v>XIII AK 6</v>
      </c>
      <c r="CG78" s="138" t="str">
        <f>$A$77&amp;JADWAL!CK$126</f>
        <v>XIII AK 6</v>
      </c>
      <c r="CH78" s="138" t="str">
        <f>$A$77&amp;JADWAL!CL$126</f>
        <v>XIII AK 6</v>
      </c>
    </row>
    <row r="79" spans="1:86" x14ac:dyDescent="0.25">
      <c r="A79" s="27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8"/>
      <c r="BD79" s="138"/>
      <c r="BE79" s="138"/>
      <c r="BF79" s="138"/>
      <c r="BG79" s="138"/>
      <c r="BH79" s="138"/>
      <c r="BI79" s="138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</row>
    <row r="80" spans="1:86" s="3" customFormat="1" x14ac:dyDescent="0.25">
      <c r="A80" s="195"/>
      <c r="B80" s="196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</row>
    <row r="81" spans="1:86" x14ac:dyDescent="0.25">
      <c r="A81" s="27"/>
      <c r="B81" s="138"/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</row>
    <row r="82" spans="1:86" x14ac:dyDescent="0.25">
      <c r="A82" s="27" t="s">
        <v>192</v>
      </c>
      <c r="B82" s="138" t="str">
        <f>$A$82&amp;JADWAL!F$131</f>
        <v>X TKJ 1U</v>
      </c>
      <c r="C82" s="138" t="str">
        <f>$A$82&amp;JADWAL!P$131</f>
        <v>X TKJ 1WENI</v>
      </c>
      <c r="D82" s="138" t="str">
        <f>$A$82&amp;JADWAL!Q$131</f>
        <v>X TKJ 1WENI</v>
      </c>
      <c r="E82" s="138" t="str">
        <f>$A$82&amp;JADWAL!I$131</f>
        <v>X TKJ 1RITA</v>
      </c>
      <c r="F82" s="138" t="str">
        <f>$A$82&amp;JADWAL!J$131</f>
        <v>X TKJ 1S</v>
      </c>
      <c r="G82" s="138" t="str">
        <f>$A$82&amp;JADWAL!K$131</f>
        <v>X TKJ 1KANIA</v>
      </c>
      <c r="H82" s="138" t="str">
        <f>$A$82&amp;JADWAL!L$131</f>
        <v>X TKJ 1KANIA</v>
      </c>
      <c r="I82" s="138" t="str">
        <f>$A$82&amp;JADWAL!M$131</f>
        <v>X TKJ 1S</v>
      </c>
      <c r="J82" s="138" t="str">
        <f>$A$82&amp;JADWAL!N$131</f>
        <v>X TKJ 1KANIA</v>
      </c>
      <c r="K82" s="138" t="str">
        <f>$A$82&amp;JADWAL!O$131</f>
        <v>X TKJ 1KANIA</v>
      </c>
      <c r="L82" s="138" t="e">
        <f>$A$82&amp;JADWAL!#REF!</f>
        <v>#REF!</v>
      </c>
      <c r="M82" s="138" t="e">
        <f>$A$82&amp;JADWAL!#REF!</f>
        <v>#REF!</v>
      </c>
      <c r="N82" s="138" t="str">
        <f>$A$82&amp;JADWAL!R$131</f>
        <v>X TKJ 1S</v>
      </c>
      <c r="O82" s="138" t="str">
        <f>$A$82&amp;JADWAL!H$131</f>
        <v>X TKJ 1RITA</v>
      </c>
      <c r="P82" s="138" t="str">
        <f>$A$82&amp;JADWAL!T$131</f>
        <v>X TKJ 1</v>
      </c>
      <c r="Q82" s="138" t="str">
        <f>$A$82&amp;JADWAL!U$131</f>
        <v>X TKJ 1</v>
      </c>
      <c r="R82" s="138" t="str">
        <f>$A$82&amp;JADWAL!V$131</f>
        <v>X TKJ 1O</v>
      </c>
      <c r="S82" s="138" t="str">
        <f>$A$82&amp;JADWAL!W$131</f>
        <v>X TKJ 1TAUFIK</v>
      </c>
      <c r="T82" s="138" t="str">
        <f>$A$82&amp;JADWAL!X$131</f>
        <v>X TKJ 1TAUFIK</v>
      </c>
      <c r="U82" s="138" t="str">
        <f>$A$82&amp;JADWAL!Y$131</f>
        <v>X TKJ 1</v>
      </c>
      <c r="V82" s="138" t="str">
        <f>$A$82&amp;JADWAL!Z$131</f>
        <v>X TKJ 1NOGI</v>
      </c>
      <c r="W82" s="138" t="str">
        <f>$A$82&amp;JADWAL!AA$131</f>
        <v>X TKJ 1S</v>
      </c>
      <c r="X82" s="138" t="str">
        <f>$A$82&amp;JADWAL!AB$131</f>
        <v>X TKJ 1NOGI</v>
      </c>
      <c r="Y82" s="138" t="str">
        <f>$A$82&amp;JADWAL!AC$131</f>
        <v>X TKJ 1NOGI</v>
      </c>
      <c r="Z82" s="138" t="str">
        <f>$A$82&amp;JADWAL!AD$131</f>
        <v>X TKJ 1S</v>
      </c>
      <c r="AA82" s="138" t="str">
        <f>$A$82&amp;JADWAL!AE$131</f>
        <v>X TKJ 1UJANG</v>
      </c>
      <c r="AB82" s="138" t="str">
        <f>$A$82&amp;JADWAL!AF$131</f>
        <v>X TKJ 1UJANG</v>
      </c>
      <c r="AC82" s="138" t="str">
        <f>$A$82&amp;JADWAL!AG$131</f>
        <v>X TKJ 1UJANG</v>
      </c>
      <c r="AD82" s="138" t="str">
        <f>$A$82&amp;JADWAL!AH$131</f>
        <v>X TKJ 1</v>
      </c>
      <c r="AE82" s="138" t="str">
        <f>$A$82&amp;JADWAL!AI$131</f>
        <v>X TKJ 1S</v>
      </c>
      <c r="AF82" s="138" t="str">
        <f>$A$82&amp;JADWAL!AJ$131</f>
        <v>X TKJ 1</v>
      </c>
      <c r="AG82" s="138" t="str">
        <f>$A$82&amp;JADWAL!AK$131</f>
        <v>X TKJ 1</v>
      </c>
      <c r="AH82" s="138" t="str">
        <f>$A$82&amp;JADWAL!AL$131</f>
        <v>X TKJ 1</v>
      </c>
      <c r="AI82" s="138" t="str">
        <f>$A$82&amp;JADWAL!AM$131</f>
        <v>X TKJ 1O</v>
      </c>
      <c r="AJ82" s="138" t="str">
        <f>$A$82&amp;JADWAL!AN$131</f>
        <v>X TKJ 1R</v>
      </c>
      <c r="AK82" s="138" t="str">
        <f>$A$82&amp;JADWAL!AO$131</f>
        <v>X TKJ 1KANIA</v>
      </c>
      <c r="AL82" s="138" t="str">
        <f>$A$82&amp;JADWAL!AP$131</f>
        <v>X TKJ 1KANIA</v>
      </c>
      <c r="AM82" s="138" t="str">
        <f>$A$82&amp;JADWAL!AQ$131</f>
        <v>X TKJ 1KANIA</v>
      </c>
      <c r="AN82" s="138" t="str">
        <f>$A$82&amp;JADWAL!AR$131</f>
        <v>X TKJ 1S</v>
      </c>
      <c r="AO82" s="138" t="str">
        <f>$A$82&amp;JADWAL!AS$131</f>
        <v>X TKJ 1REGINA</v>
      </c>
      <c r="AP82" s="138" t="str">
        <f>$A$82&amp;JADWAL!AT$131</f>
        <v>X TKJ 1REGINA</v>
      </c>
      <c r="AQ82" s="138" t="str">
        <f>$A$82&amp;JADWAL!AV$131</f>
        <v>X TKJ 1REGINA</v>
      </c>
      <c r="AR82" s="138" t="e">
        <f>$A$82&amp;JADWAL!#REF!</f>
        <v>#REF!</v>
      </c>
      <c r="AS82" s="138" t="str">
        <f>$A$82&amp;JADWAL!AW$131</f>
        <v>X TKJ 1TUBAGUS</v>
      </c>
      <c r="AT82" s="138" t="str">
        <f>$A$82&amp;JADWAL!AX$131</f>
        <v>X TKJ 1TUBAGUS</v>
      </c>
      <c r="AU82" s="138" t="str">
        <f>$A$82&amp;JADWAL!AY$131</f>
        <v>X TKJ 1</v>
      </c>
      <c r="AV82" s="138" t="str">
        <f>$A$82&amp;JADWAL!AZ$131</f>
        <v>X TKJ 1S</v>
      </c>
      <c r="AW82" s="138" t="str">
        <f>$A$82&amp;JADWAL!BA$131</f>
        <v>X TKJ 1</v>
      </c>
      <c r="AX82" s="138" t="str">
        <f>$A$82&amp;JADWAL!BB$131</f>
        <v>X TKJ 1</v>
      </c>
      <c r="AY82" s="138" t="str">
        <f>$A$82&amp;JADWAL!BC$131</f>
        <v>X TKJ 1</v>
      </c>
      <c r="AZ82" s="138" t="str">
        <f>$A$82&amp;JADWAL!BD$131</f>
        <v>X TKJ 1</v>
      </c>
      <c r="BA82" s="138" t="str">
        <f>$A$82&amp;JADWAL!BE$131</f>
        <v>X TKJ 1O</v>
      </c>
      <c r="BB82" s="138" t="str">
        <f>$A$82&amp;JADWAL!BF$131</f>
        <v>X TKJ 1ERMA</v>
      </c>
      <c r="BC82" s="138" t="str">
        <f>$A$82&amp;JADWAL!BG$131</f>
        <v>X TKJ 1ERMA</v>
      </c>
      <c r="BD82" s="138" t="str">
        <f>$A$82&amp;JADWAL!BH$131</f>
        <v>X TKJ 1ERMA</v>
      </c>
      <c r="BE82" s="138" t="str">
        <f>$A$82&amp;JADWAL!BI$131</f>
        <v>X TKJ 1ADIW</v>
      </c>
      <c r="BF82" s="138" t="str">
        <f>$A$82&amp;JADWAL!BJ$131</f>
        <v>X TKJ 1S</v>
      </c>
      <c r="BG82" s="138" t="str">
        <f>$A$82&amp;JADWAL!BK$131</f>
        <v>X TKJ 1DESTA</v>
      </c>
      <c r="BH82" s="138" t="str">
        <f>$A$82&amp;JADWAL!BL$131</f>
        <v>X TKJ 1DESTA</v>
      </c>
      <c r="BI82" s="138" t="str">
        <f>$A$82&amp;JADWAL!BM$131</f>
        <v>X TKJ 1S</v>
      </c>
      <c r="BJ82" s="138" t="str">
        <f>$A$82&amp;JADWAL!BN$131</f>
        <v>X TKJ 1NADIA</v>
      </c>
      <c r="BK82" s="138" t="str">
        <f>$A$82&amp;JADWAL!BO$131</f>
        <v>X TKJ 1NADIA</v>
      </c>
      <c r="BL82" s="138" t="str">
        <f>$A$82&amp;JADWAL!BP$131</f>
        <v>X TKJ 1NADIA</v>
      </c>
      <c r="BM82" s="138" t="str">
        <f>$A$82&amp;JADWAL!BQ$131</f>
        <v>X TKJ 1</v>
      </c>
      <c r="BN82" s="138" t="str">
        <f>$A$82&amp;JADWAL!BR$131</f>
        <v>X TKJ 1S</v>
      </c>
      <c r="BO82" s="138" t="str">
        <f>$A$82&amp;JADWAL!BS$131</f>
        <v>X TKJ 1</v>
      </c>
      <c r="BP82" s="138" t="str">
        <f>$A$82&amp;JADWAL!BT$131</f>
        <v>X TKJ 1</v>
      </c>
      <c r="BQ82" s="138" t="str">
        <f>$A$82&amp;JADWAL!BU$131</f>
        <v>X TKJ 1</v>
      </c>
      <c r="BR82" s="138" t="str">
        <f>$A$82&amp;JADWAL!BV$131</f>
        <v>X TKJ 1O</v>
      </c>
      <c r="BS82" s="138" t="str">
        <f>$A$82&amp;JADWAL!BW$131</f>
        <v>X TKJ 1U</v>
      </c>
      <c r="BT82" s="138" t="str">
        <f>$A$82&amp;JADWAL!BX$131</f>
        <v>X TKJ 1RITA</v>
      </c>
      <c r="BU82" s="138" t="str">
        <f>$A$82&amp;JADWAL!BY$131</f>
        <v>X TKJ 1RITA</v>
      </c>
      <c r="BV82" s="138" t="str">
        <f>$A$82&amp;JADWAL!BZ$131</f>
        <v>X TKJ 1RITA</v>
      </c>
      <c r="BW82" s="138" t="str">
        <f>$A$82&amp;JADWAL!CA$131</f>
        <v>X TKJ 1HAZAR</v>
      </c>
      <c r="BX82" s="138" t="str">
        <f>$A$82&amp;JADWAL!CB$131</f>
        <v>X TKJ 1</v>
      </c>
      <c r="BY82" s="138" t="str">
        <f>$A$82&amp;JADWAL!CC$131</f>
        <v>X TKJ 1S</v>
      </c>
      <c r="BZ82" s="138" t="str">
        <f>$A$82&amp;JADWAL!CD$131</f>
        <v>X TKJ 1</v>
      </c>
      <c r="CA82" s="138" t="str">
        <f>$A$82&amp;JADWAL!CE$131</f>
        <v>X TKJ 1</v>
      </c>
      <c r="CB82" s="138" t="str">
        <f>$A$82&amp;JADWAL!CF$131</f>
        <v>X TKJ 1</v>
      </c>
      <c r="CC82" s="138" t="str">
        <f>$A$82&amp;JADWAL!CG$131</f>
        <v>X TKJ 1</v>
      </c>
      <c r="CD82" s="138" t="str">
        <f>$A$82&amp;JADWAL!CH$131</f>
        <v>X TKJ 1S</v>
      </c>
      <c r="CE82" s="138" t="str">
        <f>$A$82&amp;JADWAL!CI$131</f>
        <v>X TKJ 1</v>
      </c>
      <c r="CF82" s="138" t="str">
        <f>$A$82&amp;JADWAL!CJ$131</f>
        <v>X TKJ 1</v>
      </c>
      <c r="CG82" s="138" t="str">
        <f>$A$82&amp;JADWAL!CK$131</f>
        <v>X TKJ 1</v>
      </c>
      <c r="CH82" s="138" t="str">
        <f>$A$82&amp;JADWAL!CL$131</f>
        <v>X TKJ 1</v>
      </c>
    </row>
    <row r="83" spans="1:86" x14ac:dyDescent="0.25">
      <c r="A83" s="27"/>
      <c r="B83" s="138"/>
      <c r="C83" s="138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8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</row>
    <row r="84" spans="1:86" x14ac:dyDescent="0.25">
      <c r="A84" s="27" t="s">
        <v>197</v>
      </c>
      <c r="B84" s="138" t="str">
        <f>$A$84&amp;JADWAL!F$135</f>
        <v>X TKJ 2A</v>
      </c>
      <c r="C84" s="138" t="str">
        <f>$A$84&amp;JADWAL!G$135</f>
        <v>X TKJ 2ERMA</v>
      </c>
      <c r="D84" s="138" t="str">
        <f>$A$84&amp;JADWAL!H$135</f>
        <v>X TKJ 2ERMA</v>
      </c>
      <c r="E84" s="138" t="str">
        <f>$A$84&amp;JADWAL!I$135</f>
        <v>X TKJ 2ERMA</v>
      </c>
      <c r="F84" s="138" t="str">
        <f>$A$84&amp;JADWAL!J$135</f>
        <v>X TKJ 2A</v>
      </c>
      <c r="G84" s="138" t="str">
        <f>$A$84&amp;JADWAL!K$135</f>
        <v>X TKJ 2RITA</v>
      </c>
      <c r="H84" s="138" t="str">
        <f>$A$84&amp;JADWAL!L$135</f>
        <v>X TKJ 2RITA</v>
      </c>
      <c r="I84" s="138" t="str">
        <f>$A$84&amp;JADWAL!M$135</f>
        <v>X TKJ 2A</v>
      </c>
      <c r="J84" s="138" t="str">
        <f>$A$84&amp;JADWAL!N$135</f>
        <v>X TKJ 2RITA</v>
      </c>
      <c r="K84" s="138" t="str">
        <f>$A$84&amp;JADWAL!O$135</f>
        <v>X TKJ 2UJANG</v>
      </c>
      <c r="L84" s="138" t="str">
        <f>$A$84&amp;JADWAL!P$135</f>
        <v>X TKJ 2UJANG</v>
      </c>
      <c r="M84" s="138" t="str">
        <f>$A$84&amp;JADWAL!Q$135</f>
        <v>X TKJ 2UJANG</v>
      </c>
      <c r="N84" s="138" t="str">
        <f>$A$84&amp;JADWAL!R$135</f>
        <v>X TKJ 2A</v>
      </c>
      <c r="O84" s="138" t="str">
        <f>$A$84&amp;JADWAL!S$135</f>
        <v>X TKJ 2</v>
      </c>
      <c r="P84" s="138" t="str">
        <f>$A$84&amp;JADWAL!T$135</f>
        <v>X TKJ 2</v>
      </c>
      <c r="Q84" s="138" t="str">
        <f>$A$84&amp;JADWAL!U$135</f>
        <v>X TKJ 2</v>
      </c>
      <c r="R84" s="138" t="str">
        <f>$A$84&amp;JADWAL!V$135</f>
        <v>X TKJ 2</v>
      </c>
      <c r="S84" s="138" t="str">
        <f>$A$84&amp;JADWAL!W$135</f>
        <v>X TKJ 2NOGI</v>
      </c>
      <c r="T84" s="138" t="str">
        <f>$A$84&amp;JADWAL!X$135</f>
        <v>X TKJ 2NOGI</v>
      </c>
      <c r="U84" s="138" t="str">
        <f>$A$84&amp;JADWAL!Y$135</f>
        <v>X TKJ 2NOGI</v>
      </c>
      <c r="V84" s="138" t="str">
        <f>$A$84&amp;JADWAL!Z$135</f>
        <v>X TKJ 2TAUFIK</v>
      </c>
      <c r="W84" s="138" t="str">
        <f>$A$84&amp;JADWAL!AA$135</f>
        <v>X TKJ 2A</v>
      </c>
      <c r="X84" s="138" t="str">
        <f>$A$84&amp;JADWAL!AB$135</f>
        <v>X TKJ 2TAUFIK</v>
      </c>
      <c r="Y84" s="138" t="str">
        <f>$A$84&amp;JADWAL!AC$135</f>
        <v>X TKJ 2ELA</v>
      </c>
      <c r="Z84" s="138" t="str">
        <f>$A$84&amp;JADWAL!AD$135</f>
        <v>X TKJ 2A</v>
      </c>
      <c r="AA84" s="138" t="str">
        <f>$A$84&amp;JADWAL!AE$135</f>
        <v>X TKJ 2ELA</v>
      </c>
      <c r="AB84" s="138" t="str">
        <f>$A$84&amp;JADWAL!AF$135</f>
        <v>X TKJ 2WENI</v>
      </c>
      <c r="AC84" s="138" t="str">
        <f>$A$84&amp;JADWAL!AG$135</f>
        <v>X TKJ 2WENI</v>
      </c>
      <c r="AD84" s="138" t="str">
        <f>$A$84&amp;JADWAL!AH$135</f>
        <v>X TKJ 2</v>
      </c>
      <c r="AE84" s="138" t="str">
        <f>$A$84&amp;JADWAL!AI$135</f>
        <v>X TKJ 2A</v>
      </c>
      <c r="AF84" s="138" t="str">
        <f>$A$84&amp;JADWAL!AJ$135</f>
        <v>X TKJ 2</v>
      </c>
      <c r="AG84" s="138" t="str">
        <f>$A$84&amp;JADWAL!AK$135</f>
        <v>X TKJ 2</v>
      </c>
      <c r="AH84" s="138" t="str">
        <f>$A$84&amp;JADWAL!AL$135</f>
        <v>X TKJ 2</v>
      </c>
      <c r="AI84" s="138" t="str">
        <f>$A$84&amp;JADWAL!AM$135</f>
        <v>X TKJ 2</v>
      </c>
      <c r="AJ84" s="138" t="str">
        <f>$A$84&amp;JADWAL!AN$135</f>
        <v>X TKJ 2M</v>
      </c>
      <c r="AK84" s="138" t="str">
        <f>$A$84&amp;JADWAL!AO$135</f>
        <v>X TKJ 2REGINA</v>
      </c>
      <c r="AL84" s="138" t="str">
        <f>$A$84&amp;JADWAL!AP$135</f>
        <v>X TKJ 2REGINA</v>
      </c>
      <c r="AM84" s="138" t="str">
        <f>$A$84&amp;JADWAL!AQ$135</f>
        <v>X TKJ 2REGINA</v>
      </c>
      <c r="AN84" s="138" t="str">
        <f>$A$84&amp;JADWAL!AR$135</f>
        <v>X TKJ 2A</v>
      </c>
      <c r="AO84" s="138" t="str">
        <f>$A$84&amp;JADWAL!AS$135</f>
        <v>X TKJ 2SARI</v>
      </c>
      <c r="AP84" s="138" t="str">
        <f>$A$84&amp;JADWAL!AT$135</f>
        <v>X TKJ 2SARI</v>
      </c>
      <c r="AQ84" s="138" t="str">
        <f>$A$84&amp;JADWAL!AV$135</f>
        <v>X TKJ 2SARI</v>
      </c>
      <c r="AR84" s="138" t="e">
        <f>$A$84&amp;JADWAL!#REF!</f>
        <v>#REF!</v>
      </c>
      <c r="AS84" s="138" t="str">
        <f>$A$84&amp;JADWAL!AW$135</f>
        <v>X TKJ 2</v>
      </c>
      <c r="AT84" s="138" t="str">
        <f>$A$84&amp;JADWAL!AX$135</f>
        <v>X TKJ 2</v>
      </c>
      <c r="AU84" s="138" t="str">
        <f>$A$84&amp;JADWAL!AY$135</f>
        <v>X TKJ 2</v>
      </c>
      <c r="AV84" s="138" t="str">
        <f>$A$84&amp;JADWAL!AZ$135</f>
        <v>X TKJ 2A</v>
      </c>
      <c r="AW84" s="138" t="str">
        <f>$A$84&amp;JADWAL!BA$135</f>
        <v>X TKJ 2</v>
      </c>
      <c r="AX84" s="138" t="str">
        <f>$A$84&amp;JADWAL!BB$135</f>
        <v>X TKJ 2</v>
      </c>
      <c r="AY84" s="138" t="str">
        <f>$A$84&amp;JADWAL!BC$135</f>
        <v>X TKJ 2</v>
      </c>
      <c r="AZ84" s="138" t="str">
        <f>$A$84&amp;JADWAL!BD$135</f>
        <v>X TKJ 2</v>
      </c>
      <c r="BA84" s="138" t="str">
        <f>$A$84&amp;JADWAL!BE$135</f>
        <v>X TKJ 2</v>
      </c>
      <c r="BB84" s="138" t="str">
        <f>$A$84&amp;JADWAL!BF$135</f>
        <v>X TKJ 2HAZAR</v>
      </c>
      <c r="BC84" s="138" t="str">
        <f>$A$84&amp;JADWAL!BG$135</f>
        <v>X TKJ 2ADIW</v>
      </c>
      <c r="BD84" s="138" t="str">
        <f>$A$84&amp;JADWAL!BH$135</f>
        <v>X TKJ 2DESTA</v>
      </c>
      <c r="BE84" s="138" t="str">
        <f>$A$84&amp;JADWAL!BI$135</f>
        <v>X TKJ 2DESTA</v>
      </c>
      <c r="BF84" s="138" t="str">
        <f>$A$84&amp;JADWAL!BJ$135</f>
        <v>X TKJ 2A</v>
      </c>
      <c r="BG84" s="138" t="str">
        <f>$A$84&amp;JADWAL!BK$135</f>
        <v>X TKJ 2KANIA</v>
      </c>
      <c r="BH84" s="138" t="str">
        <f>$A$84&amp;JADWAL!BL$135</f>
        <v>X TKJ 2KANIA</v>
      </c>
      <c r="BI84" s="138" t="str">
        <f>$A$84&amp;JADWAL!BM$135</f>
        <v>X TKJ 2A</v>
      </c>
      <c r="BJ84" s="138" t="str">
        <f>$A$84&amp;JADWAL!BN$135</f>
        <v>X TKJ 2KANIA</v>
      </c>
      <c r="BK84" s="138" t="str">
        <f>$A$84&amp;JADWAL!BO$135</f>
        <v>X TKJ 2ERMA</v>
      </c>
      <c r="BL84" s="138" t="str">
        <f>$A$84&amp;JADWAL!BP$135</f>
        <v>X TKJ 2ERMA</v>
      </c>
      <c r="BM84" s="138" t="str">
        <f>$A$84&amp;JADWAL!BQ$135</f>
        <v>X TKJ 2ERMA</v>
      </c>
      <c r="BN84" s="138" t="str">
        <f>$A$84&amp;JADWAL!BR$135</f>
        <v>X TKJ 2A</v>
      </c>
      <c r="BO84" s="138" t="str">
        <f>$A$84&amp;JADWAL!BS$135</f>
        <v>X TKJ 2</v>
      </c>
      <c r="BP84" s="138" t="str">
        <f>$A$84&amp;JADWAL!BT$135</f>
        <v>X TKJ 2</v>
      </c>
      <c r="BQ84" s="138" t="str">
        <f>$A$84&amp;JADWAL!BU$135</f>
        <v>X TKJ 2</v>
      </c>
      <c r="BR84" s="138" t="str">
        <f>$A$84&amp;JADWAL!BV$135</f>
        <v>X TKJ 2</v>
      </c>
      <c r="BS84" s="138" t="str">
        <f>$A$84&amp;JADWAL!BW$135</f>
        <v>X TKJ 2S</v>
      </c>
      <c r="BT84" s="138" t="str">
        <f>$A$84&amp;JADWAL!BX$135</f>
        <v>X TKJ 2KANIA</v>
      </c>
      <c r="BU84" s="138" t="str">
        <f>$A$84&amp;JADWAL!BY$135</f>
        <v>X TKJ 2KANIA</v>
      </c>
      <c r="BV84" s="138" t="str">
        <f>$A$84&amp;JADWAL!BZ$135</f>
        <v>X TKJ 2KANIA</v>
      </c>
      <c r="BW84" s="138" t="str">
        <f>$A$84&amp;JADWAL!CA$135</f>
        <v>X TKJ 2KANIA</v>
      </c>
      <c r="BX84" s="138" t="str">
        <f>$A$84&amp;JADWAL!CB$135</f>
        <v>X TKJ 2</v>
      </c>
      <c r="BY84" s="138" t="str">
        <f>$A$84&amp;JADWAL!CC$135</f>
        <v>X TKJ 2A</v>
      </c>
      <c r="BZ84" s="138" t="str">
        <f>$A$84&amp;JADWAL!CD$135</f>
        <v>X TKJ 2</v>
      </c>
      <c r="CA84" s="138" t="str">
        <f>$A$84&amp;JADWAL!CE$135</f>
        <v>X TKJ 2</v>
      </c>
      <c r="CB84" s="138" t="str">
        <f>$A$84&amp;JADWAL!CF$135</f>
        <v>X TKJ 2</v>
      </c>
      <c r="CC84" s="138" t="str">
        <f>$A$84&amp;JADWAL!CG$135</f>
        <v>X TKJ 2</v>
      </c>
      <c r="CD84" s="138" t="str">
        <f>$A$84&amp;JADWAL!CH$135</f>
        <v>X TKJ 2A</v>
      </c>
      <c r="CE84" s="138" t="str">
        <f>$A$84&amp;JADWAL!CI$135</f>
        <v>X TKJ 2</v>
      </c>
      <c r="CF84" s="138" t="str">
        <f>$A$84&amp;JADWAL!CJ$135</f>
        <v>X TKJ 2</v>
      </c>
      <c r="CG84" s="138" t="str">
        <f>$A$84&amp;JADWAL!CK$135</f>
        <v>X TKJ 2</v>
      </c>
      <c r="CH84" s="138" t="str">
        <f>$A$84&amp;JADWAL!CL$135</f>
        <v>X TKJ 2</v>
      </c>
    </row>
    <row r="85" spans="1:86" x14ac:dyDescent="0.25">
      <c r="A85" s="27"/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  <c r="BE85" s="138"/>
      <c r="BF85" s="138"/>
      <c r="BG85" s="138"/>
      <c r="BH85" s="138"/>
      <c r="BI85" s="138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</row>
    <row r="86" spans="1:86" x14ac:dyDescent="0.25">
      <c r="A86" s="27" t="s">
        <v>198</v>
      </c>
      <c r="B86" s="138" t="str">
        <f>$A$86&amp;JADWAL!F$139</f>
        <v>X TKJ 3</v>
      </c>
      <c r="C86" s="138" t="str">
        <f>$A$86&amp;JADWAL!G$139</f>
        <v>X TKJ 3KANIA</v>
      </c>
      <c r="D86" s="138" t="str">
        <f>$A$86&amp;JADWAL!H$139</f>
        <v>X TKJ 3KANIA</v>
      </c>
      <c r="E86" s="138" t="str">
        <f>$A$86&amp;JADWAL!I$139</f>
        <v>X TKJ 3KANIA</v>
      </c>
      <c r="F86" s="138" t="str">
        <f>$A$86&amp;JADWAL!J$139</f>
        <v>X TKJ 3</v>
      </c>
      <c r="G86" s="138" t="str">
        <f>$A$86&amp;JADWAL!K$139</f>
        <v>X TKJ 3YENI</v>
      </c>
      <c r="H86" s="138" t="str">
        <f>$A$86&amp;JADWAL!L$139</f>
        <v>X TKJ 3YENI</v>
      </c>
      <c r="I86" s="138" t="str">
        <f>$A$86&amp;JADWAL!M$139</f>
        <v>X TKJ 3</v>
      </c>
      <c r="J86" s="138" t="str">
        <f>$A$86&amp;JADWAL!N$139</f>
        <v>X TKJ 3</v>
      </c>
      <c r="K86" s="138" t="str">
        <f>$A$86&amp;JADWAL!O$139</f>
        <v>X TKJ 3ERMA</v>
      </c>
      <c r="L86" s="138" t="str">
        <f>$A$86&amp;JADWAL!P$139</f>
        <v>X TKJ 3ERMA</v>
      </c>
      <c r="M86" s="138" t="str">
        <f>$A$86&amp;JADWAL!Q$139</f>
        <v>X TKJ 3ERMA</v>
      </c>
      <c r="N86" s="138" t="str">
        <f>$A$86&amp;JADWAL!R$139</f>
        <v>X TKJ 3</v>
      </c>
      <c r="O86" s="138" t="str">
        <f>$A$86&amp;JADWAL!S$139</f>
        <v>X TKJ 3</v>
      </c>
      <c r="P86" s="138" t="str">
        <f>$A$86&amp;JADWAL!T$139</f>
        <v>X TKJ 3</v>
      </c>
      <c r="Q86" s="138" t="str">
        <f>$A$86&amp;JADWAL!U$139</f>
        <v>X TKJ 3</v>
      </c>
      <c r="R86" s="138" t="str">
        <f>$A$86&amp;JADWAL!V$139</f>
        <v>X TKJ 3H</v>
      </c>
      <c r="S86" s="138" t="str">
        <f>$A$86&amp;JADWAL!W$139</f>
        <v>X TKJ 3WENI</v>
      </c>
      <c r="T86" s="138" t="str">
        <f>$A$86&amp;JADWAL!X$139</f>
        <v>X TKJ 3WENI</v>
      </c>
      <c r="U86" s="138" t="str">
        <f>$A$86&amp;JADWAL!Y$139</f>
        <v>X TKJ 3ERMA</v>
      </c>
      <c r="V86" s="138" t="str">
        <f>$A$86&amp;JADWAL!Z$139</f>
        <v>X TKJ 3ERMA</v>
      </c>
      <c r="W86" s="138" t="str">
        <f>$A$86&amp;JADWAL!AA$139</f>
        <v>X TKJ 3</v>
      </c>
      <c r="X86" s="138" t="str">
        <f>$A$86&amp;JADWAL!AB$139</f>
        <v>X TKJ 3ERMA</v>
      </c>
      <c r="Y86" s="138" t="str">
        <f>$A$86&amp;JADWAL!AC$139</f>
        <v>X TKJ 3HAZAR</v>
      </c>
      <c r="Z86" s="138" t="str">
        <f>$A$86&amp;JADWAL!AD$139</f>
        <v>X TKJ 3</v>
      </c>
      <c r="AA86" s="138" t="str">
        <f>$A$86&amp;JADWAL!AE$139</f>
        <v>X TKJ 3</v>
      </c>
      <c r="AB86" s="138" t="str">
        <f>$A$86&amp;JADWAL!AF$139</f>
        <v>X TKJ 3REGINA</v>
      </c>
      <c r="AC86" s="138" t="str">
        <f>$A$86&amp;JADWAL!AG$139</f>
        <v>X TKJ 3REGINA</v>
      </c>
      <c r="AD86" s="138" t="str">
        <f>$A$86&amp;JADWAL!AH$139</f>
        <v>X TKJ 3REGINA</v>
      </c>
      <c r="AE86" s="138" t="str">
        <f>$A$86&amp;JADWAL!AI$139</f>
        <v>X TKJ 3</v>
      </c>
      <c r="AF86" s="138" t="str">
        <f>$A$86&amp;JADWAL!AJ$139</f>
        <v>X TKJ 3</v>
      </c>
      <c r="AG86" s="138" t="str">
        <f>$A$86&amp;JADWAL!AK$139</f>
        <v>X TKJ 3</v>
      </c>
      <c r="AH86" s="138" t="str">
        <f>$A$86&amp;JADWAL!AL$139</f>
        <v>X TKJ 3</v>
      </c>
      <c r="AI86" s="138" t="str">
        <f>$A$86&amp;JADWAL!AM$139</f>
        <v>X TKJ 3H</v>
      </c>
      <c r="AJ86" s="138" t="str">
        <f>$A$86&amp;JADWAL!AN$139</f>
        <v>X TKJ 3K</v>
      </c>
      <c r="AK86" s="138" t="str">
        <f>$A$86&amp;JADWAL!AO$139</f>
        <v>X TKJ 3DESTA</v>
      </c>
      <c r="AL86" s="138" t="str">
        <f>$A$86&amp;JADWAL!AP$139</f>
        <v>X TKJ 3DESTA</v>
      </c>
      <c r="AM86" s="138" t="str">
        <f>$A$86&amp;JADWAL!AQ$139</f>
        <v>X TKJ 3RITA</v>
      </c>
      <c r="AN86" s="138" t="str">
        <f>$A$86&amp;JADWAL!AR$139</f>
        <v>X TKJ 3</v>
      </c>
      <c r="AO86" s="138" t="str">
        <f>$A$86&amp;JADWAL!AS$139</f>
        <v>X TKJ 3RITA</v>
      </c>
      <c r="AP86" s="138" t="str">
        <f>$A$86&amp;JADWAL!AT$139</f>
        <v>X TKJ 3RITA</v>
      </c>
      <c r="AQ86" s="138" t="str">
        <f>$A$86&amp;JADWAL!AV$139</f>
        <v>X TKJ 3</v>
      </c>
      <c r="AR86" s="138" t="e">
        <f>$A$86&amp;JADWAL!#REF!</f>
        <v>#REF!</v>
      </c>
      <c r="AS86" s="138" t="str">
        <f>$A$86&amp;JADWAL!AW$139</f>
        <v>X TKJ 3</v>
      </c>
      <c r="AT86" s="138" t="str">
        <f>$A$86&amp;JADWAL!AX$139</f>
        <v>X TKJ 3</v>
      </c>
      <c r="AU86" s="138" t="str">
        <f>$A$86&amp;JADWAL!AY$139</f>
        <v>X TKJ 3</v>
      </c>
      <c r="AV86" s="138" t="str">
        <f>$A$86&amp;JADWAL!AZ$139</f>
        <v>X TKJ 3</v>
      </c>
      <c r="AW86" s="138" t="str">
        <f>$A$86&amp;JADWAL!BA$139</f>
        <v>X TKJ 3</v>
      </c>
      <c r="AX86" s="138" t="str">
        <f>$A$86&amp;JADWAL!BB$139</f>
        <v>X TKJ 3</v>
      </c>
      <c r="AY86" s="138" t="str">
        <f>$A$86&amp;JADWAL!BC$139</f>
        <v>X TKJ 3</v>
      </c>
      <c r="AZ86" s="138" t="str">
        <f>$A$86&amp;JADWAL!BD$139</f>
        <v>X TKJ 3</v>
      </c>
      <c r="BA86" s="138" t="str">
        <f>$A$86&amp;JADWAL!BE$139</f>
        <v>X TKJ 3H</v>
      </c>
      <c r="BB86" s="138" t="str">
        <f>$A$86&amp;JADWAL!BF$139</f>
        <v>X TKJ 3ADIW</v>
      </c>
      <c r="BC86" s="138" t="str">
        <f>$A$86&amp;JADWAL!BG$139</f>
        <v>X TKJ 3NOGI</v>
      </c>
      <c r="BD86" s="138" t="str">
        <f>$A$86&amp;JADWAL!BH$139</f>
        <v>X TKJ 3NOGI</v>
      </c>
      <c r="BE86" s="138" t="str">
        <f>$A$86&amp;JADWAL!BI$139</f>
        <v>X TKJ 3NOGI</v>
      </c>
      <c r="BF86" s="138" t="str">
        <f>$A$86&amp;JADWAL!BJ$139</f>
        <v>X TKJ 3</v>
      </c>
      <c r="BG86" s="138" t="str">
        <f>$A$86&amp;JADWAL!BK$139</f>
        <v>X TKJ 3SARI</v>
      </c>
      <c r="BH86" s="138" t="str">
        <f>$A$86&amp;JADWAL!BL$139</f>
        <v>X TKJ 3SARI</v>
      </c>
      <c r="BI86" s="138" t="str">
        <f>$A$86&amp;JADWAL!BM$139</f>
        <v>X TKJ 3</v>
      </c>
      <c r="BJ86" s="138" t="str">
        <f>$A$86&amp;JADWAL!BN$139</f>
        <v>X TKJ 3SARI</v>
      </c>
      <c r="BK86" s="138" t="str">
        <f>$A$86&amp;JADWAL!BO$139</f>
        <v>X TKJ 3KANIA</v>
      </c>
      <c r="BL86" s="138" t="str">
        <f>$A$86&amp;JADWAL!BP$139</f>
        <v>X TKJ 3KANIA</v>
      </c>
      <c r="BM86" s="138" t="str">
        <f>$A$86&amp;JADWAL!BQ$139</f>
        <v>X TKJ 3KANIA</v>
      </c>
      <c r="BN86" s="138" t="str">
        <f>$A$86&amp;JADWAL!BR$139</f>
        <v>X TKJ 3</v>
      </c>
      <c r="BO86" s="138" t="str">
        <f>$A$86&amp;JADWAL!BS$139</f>
        <v>X TKJ 3KANIA</v>
      </c>
      <c r="BP86" s="138" t="str">
        <f>$A$86&amp;JADWAL!BT$139</f>
        <v>X TKJ 3</v>
      </c>
      <c r="BQ86" s="138" t="str">
        <f>$A$86&amp;JADWAL!BU$139</f>
        <v>X TKJ 3</v>
      </c>
      <c r="BR86" s="138" t="str">
        <f>$A$86&amp;JADWAL!BV$139</f>
        <v>X TKJ 3H</v>
      </c>
      <c r="BS86" s="138" t="str">
        <f>$A$86&amp;JADWAL!BW$139</f>
        <v>X TKJ 3H</v>
      </c>
      <c r="BT86" s="138" t="str">
        <f>$A$86&amp;JADWAL!BX$139</f>
        <v>X TKJ 3UJANG</v>
      </c>
      <c r="BU86" s="138" t="str">
        <f>$A$86&amp;JADWAL!BY$139</f>
        <v>X TKJ 3UJANG</v>
      </c>
      <c r="BV86" s="138" t="str">
        <f>$A$86&amp;JADWAL!BZ$139</f>
        <v>X TKJ 3UJANG</v>
      </c>
      <c r="BW86" s="138" t="str">
        <f>$A$86&amp;JADWAL!CA$139</f>
        <v>X TKJ 3TUBAGUS</v>
      </c>
      <c r="BX86" s="138" t="str">
        <f>$A$86&amp;JADWAL!CB$139</f>
        <v>X TKJ 3TUBAGUS</v>
      </c>
      <c r="BY86" s="138" t="str">
        <f>$A$86&amp;JADWAL!CC$139</f>
        <v>X TKJ 3</v>
      </c>
      <c r="BZ86" s="138" t="str">
        <f>$A$86&amp;JADWAL!CD$139</f>
        <v>X TKJ 3</v>
      </c>
      <c r="CA86" s="138" t="str">
        <f>$A$86&amp;JADWAL!CE$139</f>
        <v>X TKJ 3</v>
      </c>
      <c r="CB86" s="138" t="str">
        <f>$A$86&amp;JADWAL!CF$139</f>
        <v>X TKJ 3</v>
      </c>
      <c r="CC86" s="138" t="str">
        <f>$A$86&amp;JADWAL!CG$139</f>
        <v>X TKJ 3</v>
      </c>
      <c r="CD86" s="138" t="str">
        <f>$A$86&amp;JADWAL!CH$139</f>
        <v>X TKJ 3</v>
      </c>
      <c r="CE86" s="138" t="str">
        <f>$A$86&amp;JADWAL!CI$139</f>
        <v>X TKJ 3</v>
      </c>
      <c r="CF86" s="138" t="str">
        <f>$A$86&amp;JADWAL!CJ$139</f>
        <v>X TKJ 3</v>
      </c>
      <c r="CG86" s="138" t="str">
        <f>$A$86&amp;JADWAL!CK$139</f>
        <v>X TKJ 3</v>
      </c>
      <c r="CH86" s="138" t="str">
        <f>$A$86&amp;JADWAL!CL$139</f>
        <v>X TKJ 3</v>
      </c>
    </row>
    <row r="87" spans="1:86" x14ac:dyDescent="0.25">
      <c r="A87" s="27"/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8"/>
      <c r="BG87" s="138"/>
      <c r="BH87" s="138"/>
      <c r="BI87" s="138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</row>
    <row r="88" spans="1:86" s="3" customFormat="1" x14ac:dyDescent="0.25">
      <c r="A88" s="195"/>
      <c r="B88" s="196"/>
      <c r="C88" s="196"/>
      <c r="D88" s="196"/>
      <c r="E88" s="196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  <c r="Q88" s="196"/>
      <c r="R88" s="196"/>
      <c r="S88" s="196"/>
      <c r="T88" s="196"/>
      <c r="U88" s="196"/>
      <c r="V88" s="196"/>
      <c r="W88" s="196"/>
      <c r="X88" s="196"/>
      <c r="Y88" s="196"/>
      <c r="Z88" s="196"/>
      <c r="AA88" s="196"/>
      <c r="AB88" s="196"/>
      <c r="AC88" s="196"/>
      <c r="AD88" s="196"/>
      <c r="AE88" s="196"/>
      <c r="AF88" s="196"/>
      <c r="AG88" s="196"/>
      <c r="AH88" s="196"/>
      <c r="AI88" s="196"/>
      <c r="AJ88" s="196"/>
      <c r="AK88" s="196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6"/>
      <c r="AX88" s="196"/>
      <c r="AY88" s="196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</row>
    <row r="89" spans="1:86" x14ac:dyDescent="0.25">
      <c r="A89" s="27"/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  <c r="BE89" s="138"/>
      <c r="BF89" s="138"/>
      <c r="BG89" s="138"/>
      <c r="BH89" s="138"/>
      <c r="BI89" s="138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</row>
    <row r="90" spans="1:86" x14ac:dyDescent="0.25">
      <c r="A90" s="27" t="s">
        <v>199</v>
      </c>
      <c r="B90" s="138" t="str">
        <f>$A$90&amp;JADWAL!F$144</f>
        <v>XI TKJ 1U</v>
      </c>
      <c r="C90" s="138" t="str">
        <f>$A$90&amp;JADWAL!G$144</f>
        <v>XI TKJ 1DARMI</v>
      </c>
      <c r="D90" s="138" t="str">
        <f>$A$90&amp;JADWAL!H$144</f>
        <v>XI TKJ 1DARMI</v>
      </c>
      <c r="E90" s="138" t="str">
        <f>$A$90&amp;JADWAL!I$144</f>
        <v>XI TKJ 1ELA</v>
      </c>
      <c r="F90" s="138" t="str">
        <f>$A$90&amp;JADWAL!J$144</f>
        <v>XI TKJ 1S</v>
      </c>
      <c r="G90" s="138" t="str">
        <f>$A$90&amp;JADWAL!K$144</f>
        <v>XI TKJ 1ELA</v>
      </c>
      <c r="H90" s="138" t="str">
        <f>$A$90&amp;JADWAL!L$144</f>
        <v>XI TKJ 1DESTA</v>
      </c>
      <c r="I90" s="138" t="str">
        <f>$A$90&amp;JADWAL!M$144</f>
        <v>XI TKJ 1S</v>
      </c>
      <c r="J90" s="138" t="str">
        <f>$A$90&amp;JADWAL!N$144</f>
        <v>XI TKJ 1DESTA</v>
      </c>
      <c r="K90" s="138" t="str">
        <f>$A$90&amp;JADWAL!O$144</f>
        <v>XI TKJ 1ATEP</v>
      </c>
      <c r="L90" s="138" t="str">
        <f>$A$90&amp;JADWAL!P$144</f>
        <v>XI TKJ 1ATEP</v>
      </c>
      <c r="M90" s="138" t="str">
        <f>$A$90&amp;JADWAL!Q$144</f>
        <v>XI TKJ 1ATEP</v>
      </c>
      <c r="N90" s="138" t="str">
        <f>$A$90&amp;JADWAL!R$144</f>
        <v>XI TKJ 1S</v>
      </c>
      <c r="O90" s="138" t="str">
        <f>$A$90&amp;JADWAL!S$144</f>
        <v>XI TKJ 1ATEP</v>
      </c>
      <c r="P90" s="138" t="str">
        <f>$A$90&amp;JADWAL!T$144</f>
        <v>XI TKJ 1</v>
      </c>
      <c r="Q90" s="138" t="str">
        <f>$A$90&amp;JADWAL!U$144</f>
        <v>XI TKJ 1</v>
      </c>
      <c r="R90" s="138" t="str">
        <f>$A$90&amp;JADWAL!V$144</f>
        <v>XI TKJ 1O</v>
      </c>
      <c r="S90" s="138" t="str">
        <f>$A$90&amp;JADWAL!W$144</f>
        <v>XI TKJ 1ETI</v>
      </c>
      <c r="T90" s="138" t="str">
        <f>$A$90&amp;JADWAL!X$144</f>
        <v>XI TKJ 1ETI</v>
      </c>
      <c r="U90" s="138" t="str">
        <f>$A$90&amp;JADWAL!Y$144</f>
        <v>XI TKJ 1ETI</v>
      </c>
      <c r="V90" s="138" t="str">
        <f>$A$90&amp;JADWAL!Z$144</f>
        <v>XI TKJ 1</v>
      </c>
      <c r="W90" s="138" t="str">
        <f>$A$90&amp;JADWAL!AA$144</f>
        <v>XI TKJ 1S</v>
      </c>
      <c r="X90" s="138" t="str">
        <f>$A$90&amp;JADWAL!AB$144</f>
        <v>XI TKJ 1PRIYO</v>
      </c>
      <c r="Y90" s="138" t="str">
        <f>$A$90&amp;JADWAL!AC$144</f>
        <v>XI TKJ 1PRIYO</v>
      </c>
      <c r="Z90" s="138" t="str">
        <f>$A$90&amp;JADWAL!AD$144</f>
        <v>XI TKJ 1S</v>
      </c>
      <c r="AA90" s="138" t="str">
        <f>$A$90&amp;JADWAL!AE$144</f>
        <v>XI TKJ 1PRIYO</v>
      </c>
      <c r="AB90" s="138" t="str">
        <f>$A$90&amp;JADWAL!AF$144</f>
        <v>XI TKJ 1PRIYO</v>
      </c>
      <c r="AC90" s="138" t="str">
        <f>$A$90&amp;JADWAL!AG$144</f>
        <v>XI TKJ 1PRIYO</v>
      </c>
      <c r="AD90" s="138" t="str">
        <f>$A$90&amp;JADWAL!AH$144</f>
        <v>XI TKJ 1PRIYO</v>
      </c>
      <c r="AE90" s="138" t="str">
        <f>$A$90&amp;JADWAL!AI$144</f>
        <v>XI TKJ 1S</v>
      </c>
      <c r="AF90" s="138" t="str">
        <f>$A$90&amp;JADWAL!AJ$144</f>
        <v>XI TKJ 1</v>
      </c>
      <c r="AG90" s="138" t="str">
        <f>$A$90&amp;JADWAL!AK$144</f>
        <v>XI TKJ 1</v>
      </c>
      <c r="AH90" s="138" t="str">
        <f>$A$90&amp;JADWAL!AL$144</f>
        <v>XI TKJ 1</v>
      </c>
      <c r="AI90" s="138" t="str">
        <f>$A$90&amp;JADWAL!AM$144</f>
        <v>XI TKJ 1O</v>
      </c>
      <c r="AJ90" s="138" t="str">
        <f>$A$90&amp;JADWAL!AN$144</f>
        <v>XI TKJ 1R</v>
      </c>
      <c r="AK90" s="138" t="str">
        <f>$A$90&amp;JADWAL!AO$144</f>
        <v>XI TKJ 1ATEP</v>
      </c>
      <c r="AL90" s="138" t="str">
        <f>$A$90&amp;JADWAL!AP$144</f>
        <v>XI TKJ 1ATEP</v>
      </c>
      <c r="AM90" s="138" t="str">
        <f>$A$90&amp;JADWAL!AQ$144</f>
        <v>XI TKJ 1WENI</v>
      </c>
      <c r="AN90" s="138" t="str">
        <f>$A$90&amp;JADWAL!AR$144</f>
        <v>XI TKJ 1S</v>
      </c>
      <c r="AO90" s="138" t="str">
        <f>$A$90&amp;JADWAL!AS$144</f>
        <v>XI TKJ 1WENI</v>
      </c>
      <c r="AP90" s="138" t="str">
        <f>$A$90&amp;JADWAL!AT$144</f>
        <v>XI TKJ 1WENI</v>
      </c>
      <c r="AQ90" s="138" t="str">
        <f>$A$90&amp;JADWAL!AV$144</f>
        <v>XI TKJ 1EVA</v>
      </c>
      <c r="AR90" s="138" t="e">
        <f>$A$90&amp;JADWAL!#REF!</f>
        <v>#REF!</v>
      </c>
      <c r="AS90" s="138" t="str">
        <f>$A$90&amp;JADWAL!AW$144</f>
        <v>XI TKJ 1ERMA</v>
      </c>
      <c r="AT90" s="138" t="str">
        <f>$A$90&amp;JADWAL!AX$144</f>
        <v>XI TKJ 1ERMA</v>
      </c>
      <c r="AU90" s="138" t="str">
        <f>$A$90&amp;JADWAL!AY$144</f>
        <v>XI TKJ 1ERMA</v>
      </c>
      <c r="AV90" s="138" t="str">
        <f>$A$90&amp;JADWAL!AZ$144</f>
        <v>XI TKJ 1S</v>
      </c>
      <c r="AW90" s="138" t="str">
        <f>$A$90&amp;JADWAL!BA$144</f>
        <v>XI TKJ 1</v>
      </c>
      <c r="AX90" s="138" t="str">
        <f>$A$90&amp;JADWAL!BB$144</f>
        <v>XI TKJ 1</v>
      </c>
      <c r="AY90" s="138" t="str">
        <f>$A$90&amp;JADWAL!BC$144</f>
        <v>XI TKJ 1</v>
      </c>
      <c r="AZ90" s="138" t="str">
        <f>$A$90&amp;JADWAL!BD$144</f>
        <v>XI TKJ 1</v>
      </c>
      <c r="BA90" s="138" t="str">
        <f>$A$90&amp;JADWAL!BE$144</f>
        <v>XI TKJ 1O</v>
      </c>
      <c r="BB90" s="138" t="str">
        <f>$A$90&amp;JADWAL!BF$144</f>
        <v>XI TKJ 1DENA</v>
      </c>
      <c r="BC90" s="138" t="str">
        <f>$A$90&amp;JADWAL!BG$144</f>
        <v>XI TKJ 1DENA</v>
      </c>
      <c r="BD90" s="138" t="str">
        <f>$A$90&amp;JADWAL!BH$144</f>
        <v>XI TKJ 1IMAN</v>
      </c>
      <c r="BE90" s="138" t="str">
        <f>$A$90&amp;JADWAL!BI$144</f>
        <v>XI TKJ 1IMAN</v>
      </c>
      <c r="BF90" s="138" t="str">
        <f>$A$90&amp;JADWAL!BJ$144</f>
        <v>XI TKJ 1S</v>
      </c>
      <c r="BG90" s="138" t="str">
        <f>$A$90&amp;JADWAL!BK$144</f>
        <v>XI TKJ 1IMAN</v>
      </c>
      <c r="BH90" s="138" t="str">
        <f>$A$90&amp;JADWAL!BL$144</f>
        <v>XI TKJ 1IMAN</v>
      </c>
      <c r="BI90" s="138" t="str">
        <f>$A$90&amp;JADWAL!BM$144</f>
        <v>XI TKJ 1S</v>
      </c>
      <c r="BJ90" s="138" t="str">
        <f>$A$90&amp;JADWAL!BN$144</f>
        <v>XI TKJ 1IMAN</v>
      </c>
      <c r="BK90" s="138" t="str">
        <f>$A$90&amp;JADWAL!BO$144</f>
        <v>XI TKJ 1IMAN</v>
      </c>
      <c r="BL90" s="138" t="str">
        <f>$A$90&amp;JADWAL!BP$144</f>
        <v>XI TKJ 1</v>
      </c>
      <c r="BM90" s="138" t="str">
        <f>$A$90&amp;JADWAL!BQ$144</f>
        <v>XI TKJ 1</v>
      </c>
      <c r="BN90" s="138" t="str">
        <f>$A$90&amp;JADWAL!BR$144</f>
        <v>XI TKJ 1S</v>
      </c>
      <c r="BO90" s="138" t="str">
        <f>$A$90&amp;JADWAL!BS$144</f>
        <v>XI TKJ 1</v>
      </c>
      <c r="BP90" s="138" t="str">
        <f>$A$90&amp;JADWAL!BT$144</f>
        <v>XI TKJ 1</v>
      </c>
      <c r="BQ90" s="138" t="str">
        <f>$A$90&amp;JADWAL!BU$144</f>
        <v>XI TKJ 1</v>
      </c>
      <c r="BR90" s="138" t="str">
        <f>$A$90&amp;JADWAL!BV$144</f>
        <v>XI TKJ 1O</v>
      </c>
      <c r="BS90" s="138" t="str">
        <f>$A$90&amp;JADWAL!BW$144</f>
        <v>XI TKJ 1U</v>
      </c>
      <c r="BT90" s="138" t="str">
        <f>$A$90&amp;JADWAL!BX$144</f>
        <v>XI TKJ 1NOGI</v>
      </c>
      <c r="BU90" s="138" t="str">
        <f>$A$90&amp;JADWAL!BY$144</f>
        <v>XI TKJ 1NOGI</v>
      </c>
      <c r="BV90" s="138" t="str">
        <f>$A$90&amp;JADWAL!BZ$144</f>
        <v>XI TKJ 1ERWIN</v>
      </c>
      <c r="BW90" s="138" t="str">
        <f>$A$90&amp;JADWAL!CA$144</f>
        <v>XI TKJ 1ERWIN</v>
      </c>
      <c r="BX90" s="138" t="str">
        <f>$A$90&amp;JADWAL!CB$144</f>
        <v>XI TKJ 1NURUL</v>
      </c>
      <c r="BY90" s="138" t="str">
        <f>$A$90&amp;JADWAL!CC$144</f>
        <v>XI TKJ 1S</v>
      </c>
      <c r="BZ90" s="138" t="str">
        <f>$A$90&amp;JADWAL!CD$144</f>
        <v>XI TKJ 1NURUL</v>
      </c>
      <c r="CA90" s="138" t="str">
        <f>$A$90&amp;JADWAL!CE$144</f>
        <v>XI TKJ 1LIA</v>
      </c>
      <c r="CB90" s="138" t="str">
        <f>$A$90&amp;JADWAL!CF$144</f>
        <v>XI TKJ 1LIA</v>
      </c>
      <c r="CC90" s="138" t="str">
        <f>$A$90&amp;JADWAL!CG$144</f>
        <v>XI TKJ 1LIA</v>
      </c>
      <c r="CD90" s="138" t="str">
        <f>$A$90&amp;JADWAL!CH$144</f>
        <v>XI TKJ 1S</v>
      </c>
      <c r="CE90" s="138" t="str">
        <f>$A$90&amp;JADWAL!CI$144</f>
        <v>XI TKJ 1</v>
      </c>
      <c r="CF90" s="138" t="str">
        <f>$A$90&amp;JADWAL!CJ$144</f>
        <v>XI TKJ 1</v>
      </c>
      <c r="CG90" s="138" t="str">
        <f>$A$90&amp;JADWAL!CK$144</f>
        <v>XI TKJ 1</v>
      </c>
      <c r="CH90" s="138" t="str">
        <f>$A$90&amp;JADWAL!CL$144</f>
        <v>XI TKJ 1</v>
      </c>
    </row>
    <row r="91" spans="1:86" x14ac:dyDescent="0.25">
      <c r="A91" s="27"/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</row>
    <row r="92" spans="1:86" x14ac:dyDescent="0.25">
      <c r="A92" s="27" t="s">
        <v>204</v>
      </c>
      <c r="B92" s="138" t="str">
        <f>$A$92&amp;JADWAL!F$148</f>
        <v>XI TKJ 2A</v>
      </c>
      <c r="C92" s="138" t="str">
        <f>$A$92&amp;JADWAL!G$148</f>
        <v>XI TKJ 2TUBAGUS</v>
      </c>
      <c r="D92" s="138" t="str">
        <f>$A$92&amp;JADWAL!H$148</f>
        <v>XI TKJ 2TUBAGUS</v>
      </c>
      <c r="E92" s="138" t="str">
        <f>$A$92&amp;JADWAL!I$148</f>
        <v>XI TKJ 2DARMI</v>
      </c>
      <c r="F92" s="138" t="str">
        <f>$A$92&amp;JADWAL!J$148</f>
        <v>XI TKJ 2A</v>
      </c>
      <c r="G92" s="138" t="str">
        <f>$A$92&amp;JADWAL!K$148</f>
        <v>XI TKJ 2DARMI</v>
      </c>
      <c r="H92" s="138" t="str">
        <f>$A$92&amp;JADWAL!L$148</f>
        <v>XI TKJ 2PRIYO</v>
      </c>
      <c r="I92" s="138" t="str">
        <f>$A$92&amp;JADWAL!M$148</f>
        <v>XI TKJ 2A</v>
      </c>
      <c r="J92" s="138" t="str">
        <f>$A$92&amp;JADWAL!N$148</f>
        <v>XI TKJ 2PRIYO</v>
      </c>
      <c r="K92" s="138" t="str">
        <f>$A$92&amp;JADWAL!O$148</f>
        <v>XI TKJ 2PRIYO</v>
      </c>
      <c r="L92" s="138" t="str">
        <f>$A$92&amp;JADWAL!P$148</f>
        <v>XI TKJ 2PRIYO</v>
      </c>
      <c r="M92" s="138" t="str">
        <f>$A$92&amp;JADWAL!Q$148</f>
        <v>XI TKJ 2</v>
      </c>
      <c r="N92" s="138" t="str">
        <f>$A$92&amp;JADWAL!R$148</f>
        <v>XI TKJ 2A</v>
      </c>
      <c r="O92" s="138" t="str">
        <f>$A$92&amp;JADWAL!S$148</f>
        <v>XI TKJ 2</v>
      </c>
      <c r="P92" s="138" t="str">
        <f>$A$92&amp;JADWAL!T$148</f>
        <v>XI TKJ 2</v>
      </c>
      <c r="Q92" s="138" t="str">
        <f>$A$92&amp;JADWAL!U$148</f>
        <v>XI TKJ 2</v>
      </c>
      <c r="R92" s="138" t="str">
        <f>$A$92&amp;JADWAL!V$148</f>
        <v>XI TKJ 2</v>
      </c>
      <c r="S92" s="138" t="str">
        <f>$A$92&amp;JADWAL!W$148</f>
        <v>XI TKJ 2DESTA</v>
      </c>
      <c r="T92" s="138" t="str">
        <f>$A$92&amp;JADWAL!X$148</f>
        <v>XI TKJ 2DESTA</v>
      </c>
      <c r="U92" s="138" t="str">
        <f>$A$92&amp;JADWAL!Y$148</f>
        <v>XI TKJ 2</v>
      </c>
      <c r="V92" s="138" t="str">
        <f>$A$92&amp;JADWAL!Z$148</f>
        <v>XI TKJ 2ETI</v>
      </c>
      <c r="W92" s="138" t="str">
        <f>$A$92&amp;JADWAL!AA$148</f>
        <v>XI TKJ 2A</v>
      </c>
      <c r="X92" s="138" t="str">
        <f>$A$92&amp;JADWAL!AB$148</f>
        <v>XI TKJ 2ETI</v>
      </c>
      <c r="Y92" s="138" t="str">
        <f>$A$92&amp;JADWAL!AC$148</f>
        <v>XI TKJ 2ETI</v>
      </c>
      <c r="Z92" s="138" t="str">
        <f>$A$92&amp;JADWAL!AD$148</f>
        <v>XI TKJ 2A</v>
      </c>
      <c r="AA92" s="138" t="str">
        <f>$A$92&amp;JADWAL!AE$148</f>
        <v>XI TKJ 2HARRY</v>
      </c>
      <c r="AB92" s="138" t="str">
        <f>$A$92&amp;JADWAL!AF$148</f>
        <v>XI TKJ 2HARRY</v>
      </c>
      <c r="AC92" s="138" t="str">
        <f>$A$92&amp;JADWAL!AG$148</f>
        <v>XI TKJ 2HARRY</v>
      </c>
      <c r="AD92" s="138" t="str">
        <f>$A$92&amp;JADWAL!AH$148</f>
        <v>XI TKJ 2HARRY</v>
      </c>
      <c r="AE92" s="138" t="str">
        <f>$A$92&amp;JADWAL!AI$148</f>
        <v>XI TKJ 2A</v>
      </c>
      <c r="AF92" s="138" t="str">
        <f>$A$92&amp;JADWAL!AJ$148</f>
        <v>XI TKJ 2HARRY</v>
      </c>
      <c r="AG92" s="138" t="str">
        <f>$A$92&amp;JADWAL!AK$148</f>
        <v>XI TKJ 2HARRY</v>
      </c>
      <c r="AH92" s="138" t="str">
        <f>$A$92&amp;JADWAL!AL$148</f>
        <v>XI TKJ 2</v>
      </c>
      <c r="AI92" s="138" t="str">
        <f>$A$92&amp;JADWAL!AM$148</f>
        <v>XI TKJ 2</v>
      </c>
      <c r="AJ92" s="138" t="str">
        <f>$A$92&amp;JADWAL!AN$148</f>
        <v>XI TKJ 2M</v>
      </c>
      <c r="AK92" s="138" t="str">
        <f>$A$92&amp;JADWAL!AO$148</f>
        <v>XI TKJ 2PRIYO</v>
      </c>
      <c r="AL92" s="138" t="str">
        <f>$A$92&amp;JADWAL!AP$148</f>
        <v>XI TKJ 2PRIYO</v>
      </c>
      <c r="AM92" s="138" t="str">
        <f>$A$92&amp;JADWAL!AQ$148</f>
        <v>XI TKJ 2ERMA</v>
      </c>
      <c r="AN92" s="138" t="str">
        <f>$A$92&amp;JADWAL!AR$148</f>
        <v>XI TKJ 2A</v>
      </c>
      <c r="AO92" s="138" t="str">
        <f>$A$92&amp;JADWAL!AS$148</f>
        <v>XI TKJ 2ERMA</v>
      </c>
      <c r="AP92" s="138" t="str">
        <f>$A$92&amp;JADWAL!AT$148</f>
        <v>XI TKJ 2ERMA</v>
      </c>
      <c r="AQ92" s="138" t="str">
        <f>$A$92&amp;JADWAL!AV$148</f>
        <v>XI TKJ 2DENA</v>
      </c>
      <c r="AR92" s="138" t="e">
        <f>$A$92&amp;JADWAL!#REF!</f>
        <v>#REF!</v>
      </c>
      <c r="AS92" s="138" t="str">
        <f>$A$92&amp;JADWAL!AW$148</f>
        <v>XI TKJ 2DENA</v>
      </c>
      <c r="AT92" s="138" t="str">
        <f>$A$92&amp;JADWAL!AX$148</f>
        <v>XI TKJ 2ATEP</v>
      </c>
      <c r="AU92" s="138" t="str">
        <f>$A$92&amp;JADWAL!AY$148</f>
        <v>XI TKJ 2ATEP</v>
      </c>
      <c r="AV92" s="138" t="str">
        <f>$A$92&amp;JADWAL!AZ$148</f>
        <v>XI TKJ 2A</v>
      </c>
      <c r="AW92" s="138" t="str">
        <f>$A$92&amp;JADWAL!BA$148</f>
        <v>XI TKJ 2</v>
      </c>
      <c r="AX92" s="138" t="str">
        <f>$A$92&amp;JADWAL!BB$148</f>
        <v>XI TKJ 2</v>
      </c>
      <c r="AY92" s="138" t="str">
        <f>$A$92&amp;JADWAL!BC$148</f>
        <v>XI TKJ 2</v>
      </c>
      <c r="AZ92" s="138" t="str">
        <f>$A$92&amp;JADWAL!BD$148</f>
        <v>XI TKJ 2</v>
      </c>
      <c r="BA92" s="138" t="str">
        <f>$A$92&amp;JADWAL!BE$148</f>
        <v>XI TKJ 2</v>
      </c>
      <c r="BB92" s="138" t="str">
        <f>$A$92&amp;JADWAL!BF$148</f>
        <v>XI TKJ 2LIA</v>
      </c>
      <c r="BC92" s="138" t="str">
        <f>$A$92&amp;JADWAL!BG$148</f>
        <v>XI TKJ 2LIA</v>
      </c>
      <c r="BD92" s="138" t="str">
        <f>$A$92&amp;JADWAL!BH$148</f>
        <v>XI TKJ 2LIA</v>
      </c>
      <c r="BE92" s="138" t="str">
        <f>$A$92&amp;JADWAL!BI$148</f>
        <v>XI TKJ 2EVA</v>
      </c>
      <c r="BF92" s="138" t="str">
        <f>$A$92&amp;JADWAL!BJ$148</f>
        <v>XI TKJ 2A</v>
      </c>
      <c r="BG92" s="138" t="str">
        <f>$A$92&amp;JADWAL!BK$148</f>
        <v>XI TKJ 2NOGI</v>
      </c>
      <c r="BH92" s="138" t="str">
        <f>$A$92&amp;JADWAL!BL$148</f>
        <v>XI TKJ 2NOGI</v>
      </c>
      <c r="BI92" s="138" t="str">
        <f>$A$92&amp;JADWAL!BM$148</f>
        <v>XI TKJ 2A</v>
      </c>
      <c r="BJ92" s="138" t="str">
        <f>$A$92&amp;JADWAL!BN$148</f>
        <v>XI TKJ 2ATEP</v>
      </c>
      <c r="BK92" s="138" t="str">
        <f>$A$92&amp;JADWAL!BO$148</f>
        <v>XI TKJ 2ATEP</v>
      </c>
      <c r="BL92" s="138" t="str">
        <f>$A$92&amp;JADWAL!BP$148</f>
        <v>XI TKJ 2ATEP</v>
      </c>
      <c r="BM92" s="138" t="str">
        <f>$A$92&amp;JADWAL!BQ$148</f>
        <v>XI TKJ 2ATEP</v>
      </c>
      <c r="BN92" s="138" t="str">
        <f>$A$92&amp;JADWAL!BR$148</f>
        <v>XI TKJ 2A</v>
      </c>
      <c r="BO92" s="138" t="str">
        <f>$A$92&amp;JADWAL!BS$148</f>
        <v>XI TKJ 2</v>
      </c>
      <c r="BP92" s="138" t="str">
        <f>$A$92&amp;JADWAL!BT$148</f>
        <v>XI TKJ 2</v>
      </c>
      <c r="BQ92" s="138" t="str">
        <f>$A$92&amp;JADWAL!BU$148</f>
        <v>XI TKJ 2</v>
      </c>
      <c r="BR92" s="138" t="str">
        <f>$A$92&amp;JADWAL!BV$148</f>
        <v>XI TKJ 2</v>
      </c>
      <c r="BS92" s="138" t="str">
        <f>$A$92&amp;JADWAL!BW$148</f>
        <v>XI TKJ 2S</v>
      </c>
      <c r="BT92" s="138" t="str">
        <f>$A$92&amp;JADWAL!BX$148</f>
        <v>XI TKJ 2NURUL</v>
      </c>
      <c r="BU92" s="138" t="str">
        <f>$A$92&amp;JADWAL!BY$148</f>
        <v>XI TKJ 2NURUL</v>
      </c>
      <c r="BV92" s="138" t="str">
        <f>$A$92&amp;JADWAL!BZ$148</f>
        <v>XI TKJ 2WENI</v>
      </c>
      <c r="BW92" s="138" t="str">
        <f>$A$92&amp;JADWAL!CA$148</f>
        <v>XI TKJ 2WENI</v>
      </c>
      <c r="BX92" s="138" t="str">
        <f>$A$92&amp;JADWAL!CB$148</f>
        <v>XI TKJ 2WENI</v>
      </c>
      <c r="BY92" s="138" t="str">
        <f>$A$92&amp;JADWAL!CC$148</f>
        <v>XI TKJ 2A</v>
      </c>
      <c r="BZ92" s="138" t="str">
        <f>$A$92&amp;JADWAL!CD$148</f>
        <v>XI TKJ 2</v>
      </c>
      <c r="CA92" s="138" t="str">
        <f>$A$92&amp;JADWAL!CE$148</f>
        <v>XI TKJ 2ERWIN</v>
      </c>
      <c r="CB92" s="138" t="str">
        <f>$A$92&amp;JADWAL!CF$148</f>
        <v>XI TKJ 2ERWIN</v>
      </c>
      <c r="CC92" s="138" t="str">
        <f>$A$92&amp;JADWAL!CG$148</f>
        <v>XI TKJ 2</v>
      </c>
      <c r="CD92" s="138" t="str">
        <f>$A$92&amp;JADWAL!CH$148</f>
        <v>XI TKJ 2A</v>
      </c>
      <c r="CE92" s="138" t="str">
        <f>$A$92&amp;JADWAL!CI$148</f>
        <v>XI TKJ 2</v>
      </c>
      <c r="CF92" s="138" t="str">
        <f>$A$92&amp;JADWAL!CJ$148</f>
        <v>XI TKJ 2</v>
      </c>
      <c r="CG92" s="138" t="str">
        <f>$A$92&amp;JADWAL!CK$148</f>
        <v>XI TKJ 2</v>
      </c>
      <c r="CH92" s="138" t="str">
        <f>$A$92&amp;JADWAL!CL$148</f>
        <v>XI TKJ 2</v>
      </c>
    </row>
    <row r="93" spans="1:86" x14ac:dyDescent="0.25">
      <c r="A93" s="27"/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8"/>
      <c r="BD93" s="138"/>
      <c r="BE93" s="138"/>
      <c r="BF93" s="138"/>
      <c r="BG93" s="138"/>
      <c r="BH93" s="138"/>
      <c r="BI93" s="138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</row>
    <row r="94" spans="1:86" x14ac:dyDescent="0.25">
      <c r="A94" s="27" t="s">
        <v>205</v>
      </c>
      <c r="B94" s="138" t="str">
        <f>$A$94&amp;JADWAL!F$152</f>
        <v>XI TKJ 3</v>
      </c>
      <c r="C94" s="138" t="str">
        <f>$A$94&amp;JADWAL!G$152</f>
        <v>XI TKJ 3ATEP</v>
      </c>
      <c r="D94" s="138" t="str">
        <f>$A$94&amp;JADWAL!H$152</f>
        <v>XI TKJ 3ATEP</v>
      </c>
      <c r="E94" s="138" t="str">
        <f>$A$94&amp;JADWAL!I$152</f>
        <v>XI TKJ 3ATEP</v>
      </c>
      <c r="F94" s="138" t="str">
        <f>$A$94&amp;JADWAL!J$152</f>
        <v>XI TKJ 3</v>
      </c>
      <c r="G94" s="138" t="str">
        <f>$A$94&amp;JADWAL!K$152</f>
        <v>XI TKJ 3ATEP</v>
      </c>
      <c r="H94" s="138" t="str">
        <f>$A$94&amp;JADWAL!L$152</f>
        <v>XI TKJ 3ATEP</v>
      </c>
      <c r="I94" s="138" t="str">
        <f>$A$94&amp;JADWAL!M$152</f>
        <v>XI TKJ 3</v>
      </c>
      <c r="J94" s="138" t="str">
        <f>$A$94&amp;JADWAL!N$152</f>
        <v>XI TKJ 3ATEP</v>
      </c>
      <c r="K94" s="138" t="str">
        <f>$A$94&amp;JADWAL!O$152</f>
        <v>XI TKJ 3DARMI</v>
      </c>
      <c r="L94" s="138" t="str">
        <f>$A$94&amp;JADWAL!P$152</f>
        <v>XI TKJ 3DARMI</v>
      </c>
      <c r="M94" s="138" t="str">
        <f>$A$94&amp;JADWAL!Q$152</f>
        <v>XI TKJ 3</v>
      </c>
      <c r="N94" s="138" t="str">
        <f>$A$94&amp;JADWAL!R$152</f>
        <v>XI TKJ 3</v>
      </c>
      <c r="O94" s="138" t="str">
        <f>$A$94&amp;JADWAL!S$152</f>
        <v>XI TKJ 3</v>
      </c>
      <c r="P94" s="138" t="str">
        <f>$A$94&amp;JADWAL!T$152</f>
        <v>XI TKJ 3</v>
      </c>
      <c r="Q94" s="138" t="str">
        <f>$A$94&amp;JADWAL!U$152</f>
        <v>XI TKJ 3</v>
      </c>
      <c r="R94" s="138" t="str">
        <f>$A$94&amp;JADWAL!V$152</f>
        <v>XI TKJ 3H</v>
      </c>
      <c r="S94" s="138" t="str">
        <f>$A$94&amp;JADWAL!W$152</f>
        <v>XI TKJ 3PRIYO</v>
      </c>
      <c r="T94" s="138" t="str">
        <f>$A$94&amp;JADWAL!X$152</f>
        <v>XI TKJ 3PRIYO</v>
      </c>
      <c r="U94" s="138" t="str">
        <f>$A$94&amp;JADWAL!Y$152</f>
        <v>XI TKJ 3PRIYO</v>
      </c>
      <c r="V94" s="138" t="str">
        <f>$A$94&amp;JADWAL!Z$152</f>
        <v>XI TKJ 3PRIYO</v>
      </c>
      <c r="W94" s="138" t="str">
        <f>$A$94&amp;JADWAL!AA$152</f>
        <v>XI TKJ 3</v>
      </c>
      <c r="X94" s="138" t="str">
        <f>$A$94&amp;JADWAL!AB$152</f>
        <v>XI TKJ 3WENI</v>
      </c>
      <c r="Y94" s="138" t="str">
        <f>$A$94&amp;JADWAL!AC$152</f>
        <v>XI TKJ 3WENI</v>
      </c>
      <c r="Z94" s="138" t="str">
        <f>$A$94&amp;JADWAL!AD$152</f>
        <v>XI TKJ 3</v>
      </c>
      <c r="AA94" s="138" t="str">
        <f>$A$94&amp;JADWAL!AE$152</f>
        <v>XI TKJ 3WENI</v>
      </c>
      <c r="AB94" s="138" t="str">
        <f>$A$94&amp;JADWAL!AF$152</f>
        <v>XI TKJ 3DESTA</v>
      </c>
      <c r="AC94" s="138" t="str">
        <f>$A$94&amp;JADWAL!AG$152</f>
        <v>XI TKJ 3DESTA</v>
      </c>
      <c r="AD94" s="138" t="str">
        <f>$A$94&amp;JADWAL!AH$152</f>
        <v>XI TKJ 3</v>
      </c>
      <c r="AE94" s="138" t="str">
        <f>$A$94&amp;JADWAL!AI$152</f>
        <v>XI TKJ 3</v>
      </c>
      <c r="AF94" s="138" t="str">
        <f>$A$94&amp;JADWAL!AJ$152</f>
        <v>XI TKJ 3</v>
      </c>
      <c r="AG94" s="138" t="str">
        <f>$A$94&amp;JADWAL!AK$152</f>
        <v>XI TKJ 3</v>
      </c>
      <c r="AH94" s="138" t="str">
        <f>$A$94&amp;JADWAL!AL$152</f>
        <v>XI TKJ 3</v>
      </c>
      <c r="AI94" s="138" t="str">
        <f>$A$94&amp;JADWAL!AM$152</f>
        <v>XI TKJ 3H</v>
      </c>
      <c r="AJ94" s="138" t="str">
        <f>$A$94&amp;JADWAL!AN$152</f>
        <v>XI TKJ 3K</v>
      </c>
      <c r="AK94" s="138" t="str">
        <f>$A$94&amp;JADWAL!AO$152</f>
        <v>XI TKJ 3ELA</v>
      </c>
      <c r="AL94" s="138" t="str">
        <f>$A$94&amp;JADWAL!AP$152</f>
        <v>XI TKJ 3ELA</v>
      </c>
      <c r="AM94" s="138" t="str">
        <f>$A$94&amp;JADWAL!AQ$152</f>
        <v>XI TKJ 3DENA</v>
      </c>
      <c r="AN94" s="138" t="str">
        <f>$A$94&amp;JADWAL!AR$152</f>
        <v>XI TKJ 3</v>
      </c>
      <c r="AO94" s="138" t="str">
        <f>$A$94&amp;JADWAL!AS$152</f>
        <v>XI TKJ 3DENA</v>
      </c>
      <c r="AP94" s="138" t="str">
        <f>$A$94&amp;JADWAL!AT$152</f>
        <v>XI TKJ 3HARRY</v>
      </c>
      <c r="AQ94" s="138" t="str">
        <f>$A$94&amp;JADWAL!AV$152</f>
        <v>XI TKJ 3HARRY</v>
      </c>
      <c r="AR94" s="138" t="e">
        <f>$A$94&amp;JADWAL!#REF!</f>
        <v>#REF!</v>
      </c>
      <c r="AS94" s="138" t="str">
        <f>$A$94&amp;JADWAL!AW$152</f>
        <v>XI TKJ 3HARRY</v>
      </c>
      <c r="AT94" s="138" t="str">
        <f>$A$94&amp;JADWAL!AX$152</f>
        <v>XI TKJ 3HARRY</v>
      </c>
      <c r="AU94" s="138" t="str">
        <f>$A$94&amp;JADWAL!AY$152</f>
        <v>XI TKJ 3HARRY</v>
      </c>
      <c r="AV94" s="138" t="str">
        <f>$A$94&amp;JADWAL!AZ$152</f>
        <v>XI TKJ 3</v>
      </c>
      <c r="AW94" s="138" t="str">
        <f>$A$94&amp;JADWAL!BA$152</f>
        <v>XI TKJ 3HARRY</v>
      </c>
      <c r="AX94" s="138" t="str">
        <f>$A$94&amp;JADWAL!BB$152</f>
        <v>XI TKJ 3</v>
      </c>
      <c r="AY94" s="138" t="str">
        <f>$A$94&amp;JADWAL!BC$152</f>
        <v>XI TKJ 3</v>
      </c>
      <c r="AZ94" s="138" t="str">
        <f>$A$94&amp;JADWAL!BD$152</f>
        <v>XI TKJ 3</v>
      </c>
      <c r="BA94" s="138" t="str">
        <f>$A$94&amp;JADWAL!BE$152</f>
        <v>XI TKJ 3H</v>
      </c>
      <c r="BB94" s="138" t="str">
        <f>$A$94&amp;JADWAL!BF$152</f>
        <v>XI TKJ 3ETI</v>
      </c>
      <c r="BC94" s="138" t="str">
        <f>$A$94&amp;JADWAL!BG$152</f>
        <v>XI TKJ 3ETI</v>
      </c>
      <c r="BD94" s="138" t="str">
        <f>$A$94&amp;JADWAL!BH$152</f>
        <v>XI TKJ 3ETI</v>
      </c>
      <c r="BE94" s="138" t="str">
        <f>$A$94&amp;JADWAL!BI$152</f>
        <v>XI TKJ 3ERMA</v>
      </c>
      <c r="BF94" s="138" t="str">
        <f>$A$94&amp;JADWAL!BJ$152</f>
        <v>XI TKJ 3</v>
      </c>
      <c r="BG94" s="138" t="str">
        <f>$A$94&amp;JADWAL!BK$152</f>
        <v>XI TKJ 3ERMA</v>
      </c>
      <c r="BH94" s="138" t="str">
        <f>$A$94&amp;JADWAL!BL$152</f>
        <v>XI TKJ 3ERMA</v>
      </c>
      <c r="BI94" s="138" t="str">
        <f>$A$94&amp;JADWAL!BM$152</f>
        <v>XI TKJ 3</v>
      </c>
      <c r="BJ94" s="138" t="str">
        <f>$A$94&amp;JADWAL!BN$152</f>
        <v>XI TKJ 3PRIYO</v>
      </c>
      <c r="BK94" s="138" t="str">
        <f>$A$94&amp;JADWAL!BO$152</f>
        <v>XI TKJ 3PRIYO</v>
      </c>
      <c r="BL94" s="138" t="str">
        <f>$A$94&amp;JADWAL!BP$152</f>
        <v>XI TKJ 3NOGI</v>
      </c>
      <c r="BM94" s="138" t="str">
        <f>$A$94&amp;JADWAL!BQ$152</f>
        <v>XI TKJ 3NOGI</v>
      </c>
      <c r="BN94" s="138" t="str">
        <f>$A$94&amp;JADWAL!BR$152</f>
        <v>XI TKJ 3</v>
      </c>
      <c r="BO94" s="138" t="str">
        <f>$A$94&amp;JADWAL!BS$152</f>
        <v>XI TKJ 3</v>
      </c>
      <c r="BP94" s="138" t="str">
        <f>$A$94&amp;JADWAL!BT$152</f>
        <v>XI TKJ 3</v>
      </c>
      <c r="BQ94" s="138" t="str">
        <f>$A$94&amp;JADWAL!BU$152</f>
        <v>XI TKJ 3</v>
      </c>
      <c r="BR94" s="138" t="str">
        <f>$A$94&amp;JADWAL!BV$152</f>
        <v>XI TKJ 3H</v>
      </c>
      <c r="BS94" s="138" t="str">
        <f>$A$94&amp;JADWAL!BW$152</f>
        <v>XI TKJ 3H</v>
      </c>
      <c r="BT94" s="138" t="str">
        <f>$A$94&amp;JADWAL!BX$152</f>
        <v>XI TKJ 3LIA</v>
      </c>
      <c r="BU94" s="138" t="str">
        <f>$A$94&amp;JADWAL!BY$152</f>
        <v>XI TKJ 3LIA</v>
      </c>
      <c r="BV94" s="138" t="str">
        <f>$A$94&amp;JADWAL!BZ$152</f>
        <v>XI TKJ 3LIA</v>
      </c>
      <c r="BW94" s="138" t="str">
        <f>$A$94&amp;JADWAL!CA$152</f>
        <v>XI TKJ 3EVA</v>
      </c>
      <c r="BX94" s="138" t="str">
        <f>$A$94&amp;JADWAL!CB$152</f>
        <v>XI TKJ 3ERWIN</v>
      </c>
      <c r="BY94" s="138" t="str">
        <f>$A$94&amp;JADWAL!CC$152</f>
        <v>XI TKJ 3</v>
      </c>
      <c r="BZ94" s="138" t="str">
        <f>$A$94&amp;JADWAL!CD$152</f>
        <v>XI TKJ 3ERWIN</v>
      </c>
      <c r="CA94" s="138" t="str">
        <f>$A$94&amp;JADWAL!CE$152</f>
        <v>XI TKJ 3NURUL</v>
      </c>
      <c r="CB94" s="138" t="str">
        <f>$A$94&amp;JADWAL!CF$152</f>
        <v>XI TKJ 3NURUL</v>
      </c>
      <c r="CC94" s="138" t="str">
        <f>$A$94&amp;JADWAL!CG$152</f>
        <v>XI TKJ 3</v>
      </c>
      <c r="CD94" s="138" t="str">
        <f>$A$94&amp;JADWAL!CH$152</f>
        <v>XI TKJ 3</v>
      </c>
      <c r="CE94" s="138" t="str">
        <f>$A$94&amp;JADWAL!CI$152</f>
        <v>XI TKJ 3</v>
      </c>
      <c r="CF94" s="138" t="str">
        <f>$A$94&amp;JADWAL!CJ$152</f>
        <v>XI TKJ 3</v>
      </c>
      <c r="CG94" s="138" t="str">
        <f>$A$94&amp;JADWAL!CK$152</f>
        <v>XI TKJ 3</v>
      </c>
      <c r="CH94" s="138" t="str">
        <f>$A$94&amp;JADWAL!CL$152</f>
        <v>XI TKJ 3</v>
      </c>
    </row>
    <row r="95" spans="1:86" x14ac:dyDescent="0.25">
      <c r="A95" s="27"/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</row>
    <row r="96" spans="1:86" s="3" customFormat="1" x14ac:dyDescent="0.25">
      <c r="A96" s="195"/>
      <c r="B96" s="196"/>
      <c r="C96" s="196"/>
      <c r="D96" s="196"/>
      <c r="E96" s="196"/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  <c r="AD96" s="196"/>
      <c r="AE96" s="196"/>
      <c r="AF96" s="196"/>
      <c r="AG96" s="196"/>
      <c r="AH96" s="196"/>
      <c r="AI96" s="196"/>
      <c r="AJ96" s="196"/>
      <c r="AK96" s="196"/>
      <c r="AL96" s="196"/>
      <c r="AM96" s="196"/>
      <c r="AN96" s="196"/>
      <c r="AO96" s="196"/>
      <c r="AP96" s="196"/>
      <c r="AQ96" s="196"/>
      <c r="AR96" s="196"/>
      <c r="AS96" s="196"/>
      <c r="AT96" s="196"/>
      <c r="AU96" s="196"/>
      <c r="AV96" s="196"/>
      <c r="AW96" s="196"/>
      <c r="AX96" s="196"/>
      <c r="AY96" s="196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</row>
    <row r="97" spans="1:86" x14ac:dyDescent="0.25">
      <c r="A97" s="27"/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  <c r="BF97" s="138"/>
      <c r="BG97" s="138"/>
      <c r="BH97" s="138"/>
      <c r="BI97" s="138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</row>
    <row r="98" spans="1:86" x14ac:dyDescent="0.25">
      <c r="A98" s="27" t="s">
        <v>206</v>
      </c>
      <c r="B98" s="138" t="str">
        <f>$A$98&amp;JADWAL!F$157</f>
        <v>XII TKJ 1U</v>
      </c>
      <c r="C98" s="138" t="str">
        <f>$A$98&amp;JADWAL!G$157</f>
        <v>XII TKJ 1RUKMANA</v>
      </c>
      <c r="D98" s="138" t="str">
        <f>$A$98&amp;JADWAL!H$157</f>
        <v>XII TKJ 1RUKMANA</v>
      </c>
      <c r="E98" s="138" t="str">
        <f>$A$98&amp;JADWAL!I$157</f>
        <v>XII TKJ 1RUKMANA</v>
      </c>
      <c r="F98" s="138" t="str">
        <f>$A$98&amp;JADWAL!J$157</f>
        <v>XII TKJ 1S</v>
      </c>
      <c r="G98" s="138" t="str">
        <f>$A$98&amp;JADWAL!K$157</f>
        <v>XII TKJ 1INDIRA</v>
      </c>
      <c r="H98" s="138" t="str">
        <f>$A$98&amp;JADWAL!L$157</f>
        <v>XII TKJ 1INDIRA</v>
      </c>
      <c r="I98" s="138" t="str">
        <f>$A$98&amp;JADWAL!M$157</f>
        <v>XII TKJ 1S</v>
      </c>
      <c r="J98" s="138" t="str">
        <f>$A$98&amp;JADWAL!N$157</f>
        <v>XII TKJ 1NOGI</v>
      </c>
      <c r="K98" s="138" t="str">
        <f>$A$98&amp;JADWAL!O$157</f>
        <v>XII TKJ 1NOGI</v>
      </c>
      <c r="L98" s="138" t="str">
        <f>$A$98&amp;JADWAL!P$157</f>
        <v>XII TKJ 1NOGI</v>
      </c>
      <c r="M98" s="138" t="str">
        <f>$A$98&amp;JADWAL!Q$157</f>
        <v>XII TKJ 1</v>
      </c>
      <c r="N98" s="138" t="str">
        <f>$A$98&amp;JADWAL!R$157</f>
        <v>XII TKJ 1S</v>
      </c>
      <c r="O98" s="138" t="str">
        <f>$A$98&amp;JADWAL!S$157</f>
        <v>XII TKJ 1</v>
      </c>
      <c r="P98" s="138" t="str">
        <f>$A$98&amp;JADWAL!T$157</f>
        <v>XII TKJ 1</v>
      </c>
      <c r="Q98" s="138" t="str">
        <f>$A$98&amp;JADWAL!U$157</f>
        <v>XII TKJ 1</v>
      </c>
      <c r="R98" s="138" t="str">
        <f>$A$98&amp;JADWAL!V$157</f>
        <v>XII TKJ 1O</v>
      </c>
      <c r="S98" s="138" t="str">
        <f>$A$98&amp;JADWAL!W$157</f>
        <v>XII TKJ 1NOFA</v>
      </c>
      <c r="T98" s="138" t="str">
        <f>$A$98&amp;JADWAL!X$157</f>
        <v>XII TKJ 1NOFA</v>
      </c>
      <c r="U98" s="138" t="str">
        <f>$A$98&amp;JADWAL!Y$157</f>
        <v>XII TKJ 1NOFA</v>
      </c>
      <c r="V98" s="138" t="str">
        <f>$A$98&amp;JADWAL!Z$157</f>
        <v>XII TKJ 1NOFA</v>
      </c>
      <c r="W98" s="138" t="str">
        <f>$A$98&amp;JADWAL!AA$157</f>
        <v>XII TKJ 1S</v>
      </c>
      <c r="X98" s="138" t="str">
        <f>$A$98&amp;JADWAL!AB$157</f>
        <v>XII TKJ 1RINI</v>
      </c>
      <c r="Y98" s="138" t="str">
        <f>$A$98&amp;JADWAL!AC$157</f>
        <v>XII TKJ 1RINI</v>
      </c>
      <c r="Z98" s="138" t="str">
        <f>$A$98&amp;JADWAL!AD$157</f>
        <v>XII TKJ 1S</v>
      </c>
      <c r="AA98" s="138" t="str">
        <f>$A$98&amp;JADWAL!AE$157</f>
        <v>XII TKJ 1MAYA</v>
      </c>
      <c r="AB98" s="138" t="str">
        <f>$A$98&amp;JADWAL!AF$157</f>
        <v>XII TKJ 1MAYA</v>
      </c>
      <c r="AC98" s="138" t="str">
        <f>$A$98&amp;JADWAL!AG$157</f>
        <v>XII TKJ 1HALIDA</v>
      </c>
      <c r="AD98" s="138" t="str">
        <f>$A$98&amp;JADWAL!AH$157</f>
        <v>XII TKJ 1</v>
      </c>
      <c r="AE98" s="138" t="str">
        <f>$A$98&amp;JADWAL!AI$157</f>
        <v>XII TKJ 1S</v>
      </c>
      <c r="AF98" s="138" t="str">
        <f>$A$98&amp;JADWAL!AJ$157</f>
        <v>XII TKJ 1</v>
      </c>
      <c r="AG98" s="138" t="str">
        <f>$A$98&amp;JADWAL!AK$157</f>
        <v>XII TKJ 1</v>
      </c>
      <c r="AH98" s="138" t="str">
        <f>$A$98&amp;JADWAL!AL$157</f>
        <v>XII TKJ 1</v>
      </c>
      <c r="AI98" s="138" t="str">
        <f>$A$98&amp;JADWAL!AM$157</f>
        <v>XII TKJ 1O</v>
      </c>
      <c r="AJ98" s="138" t="str">
        <f>$A$98&amp;JADWAL!AN$157</f>
        <v>XII TKJ 1R</v>
      </c>
      <c r="AK98" s="138" t="str">
        <f>$A$98&amp;JADWAL!AO$157</f>
        <v>XII TKJ 1RINA</v>
      </c>
      <c r="AL98" s="138" t="str">
        <f>$A$98&amp;JADWAL!AP$157</f>
        <v>XII TKJ 1RINA</v>
      </c>
      <c r="AM98" s="138" t="str">
        <f>$A$98&amp;JADWAL!AQ$157</f>
        <v>XII TKJ 1PRIYO</v>
      </c>
      <c r="AN98" s="138" t="str">
        <f>$A$98&amp;JADWAL!AR$157</f>
        <v>XII TKJ 1S</v>
      </c>
      <c r="AO98" s="138" t="str">
        <f>$A$98&amp;JADWAL!AS$157</f>
        <v>XII TKJ 1PRIYO</v>
      </c>
      <c r="AP98" s="138" t="str">
        <f>$A$98&amp;JADWAL!AT$157</f>
        <v>XII TKJ 1PRIYO</v>
      </c>
      <c r="AQ98" s="138" t="str">
        <f>$A$98&amp;JADWAL!AV$157</f>
        <v>XII TKJ 1PRIYO</v>
      </c>
      <c r="AR98" s="138" t="e">
        <f>$A$98&amp;JADWAL!#REF!</f>
        <v>#REF!</v>
      </c>
      <c r="AS98" s="138" t="str">
        <f>$A$98&amp;JADWAL!AW$157</f>
        <v>XII TKJ 1PRIYO</v>
      </c>
      <c r="AT98" s="138" t="str">
        <f>$A$98&amp;JADWAL!AX$157</f>
        <v>XII TKJ 1PRIYO</v>
      </c>
      <c r="AU98" s="138" t="str">
        <f>$A$98&amp;JADWAL!AY$157</f>
        <v>XII TKJ 1</v>
      </c>
      <c r="AV98" s="138" t="str">
        <f>$A$98&amp;JADWAL!AZ$157</f>
        <v>XII TKJ 1S</v>
      </c>
      <c r="AW98" s="138" t="str">
        <f>$A$98&amp;JADWAL!BA$157</f>
        <v>XII TKJ 1</v>
      </c>
      <c r="AX98" s="138" t="str">
        <f>$A$98&amp;JADWAL!BB$157</f>
        <v>XII TKJ 1</v>
      </c>
      <c r="AY98" s="138" t="str">
        <f>$A$98&amp;JADWAL!BC$157</f>
        <v>XII TKJ 1</v>
      </c>
      <c r="AZ98" s="138" t="str">
        <f>$A$98&amp;JADWAL!BD$157</f>
        <v>XII TKJ 1</v>
      </c>
      <c r="BA98" s="138" t="str">
        <f>$A$98&amp;JADWAL!BE$157</f>
        <v>XII TKJ 1O</v>
      </c>
      <c r="BB98" s="138" t="str">
        <f>$A$98&amp;JADWAL!BF$157</f>
        <v>XII TKJ 1HASAN</v>
      </c>
      <c r="BC98" s="138" t="str">
        <f>$A$98&amp;JADWAL!BG$157</f>
        <v>XII TKJ 1HASAN</v>
      </c>
      <c r="BD98" s="138" t="str">
        <f>$A$98&amp;JADWAL!BH$157</f>
        <v>XII TKJ 1HASAN</v>
      </c>
      <c r="BE98" s="138" t="str">
        <f>$A$98&amp;JADWAL!BI$157</f>
        <v>XII TKJ 1HASAN</v>
      </c>
      <c r="BF98" s="138" t="str">
        <f>$A$98&amp;JADWAL!BJ$157</f>
        <v>XII TKJ 1S</v>
      </c>
      <c r="BG98" s="138" t="str">
        <f>$A$98&amp;JADWAL!BK$157</f>
        <v>XII TKJ 1HASAN</v>
      </c>
      <c r="BH98" s="138" t="str">
        <f>$A$98&amp;JADWAL!BL$157</f>
        <v>XII TKJ 1HASAN</v>
      </c>
      <c r="BI98" s="138" t="str">
        <f>$A$98&amp;JADWAL!BM$157</f>
        <v>XII TKJ 1S</v>
      </c>
      <c r="BJ98" s="138" t="str">
        <f>$A$98&amp;JADWAL!BN$157</f>
        <v>XII TKJ 1</v>
      </c>
      <c r="BK98" s="138" t="str">
        <f>$A$98&amp;JADWAL!BO$157</f>
        <v>XII TKJ 1</v>
      </c>
      <c r="BL98" s="138" t="str">
        <f>$A$98&amp;JADWAL!BP$157</f>
        <v>XII TKJ 1</v>
      </c>
      <c r="BM98" s="138" t="str">
        <f>$A$98&amp;JADWAL!BQ$157</f>
        <v>XII TKJ 1</v>
      </c>
      <c r="BN98" s="138" t="str">
        <f>$A$98&amp;JADWAL!BR$157</f>
        <v>XII TKJ 1S</v>
      </c>
      <c r="BO98" s="138" t="str">
        <f>$A$98&amp;JADWAL!BS$157</f>
        <v>XII TKJ 1</v>
      </c>
      <c r="BP98" s="138" t="str">
        <f>$A$98&amp;JADWAL!BT$157</f>
        <v>XII TKJ 1</v>
      </c>
      <c r="BQ98" s="138" t="str">
        <f>$A$98&amp;JADWAL!BU$157</f>
        <v>XII TKJ 1</v>
      </c>
      <c r="BR98" s="138" t="str">
        <f>$A$98&amp;JADWAL!BV$157</f>
        <v>XII TKJ 1O</v>
      </c>
      <c r="BS98" s="138" t="str">
        <f>$A$98&amp;JADWAL!BW$157</f>
        <v>XII TKJ 1U</v>
      </c>
      <c r="BT98" s="138" t="str">
        <f>$A$98&amp;JADWAL!BX$157</f>
        <v>XII TKJ 1DEDI</v>
      </c>
      <c r="BU98" s="138" t="str">
        <f>$A$98&amp;JADWAL!BY$157</f>
        <v>XII TKJ 1DEDI</v>
      </c>
      <c r="BV98" s="138" t="str">
        <f>$A$98&amp;JADWAL!BZ$157</f>
        <v>XII TKJ 1DEDI</v>
      </c>
      <c r="BW98" s="138" t="str">
        <f>$A$98&amp;JADWAL!CA$157</f>
        <v>XII TKJ 1DEDI</v>
      </c>
      <c r="BX98" s="138" t="str">
        <f>$A$98&amp;JADWAL!CB$157</f>
        <v>XII TKJ 1DEDI</v>
      </c>
      <c r="BY98" s="138" t="str">
        <f>$A$98&amp;JADWAL!CC$157</f>
        <v>XII TKJ 1S</v>
      </c>
      <c r="BZ98" s="138" t="str">
        <f>$A$98&amp;JADWAL!CD$157</f>
        <v>XII TKJ 1DEDI</v>
      </c>
      <c r="CA98" s="138" t="str">
        <f>$A$98&amp;JADWAL!CE$157</f>
        <v>XII TKJ 1</v>
      </c>
      <c r="CB98" s="138" t="str">
        <f>$A$98&amp;JADWAL!CF$157</f>
        <v>XII TKJ 1</v>
      </c>
      <c r="CC98" s="138" t="str">
        <f>$A$98&amp;JADWAL!CG$157</f>
        <v>XII TKJ 1</v>
      </c>
      <c r="CD98" s="138" t="str">
        <f>$A$98&amp;JADWAL!CH$157</f>
        <v>XII TKJ 1S</v>
      </c>
      <c r="CE98" s="138" t="str">
        <f>$A$98&amp;JADWAL!CI$157</f>
        <v>XII TKJ 1</v>
      </c>
      <c r="CF98" s="138" t="str">
        <f>$A$98&amp;JADWAL!CJ$157</f>
        <v>XII TKJ 1</v>
      </c>
      <c r="CG98" s="138" t="str">
        <f>$A$98&amp;JADWAL!CK$157</f>
        <v>XII TKJ 1</v>
      </c>
      <c r="CH98" s="138" t="str">
        <f>$A$98&amp;JADWAL!CL$157</f>
        <v>XII TKJ 1</v>
      </c>
    </row>
    <row r="99" spans="1:86" x14ac:dyDescent="0.25">
      <c r="A99" s="27"/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8"/>
      <c r="BD99" s="138"/>
      <c r="BE99" s="138"/>
      <c r="BF99" s="138"/>
      <c r="BG99" s="138"/>
      <c r="BH99" s="138"/>
      <c r="BI99" s="138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</row>
    <row r="100" spans="1:86" x14ac:dyDescent="0.25">
      <c r="A100" s="27" t="s">
        <v>207</v>
      </c>
      <c r="B100" s="138" t="str">
        <f>$A$100&amp;JADWAL!F$161</f>
        <v>XII TKJ 2A</v>
      </c>
      <c r="C100" s="138" t="str">
        <f>$A$100&amp;JADWAL!G$161</f>
        <v>XII TKJ 2HALIDA</v>
      </c>
      <c r="D100" s="138" t="str">
        <f>$A$100&amp;JADWAL!H$161</f>
        <v>XII TKJ 2INDIRA</v>
      </c>
      <c r="E100" s="138" t="str">
        <f>$A$100&amp;JADWAL!I$161</f>
        <v>XII TKJ 2INDIRA</v>
      </c>
      <c r="F100" s="138" t="str">
        <f>$A$100&amp;JADWAL!J$161</f>
        <v>XII TKJ 2A</v>
      </c>
      <c r="G100" s="138" t="str">
        <f>$A$100&amp;JADWAL!K$161</f>
        <v>XII TKJ 2DEDI</v>
      </c>
      <c r="H100" s="138" t="str">
        <f>$A$100&amp;JADWAL!L$161</f>
        <v>XII TKJ 2DEDI</v>
      </c>
      <c r="I100" s="138" t="str">
        <f>$A$100&amp;JADWAL!M$161</f>
        <v>XII TKJ 2A</v>
      </c>
      <c r="J100" s="138" t="str">
        <f>$A$100&amp;JADWAL!N$161</f>
        <v>XII TKJ 2DEDI</v>
      </c>
      <c r="K100" s="138" t="str">
        <f>$A$100&amp;JADWAL!O$161</f>
        <v>XII TKJ 2DEDI</v>
      </c>
      <c r="L100" s="138" t="str">
        <f>$A$100&amp;JADWAL!P$161</f>
        <v>XII TKJ 2DEDI</v>
      </c>
      <c r="M100" s="138" t="str">
        <f>$A$100&amp;JADWAL!Q$161</f>
        <v>XII TKJ 2DEDI</v>
      </c>
      <c r="N100" s="138" t="str">
        <f>$A$100&amp;JADWAL!R$161</f>
        <v>XII TKJ 2A</v>
      </c>
      <c r="O100" s="138" t="str">
        <f>$A$100&amp;JADWAL!S$161</f>
        <v>XII TKJ 2</v>
      </c>
      <c r="P100" s="138" t="str">
        <f>$A$100&amp;JADWAL!T$161</f>
        <v>XII TKJ 2</v>
      </c>
      <c r="Q100" s="138" t="str">
        <f>$A$100&amp;JADWAL!U$161</f>
        <v>XII TKJ 2</v>
      </c>
      <c r="R100" s="138" t="str">
        <f>$A$100&amp;JADWAL!V$161</f>
        <v>XII TKJ 2</v>
      </c>
      <c r="S100" s="138" t="str">
        <f>$A$100&amp;JADWAL!W$161</f>
        <v>XII TKJ 2RUHYA</v>
      </c>
      <c r="T100" s="138" t="str">
        <f>$A$100&amp;JADWAL!X$161</f>
        <v>XII TKJ 2RUHYA</v>
      </c>
      <c r="U100" s="138" t="str">
        <f>$A$100&amp;JADWAL!Y$161</f>
        <v>XII TKJ 2RUHYA</v>
      </c>
      <c r="V100" s="138" t="str">
        <f>$A$100&amp;JADWAL!Z$161</f>
        <v>XII TKJ 2</v>
      </c>
      <c r="W100" s="138" t="str">
        <f>$A$100&amp;JADWAL!AA$161</f>
        <v>XII TKJ 2A</v>
      </c>
      <c r="X100" s="138" t="str">
        <f>$A$100&amp;JADWAL!AB$161</f>
        <v>XII TKJ 2RINA</v>
      </c>
      <c r="Y100" s="138" t="str">
        <f>$A$100&amp;JADWAL!AC$161</f>
        <v>XII TKJ 2RINA</v>
      </c>
      <c r="Z100" s="138" t="str">
        <f>$A$100&amp;JADWAL!AD$161</f>
        <v>XII TKJ 2A</v>
      </c>
      <c r="AA100" s="138" t="str">
        <f>$A$100&amp;JADWAL!AE$161</f>
        <v>XII TKJ 2NOGI</v>
      </c>
      <c r="AB100" s="138" t="str">
        <f>$A$100&amp;JADWAL!AF$161</f>
        <v>XII TKJ 2NOGI</v>
      </c>
      <c r="AC100" s="138" t="str">
        <f>$A$100&amp;JADWAL!AG$161</f>
        <v>XII TKJ 2NOGI</v>
      </c>
      <c r="AD100" s="138" t="str">
        <f>$A$100&amp;JADWAL!AH$161</f>
        <v>XII TKJ 2</v>
      </c>
      <c r="AE100" s="138" t="str">
        <f>$A$100&amp;JADWAL!AI$161</f>
        <v>XII TKJ 2A</v>
      </c>
      <c r="AF100" s="138" t="str">
        <f>$A$100&amp;JADWAL!AJ$161</f>
        <v>XII TKJ 2</v>
      </c>
      <c r="AG100" s="138" t="str">
        <f>$A$100&amp;JADWAL!AK$161</f>
        <v>XII TKJ 2</v>
      </c>
      <c r="AH100" s="138" t="str">
        <f>$A$100&amp;JADWAL!AL$161</f>
        <v>XII TKJ 2</v>
      </c>
      <c r="AI100" s="138" t="str">
        <f>$A$100&amp;JADWAL!AM$161</f>
        <v>XII TKJ 2</v>
      </c>
      <c r="AJ100" s="138" t="str">
        <f>$A$100&amp;JADWAL!AN$161</f>
        <v>XII TKJ 2M</v>
      </c>
      <c r="AK100" s="138" t="str">
        <f>$A$100&amp;JADWAL!AO$161</f>
        <v>XII TKJ 2HASAN</v>
      </c>
      <c r="AL100" s="138" t="str">
        <f>$A$100&amp;JADWAL!AP$161</f>
        <v>XII TKJ 2HASAN</v>
      </c>
      <c r="AM100" s="138" t="str">
        <f>$A$100&amp;JADWAL!AQ$161</f>
        <v>XII TKJ 2HASAN</v>
      </c>
      <c r="AN100" s="138" t="str">
        <f>$A$100&amp;JADWAL!AR$161</f>
        <v>XII TKJ 2A</v>
      </c>
      <c r="AO100" s="138" t="str">
        <f>$A$100&amp;JADWAL!AS$161</f>
        <v>XII TKJ 2HASAN</v>
      </c>
      <c r="AP100" s="138" t="str">
        <f>$A$100&amp;JADWAL!AT$161</f>
        <v>XII TKJ 2HASAN</v>
      </c>
      <c r="AQ100" s="138" t="str">
        <f>$A$100&amp;JADWAL!AV$161</f>
        <v>XII TKJ 2HASAN</v>
      </c>
      <c r="AR100" s="138" t="e">
        <f>$A$100&amp;JADWAL!#REF!</f>
        <v>#REF!</v>
      </c>
      <c r="AS100" s="138" t="str">
        <f>$A$100&amp;JADWAL!AW$161</f>
        <v>XII TKJ 2RINI</v>
      </c>
      <c r="AT100" s="138" t="str">
        <f>$A$100&amp;JADWAL!AX$161</f>
        <v>XII TKJ 2RINI</v>
      </c>
      <c r="AU100" s="138" t="str">
        <f>$A$100&amp;JADWAL!AY$161</f>
        <v>XII TKJ 2</v>
      </c>
      <c r="AV100" s="138" t="str">
        <f>$A$100&amp;JADWAL!AZ$161</f>
        <v>XII TKJ 2A</v>
      </c>
      <c r="AW100" s="138" t="str">
        <f>$A$100&amp;JADWAL!BA$161</f>
        <v>XII TKJ 2</v>
      </c>
      <c r="AX100" s="138" t="str">
        <f>$A$100&amp;JADWAL!BB$161</f>
        <v>XII TKJ 2</v>
      </c>
      <c r="AY100" s="138" t="str">
        <f>$A$100&amp;JADWAL!BC$161</f>
        <v>XII TKJ 2</v>
      </c>
      <c r="AZ100" s="138" t="str">
        <f>$A$100&amp;JADWAL!BD$161</f>
        <v>XII TKJ 2</v>
      </c>
      <c r="BA100" s="138" t="str">
        <f>$A$100&amp;JADWAL!BE$161</f>
        <v>XII TKJ 2</v>
      </c>
      <c r="BB100" s="138" t="str">
        <f>$A$100&amp;JADWAL!BF$161</f>
        <v>XII TKJ 2NOFA</v>
      </c>
      <c r="BC100" s="138" t="str">
        <f>$A$100&amp;JADWAL!BG$161</f>
        <v>XII TKJ 2NOFA</v>
      </c>
      <c r="BD100" s="138" t="str">
        <f>$A$100&amp;JADWAL!BH$161</f>
        <v>XII TKJ 2NOFA</v>
      </c>
      <c r="BE100" s="138" t="str">
        <f>$A$100&amp;JADWAL!BI$161</f>
        <v>XII TKJ 2NOFA</v>
      </c>
      <c r="BF100" s="138" t="str">
        <f>$A$100&amp;JADWAL!BJ$161</f>
        <v>XII TKJ 2A</v>
      </c>
      <c r="BG100" s="138" t="str">
        <f>$A$100&amp;JADWAL!BK$161</f>
        <v>XII TKJ 2</v>
      </c>
      <c r="BH100" s="138" t="str">
        <f>$A$100&amp;JADWAL!BL$161</f>
        <v>XII TKJ 2</v>
      </c>
      <c r="BI100" s="138" t="str">
        <f>$A$100&amp;JADWAL!BM$161</f>
        <v>XII TKJ 2A</v>
      </c>
      <c r="BJ100" s="138" t="str">
        <f>$A$100&amp;JADWAL!BN$161</f>
        <v>XII TKJ 2</v>
      </c>
      <c r="BK100" s="138" t="str">
        <f>$A$100&amp;JADWAL!BO$161</f>
        <v>XII TKJ 2</v>
      </c>
      <c r="BL100" s="138" t="str">
        <f>$A$100&amp;JADWAL!BP$161</f>
        <v>XII TKJ 2</v>
      </c>
      <c r="BM100" s="138" t="str">
        <f>$A$100&amp;JADWAL!BQ$161</f>
        <v>XII TKJ 2</v>
      </c>
      <c r="BN100" s="138" t="str">
        <f>$A$100&amp;JADWAL!BR$161</f>
        <v>XII TKJ 2A</v>
      </c>
      <c r="BO100" s="138" t="str">
        <f>$A$100&amp;JADWAL!BS$161</f>
        <v>XII TKJ 2</v>
      </c>
      <c r="BP100" s="138" t="str">
        <f>$A$100&amp;JADWAL!BT$161</f>
        <v>XII TKJ 2</v>
      </c>
      <c r="BQ100" s="138" t="str">
        <f>$A$100&amp;JADWAL!BU$161</f>
        <v>XII TKJ 2</v>
      </c>
      <c r="BR100" s="138" t="str">
        <f>$A$100&amp;JADWAL!BV$161</f>
        <v>XII TKJ 2</v>
      </c>
      <c r="BS100" s="138" t="str">
        <f>$A$100&amp;JADWAL!BW$161</f>
        <v>XII TKJ 2S</v>
      </c>
      <c r="BT100" s="138" t="str">
        <f>$A$100&amp;JADWAL!BX$161</f>
        <v>XII TKJ 2MAYA</v>
      </c>
      <c r="BU100" s="138" t="str">
        <f>$A$100&amp;JADWAL!BY$161</f>
        <v>XII TKJ 2MAYA</v>
      </c>
      <c r="BV100" s="138" t="str">
        <f>$A$100&amp;JADWAL!BZ$161</f>
        <v>XII TKJ 2HARRY</v>
      </c>
      <c r="BW100" s="138" t="str">
        <f>$A$100&amp;JADWAL!CA$161</f>
        <v>XII TKJ 2HARRY</v>
      </c>
      <c r="BX100" s="138" t="str">
        <f>$A$100&amp;JADWAL!CB$161</f>
        <v>XII TKJ 2HARRY</v>
      </c>
      <c r="BY100" s="138" t="str">
        <f>$A$100&amp;JADWAL!CC$161</f>
        <v>XII TKJ 2A</v>
      </c>
      <c r="BZ100" s="138" t="str">
        <f>$A$100&amp;JADWAL!CD$161</f>
        <v>XII TKJ 2HARRY</v>
      </c>
      <c r="CA100" s="138" t="str">
        <f>$A$100&amp;JADWAL!CE$161</f>
        <v>XII TKJ 2HARRY</v>
      </c>
      <c r="CB100" s="138" t="str">
        <f>$A$100&amp;JADWAL!CF$161</f>
        <v>XII TKJ 2HARRY</v>
      </c>
      <c r="CC100" s="138" t="str">
        <f>$A$100&amp;JADWAL!CG$161</f>
        <v>XII TKJ 2</v>
      </c>
      <c r="CD100" s="138" t="str">
        <f>$A$100&amp;JADWAL!CH$161</f>
        <v>XII TKJ 2A</v>
      </c>
      <c r="CE100" s="138" t="str">
        <f>$A$100&amp;JADWAL!CI$161</f>
        <v>XII TKJ 2</v>
      </c>
      <c r="CF100" s="138" t="str">
        <f>$A$100&amp;JADWAL!CJ$161</f>
        <v>XII TKJ 2</v>
      </c>
      <c r="CG100" s="138" t="str">
        <f>$A$100&amp;JADWAL!CK$161</f>
        <v>XII TKJ 2</v>
      </c>
      <c r="CH100" s="138" t="str">
        <f>$A$100&amp;JADWAL!CL$161</f>
        <v>XII TKJ 2</v>
      </c>
    </row>
    <row r="101" spans="1:86" x14ac:dyDescent="0.25">
      <c r="A101" s="27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</row>
    <row r="102" spans="1:86" x14ac:dyDescent="0.25">
      <c r="A102" s="27" t="s">
        <v>208</v>
      </c>
      <c r="B102" s="138" t="str">
        <f>$A$102&amp;JADWAL!F$165</f>
        <v>XII TKJ 3</v>
      </c>
      <c r="C102" s="138" t="str">
        <f>$A$102&amp;JADWAL!G$165</f>
        <v>XII TKJ 3NOFA</v>
      </c>
      <c r="D102" s="138" t="str">
        <f>$A$102&amp;JADWAL!H$165</f>
        <v>XII TKJ 3NOFA</v>
      </c>
      <c r="E102" s="138" t="str">
        <f>$A$102&amp;JADWAL!I$165</f>
        <v>XII TKJ 3NOFA</v>
      </c>
      <c r="F102" s="138" t="str">
        <f>$A$102&amp;JADWAL!J$165</f>
        <v>XII TKJ 3</v>
      </c>
      <c r="G102" s="138" t="str">
        <f>$A$102&amp;JADWAL!K$165</f>
        <v>XII TKJ 3NOFA</v>
      </c>
      <c r="H102" s="138" t="str">
        <f>$A$102&amp;JADWAL!L$165</f>
        <v>XII TKJ 3RUKMANA</v>
      </c>
      <c r="I102" s="138" t="str">
        <f>$A$102&amp;JADWAL!M$165</f>
        <v>XII TKJ 3</v>
      </c>
      <c r="J102" s="138" t="str">
        <f>$A$102&amp;JADWAL!N$165</f>
        <v>XII TKJ 3RUKMANA</v>
      </c>
      <c r="K102" s="138" t="str">
        <f>$A$102&amp;JADWAL!O$165</f>
        <v>XII TKJ 3RUKMANA</v>
      </c>
      <c r="L102" s="138" t="str">
        <f>$A$102&amp;JADWAL!P$165</f>
        <v>XII TKJ 3HALIDA</v>
      </c>
      <c r="M102" s="138" t="str">
        <f>$A$102&amp;JADWAL!Q$165</f>
        <v>XII TKJ 3</v>
      </c>
      <c r="N102" s="138" t="str">
        <f>$A$102&amp;JADWAL!R$165</f>
        <v>XII TKJ 3</v>
      </c>
      <c r="O102" s="138" t="str">
        <f>$A$102&amp;JADWAL!S$165</f>
        <v>XII TKJ 3</v>
      </c>
      <c r="P102" s="138" t="str">
        <f>$A$102&amp;JADWAL!T$165</f>
        <v>XII TKJ 3</v>
      </c>
      <c r="Q102" s="138" t="str">
        <f>$A$102&amp;JADWAL!U$165</f>
        <v>XII TKJ 3</v>
      </c>
      <c r="R102" s="138" t="str">
        <f>$A$102&amp;JADWAL!V$165</f>
        <v>XII TKJ 3H</v>
      </c>
      <c r="S102" s="138" t="str">
        <f>$A$102&amp;JADWAL!W$165</f>
        <v>XII TKJ 3HARRY</v>
      </c>
      <c r="T102" s="138" t="str">
        <f>$A$102&amp;JADWAL!X$165</f>
        <v>XII TKJ 3HARRY</v>
      </c>
      <c r="U102" s="138" t="str">
        <f>$A$102&amp;JADWAL!Y$165</f>
        <v>XII TKJ 3HARRY</v>
      </c>
      <c r="V102" s="138" t="str">
        <f>$A$102&amp;JADWAL!Z$165</f>
        <v>XII TKJ 3HARRY</v>
      </c>
      <c r="W102" s="138" t="str">
        <f>$A$102&amp;JADWAL!AA$165</f>
        <v>XII TKJ 3</v>
      </c>
      <c r="X102" s="138" t="str">
        <f>$A$102&amp;JADWAL!AB$165</f>
        <v>XII TKJ 3HARRY</v>
      </c>
      <c r="Y102" s="138" t="str">
        <f>$A$102&amp;JADWAL!AC$165</f>
        <v>XII TKJ 3HARRY</v>
      </c>
      <c r="Z102" s="138" t="str">
        <f>$A$102&amp;JADWAL!AD$165</f>
        <v>XII TKJ 3</v>
      </c>
      <c r="AA102" s="138" t="str">
        <f>$A$102&amp;JADWAL!AE$165</f>
        <v>XII TKJ 3RINA</v>
      </c>
      <c r="AB102" s="138" t="str">
        <f>$A$102&amp;JADWAL!AF$165</f>
        <v>XII TKJ 3RINA</v>
      </c>
      <c r="AC102" s="138" t="str">
        <f>$A$102&amp;JADWAL!AG$165</f>
        <v>XII TKJ 3RINI</v>
      </c>
      <c r="AD102" s="138" t="str">
        <f>$A$102&amp;JADWAL!AH$165</f>
        <v>XII TKJ 3RINI</v>
      </c>
      <c r="AE102" s="138" t="str">
        <f>$A$102&amp;JADWAL!AI$165</f>
        <v>XII TKJ 3</v>
      </c>
      <c r="AF102" s="138" t="str">
        <f>$A$102&amp;JADWAL!AJ$165</f>
        <v>XII TKJ 3</v>
      </c>
      <c r="AG102" s="138" t="str">
        <f>$A$102&amp;JADWAL!AK$165</f>
        <v>XII TKJ 3</v>
      </c>
      <c r="AH102" s="138" t="str">
        <f>$A$102&amp;JADWAL!AL$165</f>
        <v>XII TKJ 3</v>
      </c>
      <c r="AI102" s="138" t="str">
        <f>$A$102&amp;JADWAL!AM$165</f>
        <v>XII TKJ 3H</v>
      </c>
      <c r="AJ102" s="138" t="str">
        <f>$A$102&amp;JADWAL!AN$165</f>
        <v>XII TKJ 3K</v>
      </c>
      <c r="AK102" s="138" t="str">
        <f>$A$102&amp;JADWAL!AO$165</f>
        <v>XII TKJ 3IMAN</v>
      </c>
      <c r="AL102" s="138" t="str">
        <f>$A$102&amp;JADWAL!AP$165</f>
        <v>XII TKJ 3IMAN</v>
      </c>
      <c r="AM102" s="138" t="str">
        <f>$A$102&amp;JADWAL!AQ$165</f>
        <v>XII TKJ 3IMAN</v>
      </c>
      <c r="AN102" s="138" t="str">
        <f>$A$102&amp;JADWAL!AR$165</f>
        <v>XII TKJ 3</v>
      </c>
      <c r="AO102" s="138" t="str">
        <f>$A$102&amp;JADWAL!AS$165</f>
        <v>XII TKJ 3IMAN</v>
      </c>
      <c r="AP102" s="138" t="str">
        <f>$A$102&amp;JADWAL!AT$165</f>
        <v>XII TKJ 3IMAN</v>
      </c>
      <c r="AQ102" s="138" t="str">
        <f>$A$102&amp;JADWAL!AV$165</f>
        <v>XII TKJ 3IMAN</v>
      </c>
      <c r="AR102" s="138" t="e">
        <f>$A$102&amp;JADWAL!#REF!</f>
        <v>#REF!</v>
      </c>
      <c r="AS102" s="138" t="str">
        <f>$A$102&amp;JADWAL!AW$165</f>
        <v>XII TKJ 3</v>
      </c>
      <c r="AT102" s="138" t="str">
        <f>$A$102&amp;JADWAL!AX$165</f>
        <v>XII TKJ 3</v>
      </c>
      <c r="AU102" s="138" t="str">
        <f>$A$102&amp;JADWAL!AY$165</f>
        <v>XII TKJ 3</v>
      </c>
      <c r="AV102" s="138" t="str">
        <f>$A$102&amp;JADWAL!AZ$165</f>
        <v>XII TKJ 3</v>
      </c>
      <c r="AW102" s="138" t="str">
        <f>$A$102&amp;JADWAL!BA$165</f>
        <v>XII TKJ 3</v>
      </c>
      <c r="AX102" s="138" t="str">
        <f>$A$102&amp;JADWAL!BB$165</f>
        <v>XII TKJ 3</v>
      </c>
      <c r="AY102" s="138" t="str">
        <f>$A$102&amp;JADWAL!BC$165</f>
        <v>XII TKJ 3</v>
      </c>
      <c r="AZ102" s="138" t="str">
        <f>$A$102&amp;JADWAL!BD$165</f>
        <v>XII TKJ 3</v>
      </c>
      <c r="BA102" s="138" t="str">
        <f>$A$102&amp;JADWAL!BE$165</f>
        <v>XII TKJ 3H</v>
      </c>
      <c r="BB102" s="138" t="str">
        <f>$A$102&amp;JADWAL!BF$165</f>
        <v>XII TKJ 3ATEP</v>
      </c>
      <c r="BC102" s="138" t="str">
        <f>$A$102&amp;JADWAL!BG$165</f>
        <v>XII TKJ 3ATEP</v>
      </c>
      <c r="BD102" s="138" t="str">
        <f>$A$102&amp;JADWAL!BH$165</f>
        <v>XII TKJ 3ATEP</v>
      </c>
      <c r="BE102" s="138" t="str">
        <f>$A$102&amp;JADWAL!BI$165</f>
        <v>XII TKJ 3ATEP</v>
      </c>
      <c r="BF102" s="138" t="str">
        <f>$A$102&amp;JADWAL!BJ$165</f>
        <v>XII TKJ 3</v>
      </c>
      <c r="BG102" s="138" t="str">
        <f>$A$102&amp;JADWAL!BK$165</f>
        <v>XII TKJ 3ATEP</v>
      </c>
      <c r="BH102" s="138" t="str">
        <f>$A$102&amp;JADWAL!BL$165</f>
        <v>XII TKJ 3ATEP</v>
      </c>
      <c r="BI102" s="138" t="str">
        <f>$A$102&amp;JADWAL!BM$165</f>
        <v>XII TKJ 3</v>
      </c>
      <c r="BJ102" s="138" t="str">
        <f>$A$102&amp;JADWAL!BN$165</f>
        <v>XII TKJ 3MAYA</v>
      </c>
      <c r="BK102" s="138" t="str">
        <f>$A$102&amp;JADWAL!BO$165</f>
        <v>XII TKJ 3MAYA</v>
      </c>
      <c r="BL102" s="138" t="str">
        <f>$A$102&amp;JADWAL!BP$165</f>
        <v>XII TKJ 3</v>
      </c>
      <c r="BM102" s="138" t="str">
        <f>$A$102&amp;JADWAL!BQ$165</f>
        <v>XII TKJ 3</v>
      </c>
      <c r="BN102" s="138" t="str">
        <f>$A$102&amp;JADWAL!BR$165</f>
        <v>XII TKJ 3</v>
      </c>
      <c r="BO102" s="138" t="str">
        <f>$A$102&amp;JADWAL!BS$165</f>
        <v>XII TKJ 3</v>
      </c>
      <c r="BP102" s="138" t="str">
        <f>$A$102&amp;JADWAL!BT$165</f>
        <v>XII TKJ 3</v>
      </c>
      <c r="BQ102" s="138" t="str">
        <f>$A$102&amp;JADWAL!BU$165</f>
        <v>XII TKJ 3</v>
      </c>
      <c r="BR102" s="138" t="str">
        <f>$A$102&amp;JADWAL!BV$165</f>
        <v>XII TKJ 3H</v>
      </c>
      <c r="BS102" s="138" t="str">
        <f>$A$102&amp;JADWAL!BW$165</f>
        <v>XII TKJ 3H</v>
      </c>
      <c r="BT102" s="138" t="str">
        <f>$A$102&amp;JADWAL!BX$165</f>
        <v>XII TKJ 3INDIRA</v>
      </c>
      <c r="BU102" s="138" t="str">
        <f>$A$102&amp;JADWAL!BY$165</f>
        <v>XII TKJ 3INDIRA</v>
      </c>
      <c r="BV102" s="138" t="str">
        <f>$A$102&amp;JADWAL!BZ$165</f>
        <v>XII TKJ 3NOGI</v>
      </c>
      <c r="BW102" s="138" t="str">
        <f>$A$102&amp;JADWAL!CA$165</f>
        <v>XII TKJ 3NOGI</v>
      </c>
      <c r="BX102" s="138" t="str">
        <f>$A$102&amp;JADWAL!CB$165</f>
        <v>XII TKJ 3NOGI</v>
      </c>
      <c r="BY102" s="138" t="str">
        <f>$A$102&amp;JADWAL!CC$165</f>
        <v>XII TKJ 3</v>
      </c>
      <c r="BZ102" s="138" t="str">
        <f>$A$102&amp;JADWAL!CD$165</f>
        <v>XII TKJ 3</v>
      </c>
      <c r="CA102" s="138" t="str">
        <f>$A$102&amp;JADWAL!CE$165</f>
        <v>XII TKJ 3</v>
      </c>
      <c r="CB102" s="138" t="str">
        <f>$A$102&amp;JADWAL!CF$165</f>
        <v>XII TKJ 3</v>
      </c>
      <c r="CC102" s="138" t="str">
        <f>$A$102&amp;JADWAL!CG$165</f>
        <v>XII TKJ 3</v>
      </c>
      <c r="CD102" s="138" t="str">
        <f>$A$102&amp;JADWAL!CH$165</f>
        <v>XII TKJ 3</v>
      </c>
      <c r="CE102" s="138" t="str">
        <f>$A$102&amp;JADWAL!CI$165</f>
        <v>XII TKJ 3</v>
      </c>
      <c r="CF102" s="138" t="str">
        <f>$A$102&amp;JADWAL!CJ$165</f>
        <v>XII TKJ 3</v>
      </c>
      <c r="CG102" s="138" t="str">
        <f>$A$102&amp;JADWAL!CK$165</f>
        <v>XII TKJ 3</v>
      </c>
      <c r="CH102" s="138" t="str">
        <f>$A$102&amp;JADWAL!CL$165</f>
        <v>XII TKJ 3</v>
      </c>
    </row>
    <row r="103" spans="1:86" x14ac:dyDescent="0.25">
      <c r="A103" s="27"/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</row>
    <row r="104" spans="1:86" s="3" customFormat="1" x14ac:dyDescent="0.25">
      <c r="A104" s="195"/>
      <c r="B104" s="196"/>
      <c r="C104" s="196"/>
      <c r="D104" s="196"/>
      <c r="E104" s="196"/>
      <c r="F104" s="196"/>
      <c r="G104" s="196"/>
      <c r="H104" s="196"/>
      <c r="I104" s="196"/>
      <c r="J104" s="196"/>
      <c r="K104" s="196"/>
      <c r="L104" s="196"/>
      <c r="M104" s="196"/>
      <c r="N104" s="196"/>
      <c r="O104" s="196"/>
      <c r="P104" s="196"/>
      <c r="Q104" s="196"/>
      <c r="R104" s="196"/>
      <c r="S104" s="196"/>
      <c r="T104" s="196"/>
      <c r="U104" s="196"/>
      <c r="V104" s="196"/>
      <c r="W104" s="196"/>
      <c r="X104" s="196"/>
      <c r="Y104" s="196"/>
      <c r="Z104" s="196"/>
      <c r="AA104" s="196"/>
      <c r="AB104" s="196"/>
      <c r="AC104" s="196"/>
      <c r="AD104" s="196"/>
      <c r="AE104" s="196"/>
      <c r="AF104" s="196"/>
      <c r="AG104" s="196"/>
      <c r="AH104" s="196"/>
      <c r="AI104" s="196"/>
      <c r="AJ104" s="196"/>
      <c r="AK104" s="196"/>
      <c r="AL104" s="196"/>
      <c r="AM104" s="196"/>
      <c r="AN104" s="196"/>
      <c r="AO104" s="196"/>
      <c r="AP104" s="196"/>
      <c r="AQ104" s="196"/>
      <c r="AR104" s="196"/>
      <c r="AS104" s="196"/>
      <c r="AT104" s="196"/>
      <c r="AU104" s="196"/>
      <c r="AV104" s="196"/>
      <c r="AW104" s="196"/>
      <c r="AX104" s="196"/>
      <c r="AY104" s="196"/>
      <c r="AZ104" s="196"/>
      <c r="BA104" s="196"/>
      <c r="BB104" s="196"/>
      <c r="BC104" s="196"/>
      <c r="BD104" s="196"/>
      <c r="BE104" s="196"/>
      <c r="BF104" s="196"/>
      <c r="BG104" s="196"/>
      <c r="BH104" s="196"/>
      <c r="BI104" s="196"/>
      <c r="BJ104" s="196"/>
      <c r="BK104" s="196"/>
      <c r="BL104" s="196"/>
      <c r="BM104" s="196"/>
      <c r="BN104" s="196"/>
      <c r="BO104" s="196"/>
      <c r="BP104" s="196"/>
      <c r="BQ104" s="196"/>
      <c r="BR104" s="196"/>
      <c r="BS104" s="196"/>
      <c r="BT104" s="196"/>
      <c r="BU104" s="196"/>
      <c r="BV104" s="196"/>
      <c r="BW104" s="196"/>
      <c r="BX104" s="196"/>
      <c r="BY104" s="196"/>
      <c r="BZ104" s="196"/>
      <c r="CA104" s="196"/>
      <c r="CB104" s="196"/>
      <c r="CC104" s="196"/>
      <c r="CD104" s="196"/>
      <c r="CE104" s="196"/>
      <c r="CF104" s="196"/>
      <c r="CG104" s="196"/>
      <c r="CH104" s="196"/>
    </row>
    <row r="105" spans="1:86" x14ac:dyDescent="0.25">
      <c r="A105" s="27"/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</row>
    <row r="106" spans="1:86" x14ac:dyDescent="0.25">
      <c r="A106" s="27" t="s">
        <v>209</v>
      </c>
      <c r="B106" s="138" t="str">
        <f>$A$106&amp;JADWAL!F$170</f>
        <v>X RPL 1A</v>
      </c>
      <c r="C106" s="138" t="str">
        <f>$A$106&amp;JADWAL!G$170</f>
        <v>X RPL 1PURI</v>
      </c>
      <c r="D106" s="138" t="str">
        <f>$A$106&amp;JADWAL!H$170</f>
        <v>X RPL 1PURI</v>
      </c>
      <c r="E106" s="138" t="str">
        <f>$A$106&amp;JADWAL!I$170</f>
        <v>X RPL 1PURI</v>
      </c>
      <c r="F106" s="138" t="str">
        <f>$A$106&amp;JADWAL!J$170</f>
        <v>X RPL 1T</v>
      </c>
      <c r="G106" s="138" t="str">
        <f>$A$106&amp;JADWAL!K$170</f>
        <v>X RPL 1PURI</v>
      </c>
      <c r="H106" s="138" t="str">
        <f>$A$106&amp;JADWAL!L$170</f>
        <v>X RPL 1PURI</v>
      </c>
      <c r="I106" s="138" t="str">
        <f>$A$106&amp;JADWAL!M$170</f>
        <v>X RPL 1T</v>
      </c>
      <c r="J106" s="138" t="str">
        <f>$A$106&amp;JADWAL!N$170</f>
        <v>X RPL 1PURI</v>
      </c>
      <c r="K106" s="138" t="str">
        <f>$A$106&amp;JADWAL!O$170</f>
        <v>X RPL 1HAZAR</v>
      </c>
      <c r="L106" s="138" t="str">
        <f>$A$106&amp;JADWAL!P$170</f>
        <v>X RPL 1</v>
      </c>
      <c r="M106" s="138" t="str">
        <f>$A$106&amp;JADWAL!Q$170</f>
        <v>X RPL 1</v>
      </c>
      <c r="N106" s="138" t="str">
        <f>$A$106&amp;JADWAL!R$170</f>
        <v>X RPL 1T</v>
      </c>
      <c r="O106" s="138" t="str">
        <f>$A$106&amp;JADWAL!S$170</f>
        <v>X RPL 1</v>
      </c>
      <c r="P106" s="138" t="str">
        <f>$A$106&amp;JADWAL!T$170</f>
        <v>X RPL 1</v>
      </c>
      <c r="Q106" s="138" t="str">
        <f>$A$106&amp;JADWAL!U$170</f>
        <v>X RPL 1</v>
      </c>
      <c r="R106" s="138" t="str">
        <f>$A$106&amp;JADWAL!V$170</f>
        <v>X RPL 1D</v>
      </c>
      <c r="S106" s="138" t="str">
        <f>$A$106&amp;JADWAL!W$170</f>
        <v>X RPL 1TUBAGUS</v>
      </c>
      <c r="T106" s="138" t="str">
        <f>$A$106&amp;JADWAL!X$170</f>
        <v>X RPL 1TUBAGUS</v>
      </c>
      <c r="U106" s="138" t="str">
        <f>$A$106&amp;JADWAL!Y$170</f>
        <v>X RPL 1ADIW</v>
      </c>
      <c r="V106" s="138" t="str">
        <f>$A$106&amp;JADWAL!Z$170</f>
        <v>X RPL 1</v>
      </c>
      <c r="W106" s="138" t="str">
        <f>$A$106&amp;JADWAL!AA$170</f>
        <v>X RPL 1T</v>
      </c>
      <c r="X106" s="138" t="str">
        <f>$A$106&amp;JADWAL!AB$170</f>
        <v>X RPL 1REGINA</v>
      </c>
      <c r="Y106" s="138" t="str">
        <f>$A$106&amp;JADWAL!AC$170</f>
        <v>X RPL 1REGINA</v>
      </c>
      <c r="Z106" s="138" t="str">
        <f>$A$106&amp;JADWAL!AD$170</f>
        <v>X RPL 1T</v>
      </c>
      <c r="AA106" s="138" t="str">
        <f>$A$106&amp;JADWAL!AE$170</f>
        <v>X RPL 1REGINA</v>
      </c>
      <c r="AB106" s="138" t="str">
        <f>$A$106&amp;JADWAL!AF$170</f>
        <v>X RPL 1JAYA</v>
      </c>
      <c r="AC106" s="138" t="str">
        <f>$A$106&amp;JADWAL!AG$170</f>
        <v>X RPL 1JAYA</v>
      </c>
      <c r="AD106" s="138" t="str">
        <f>$A$106&amp;JADWAL!AH$170</f>
        <v>X RPL 1JAYA</v>
      </c>
      <c r="AE106" s="138" t="str">
        <f>$A$106&amp;JADWAL!AI$170</f>
        <v>X RPL 1T</v>
      </c>
      <c r="AF106" s="138" t="str">
        <f>$A$106&amp;JADWAL!AJ$170</f>
        <v>X RPL 1</v>
      </c>
      <c r="AG106" s="138" t="str">
        <f>$A$106&amp;JADWAL!AK$170</f>
        <v>X RPL 1</v>
      </c>
      <c r="AH106" s="138" t="str">
        <f>$A$106&amp;JADWAL!AL$170</f>
        <v>X RPL 1</v>
      </c>
      <c r="AI106" s="138" t="str">
        <f>$A$106&amp;JADWAL!AM$170</f>
        <v>X RPL 1D</v>
      </c>
      <c r="AJ106" s="138" t="str">
        <f>$A$106&amp;JADWAL!AN$170</f>
        <v>X RPL 1A</v>
      </c>
      <c r="AK106" s="138" t="str">
        <f>$A$106&amp;JADWAL!AO$170</f>
        <v>X RPL 1NUR</v>
      </c>
      <c r="AL106" s="138" t="str">
        <f>$A$106&amp;JADWAL!AP$170</f>
        <v>X RPL 1NUR</v>
      </c>
      <c r="AM106" s="138" t="str">
        <f>$A$106&amp;JADWAL!AQ$170</f>
        <v>X RPL 1NUR</v>
      </c>
      <c r="AN106" s="138" t="str">
        <f>$A$106&amp;JADWAL!AR$170</f>
        <v>X RPL 1T</v>
      </c>
      <c r="AO106" s="138" t="str">
        <f>$A$106&amp;JADWAL!AS$170</f>
        <v>X RPL 1NUR</v>
      </c>
      <c r="AP106" s="138" t="str">
        <f>$A$106&amp;JADWAL!AT$170</f>
        <v>X RPL 1NUR</v>
      </c>
      <c r="AQ106" s="138" t="str">
        <f>$A$106&amp;JADWAL!AV$170</f>
        <v>X RPL 1NUR</v>
      </c>
      <c r="AR106" s="138" t="e">
        <f>$A$106&amp;JADWAL!#REF!</f>
        <v>#REF!</v>
      </c>
      <c r="AS106" s="138" t="str">
        <f>$A$106&amp;JADWAL!AW$170</f>
        <v>X RPL 1ETI</v>
      </c>
      <c r="AT106" s="138" t="str">
        <f>$A$106&amp;JADWAL!AX$170</f>
        <v>X RPL 1ETI</v>
      </c>
      <c r="AU106" s="138" t="str">
        <f>$A$106&amp;JADWAL!AY$170</f>
        <v>X RPL 1ETI</v>
      </c>
      <c r="AV106" s="138" t="str">
        <f>$A$106&amp;JADWAL!AZ$170</f>
        <v>X RPL 1T</v>
      </c>
      <c r="AW106" s="138" t="str">
        <f>$A$106&amp;JADWAL!BA$170</f>
        <v>X RPL 1</v>
      </c>
      <c r="AX106" s="138" t="str">
        <f>$A$106&amp;JADWAL!BB$170</f>
        <v>X RPL 1</v>
      </c>
      <c r="AY106" s="138" t="str">
        <f>$A$106&amp;JADWAL!BC$170</f>
        <v>X RPL 1</v>
      </c>
      <c r="AZ106" s="138" t="str">
        <f>$A$106&amp;JADWAL!BD$170</f>
        <v>X RPL 1</v>
      </c>
      <c r="BA106" s="138" t="str">
        <f>$A$106&amp;JADWAL!BE$170</f>
        <v>X RPL 1D</v>
      </c>
      <c r="BB106" s="138" t="str">
        <f>$A$106&amp;JADWAL!BF$170</f>
        <v>X RPL 1SABILA</v>
      </c>
      <c r="BC106" s="138" t="str">
        <f>$A$106&amp;JADWAL!BG$170</f>
        <v>X RPL 1SABILA</v>
      </c>
      <c r="BD106" s="138" t="str">
        <f>$A$106&amp;JADWAL!BH$170</f>
        <v>X RPL 1SABILA</v>
      </c>
      <c r="BE106" s="138" t="str">
        <f>$A$106&amp;JADWAL!BI$170</f>
        <v>X RPL 1SABILA</v>
      </c>
      <c r="BF106" s="138" t="str">
        <f>$A$106&amp;JADWAL!BJ$170</f>
        <v>X RPL 1T</v>
      </c>
      <c r="BG106" s="138" t="str">
        <f>$A$106&amp;JADWAL!BK$170</f>
        <v>X RPL 1SAMSU</v>
      </c>
      <c r="BH106" s="138" t="str">
        <f>$A$106&amp;JADWAL!BL$170</f>
        <v>X RPL 1SAMSU</v>
      </c>
      <c r="BI106" s="138" t="str">
        <f>$A$106&amp;JADWAL!BM$170</f>
        <v>X RPL 1T</v>
      </c>
      <c r="BJ106" s="138" t="str">
        <f>$A$106&amp;JADWAL!BN$170</f>
        <v>X RPL 1UJANG</v>
      </c>
      <c r="BK106" s="138" t="str">
        <f>$A$106&amp;JADWAL!BO$170</f>
        <v>X RPL 1UJANG</v>
      </c>
      <c r="BL106" s="138" t="str">
        <f>$A$106&amp;JADWAL!BP$170</f>
        <v>X RPL 1UJANG</v>
      </c>
      <c r="BM106" s="138" t="str">
        <f>$A$106&amp;JADWAL!BQ$170</f>
        <v>X RPL 1</v>
      </c>
      <c r="BN106" s="138" t="str">
        <f>$A$106&amp;JADWAL!BR$170</f>
        <v>X RPL 1T</v>
      </c>
      <c r="BO106" s="138" t="str">
        <f>$A$106&amp;JADWAL!BS$170</f>
        <v>X RPL 1</v>
      </c>
      <c r="BP106" s="138" t="str">
        <f>$A$106&amp;JADWAL!BT$170</f>
        <v>X RPL 1</v>
      </c>
      <c r="BQ106" s="138" t="str">
        <f>$A$106&amp;JADWAL!BU$170</f>
        <v>X RPL 1</v>
      </c>
      <c r="BR106" s="138" t="str">
        <f>$A$106&amp;JADWAL!BV$170</f>
        <v>X RPL 1D</v>
      </c>
      <c r="BS106" s="138" t="str">
        <f>$A$106&amp;JADWAL!BW$170</f>
        <v>X RPL 1U</v>
      </c>
      <c r="BT106" s="138" t="str">
        <f>$A$106&amp;JADWAL!BX$170</f>
        <v>X RPL 1TAUFIK</v>
      </c>
      <c r="BU106" s="138" t="str">
        <f>$A$106&amp;JADWAL!BY$170</f>
        <v>X RPL 1TAUFIK</v>
      </c>
      <c r="BV106" s="138" t="str">
        <f>$A$106&amp;JADWAL!BZ$170</f>
        <v>X RPL 1DESTA</v>
      </c>
      <c r="BW106" s="138" t="str">
        <f>$A$106&amp;JADWAL!CA$170</f>
        <v>X RPL 1DESTA</v>
      </c>
      <c r="BX106" s="138" t="str">
        <f>$A$106&amp;JADWAL!CB$170</f>
        <v>X RPL 1</v>
      </c>
      <c r="BY106" s="138" t="str">
        <f>$A$106&amp;JADWAL!CC$170</f>
        <v>X RPL 1T</v>
      </c>
      <c r="BZ106" s="138" t="str">
        <f>$A$106&amp;JADWAL!CD$170</f>
        <v>X RPL 1</v>
      </c>
      <c r="CA106" s="138" t="str">
        <f>$A$106&amp;JADWAL!CE$170</f>
        <v>X RPL 1</v>
      </c>
      <c r="CB106" s="138" t="str">
        <f>$A$106&amp;JADWAL!CF$170</f>
        <v>X RPL 1</v>
      </c>
      <c r="CC106" s="138" t="str">
        <f>$A$106&amp;JADWAL!CG$170</f>
        <v>X RPL 1</v>
      </c>
      <c r="CD106" s="138" t="str">
        <f>$A$106&amp;JADWAL!CH$170</f>
        <v>X RPL 1T</v>
      </c>
      <c r="CE106" s="138" t="str">
        <f>$A$106&amp;JADWAL!CI$170</f>
        <v>X RPL 1</v>
      </c>
      <c r="CF106" s="138" t="str">
        <f>$A$106&amp;JADWAL!CJ$170</f>
        <v>X RPL 1</v>
      </c>
      <c r="CG106" s="138" t="str">
        <f>$A$106&amp;JADWAL!CK$170</f>
        <v>X RPL 1</v>
      </c>
      <c r="CH106" s="138" t="str">
        <f>$A$106&amp;JADWAL!CL$170</f>
        <v>X RPL 1</v>
      </c>
    </row>
    <row r="107" spans="1:86" x14ac:dyDescent="0.25">
      <c r="A107" s="27"/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</row>
    <row r="108" spans="1:86" x14ac:dyDescent="0.25">
      <c r="A108" s="27" t="s">
        <v>210</v>
      </c>
      <c r="B108" s="138" t="str">
        <f>$A$108&amp;JADWAL!F$174</f>
        <v>X RPL 2A</v>
      </c>
      <c r="C108" s="138" t="str">
        <f>$A$108&amp;JADWAL!G$174</f>
        <v>X RPL 2REGINA</v>
      </c>
      <c r="D108" s="138" t="str">
        <f>$A$108&amp;JADWAL!H$174</f>
        <v>X RPL 2REGINA</v>
      </c>
      <c r="E108" s="138" t="str">
        <f>$A$108&amp;JADWAL!I$174</f>
        <v>X RPL 2REGINA</v>
      </c>
      <c r="F108" s="138" t="str">
        <f>$A$108&amp;JADWAL!J$174</f>
        <v>X RPL 2T</v>
      </c>
      <c r="G108" s="138" t="str">
        <f>$A$108&amp;JADWAL!K$174</f>
        <v>X RPL 2SABILA</v>
      </c>
      <c r="H108" s="138" t="str">
        <f>$A$108&amp;JADWAL!L$174</f>
        <v>X RPL 2SABILA</v>
      </c>
      <c r="I108" s="138" t="str">
        <f>$A$108&amp;JADWAL!M$174</f>
        <v>X RPL 2T</v>
      </c>
      <c r="J108" s="138" t="str">
        <f>$A$108&amp;JADWAL!N$174</f>
        <v>X RPL 2SABILA</v>
      </c>
      <c r="K108" s="138" t="str">
        <f>$A$108&amp;JADWAL!AW$174</f>
        <v>X RPL 2</v>
      </c>
      <c r="L108" s="138" t="str">
        <f>$A$108&amp;JADWAL!AX$174</f>
        <v>X RPL 2</v>
      </c>
      <c r="M108" s="138" t="str">
        <f>$A$108&amp;JADWAL!AY$174</f>
        <v>X RPL 2</v>
      </c>
      <c r="N108" s="138" t="str">
        <f>$A$108&amp;JADWAL!R$174</f>
        <v>X RPL 2T</v>
      </c>
      <c r="O108" s="138" t="str">
        <f>$A$108&amp;JADWAL!S$174</f>
        <v>X RPL 2</v>
      </c>
      <c r="P108" s="138" t="str">
        <f>$A$108&amp;JADWAL!T$174</f>
        <v>X RPL 2</v>
      </c>
      <c r="Q108" s="138" t="str">
        <f>$A$108&amp;JADWAL!U$174</f>
        <v>X RPL 2</v>
      </c>
      <c r="R108" s="138" t="str">
        <f>$A$108&amp;JADWAL!V$174</f>
        <v>X RPL 2A</v>
      </c>
      <c r="S108" s="138" t="str">
        <f>$A$108&amp;JADWAL!W$174</f>
        <v>X RPL 2JAYA</v>
      </c>
      <c r="T108" s="138" t="str">
        <f>$A$108&amp;JADWAL!X$174</f>
        <v>X RPL 2JAYA</v>
      </c>
      <c r="U108" s="138" t="str">
        <f>$A$108&amp;JADWAL!Y$174</f>
        <v>X RPL 2JAYA</v>
      </c>
      <c r="V108" s="138" t="str">
        <f>$A$108&amp;JADWAL!Z$174</f>
        <v>X RPL 2PURI</v>
      </c>
      <c r="W108" s="138" t="str">
        <f>$A$108&amp;JADWAL!AA$174</f>
        <v>X RPL 2T</v>
      </c>
      <c r="X108" s="138" t="str">
        <f>$A$108&amp;JADWAL!AB$174</f>
        <v>X RPL 2PURI</v>
      </c>
      <c r="Y108" s="138" t="str">
        <f>$A$108&amp;JADWAL!AC$174</f>
        <v>X RPL 2PURI</v>
      </c>
      <c r="Z108" s="138" t="str">
        <f>$A$108&amp;JADWAL!AD$174</f>
        <v>X RPL 2T</v>
      </c>
      <c r="AA108" s="138" t="str">
        <f>$A$108&amp;JADWAL!AE$174</f>
        <v>X RPL 2PURI</v>
      </c>
      <c r="AB108" s="138" t="str">
        <f>$A$108&amp;JADWAL!AF$174</f>
        <v>X RPL 2PURI</v>
      </c>
      <c r="AC108" s="138" t="str">
        <f>$A$108&amp;JADWAL!AG$174</f>
        <v>X RPL 2PURI</v>
      </c>
      <c r="AD108" s="138" t="str">
        <f>$A$108&amp;JADWAL!AH$174</f>
        <v>X RPL 2</v>
      </c>
      <c r="AE108" s="138" t="str">
        <f>$A$108&amp;JADWAL!AI$174</f>
        <v>X RPL 2T</v>
      </c>
      <c r="AF108" s="138" t="str">
        <f>$A$108&amp;JADWAL!AJ$174</f>
        <v>X RPL 2</v>
      </c>
      <c r="AG108" s="138" t="str">
        <f>$A$108&amp;JADWAL!AK$174</f>
        <v>X RPL 2</v>
      </c>
      <c r="AH108" s="138" t="str">
        <f>$A$108&amp;JADWAL!AL$174</f>
        <v>X RPL 2</v>
      </c>
      <c r="AI108" s="138" t="str">
        <f>$A$108&amp;JADWAL!AM$174</f>
        <v>X RPL 2A</v>
      </c>
      <c r="AJ108" s="138" t="str">
        <f>$A$108&amp;JADWAL!AN$174</f>
        <v>X RPL 2A</v>
      </c>
      <c r="AK108" s="138" t="str">
        <f>$A$108&amp;JADWAL!AO$174</f>
        <v>X RPL 2ETI</v>
      </c>
      <c r="AL108" s="138" t="str">
        <f>$A$108&amp;JADWAL!AP$174</f>
        <v>X RPL 2ETI</v>
      </c>
      <c r="AM108" s="138" t="str">
        <f>$A$108&amp;JADWAL!AQ$174</f>
        <v>X RPL 2ETI</v>
      </c>
      <c r="AN108" s="138" t="str">
        <f>$A$108&amp;JADWAL!AR$174</f>
        <v>X RPL 2T</v>
      </c>
      <c r="AO108" s="138" t="str">
        <f>$A$108&amp;JADWAL!AS$174</f>
        <v>X RPL 2ADIW</v>
      </c>
      <c r="AP108" s="138" t="str">
        <f>$A$108&amp;JADWAL!AT$174</f>
        <v>X RPL 2</v>
      </c>
      <c r="AQ108" s="138" t="str">
        <f>$A$108&amp;JADWAL!AV$174</f>
        <v>X RPL 2</v>
      </c>
      <c r="AR108" s="138" t="e">
        <f>$A$108&amp;JADWAL!#REF!</f>
        <v>#REF!</v>
      </c>
      <c r="AS108" s="138" t="e">
        <f>$A$108&amp;JADWAL!#REF!</f>
        <v>#REF!</v>
      </c>
      <c r="AT108" s="138" t="e">
        <f>$A$108&amp;JADWAL!#REF!</f>
        <v>#REF!</v>
      </c>
      <c r="AU108" s="138" t="e">
        <f>$A$108&amp;JADWAL!#REF!</f>
        <v>#REF!</v>
      </c>
      <c r="AV108" s="138" t="str">
        <f>$A$108&amp;JADWAL!AZ$174</f>
        <v>X RPL 2T</v>
      </c>
      <c r="AW108" s="138" t="str">
        <f>$A$108&amp;JADWAL!BA$174</f>
        <v>X RPL 2</v>
      </c>
      <c r="AX108" s="138" t="str">
        <f>$A$108&amp;JADWAL!BB$174</f>
        <v>X RPL 2</v>
      </c>
      <c r="AY108" s="138" t="str">
        <f>$A$108&amp;JADWAL!BC$174</f>
        <v>X RPL 2</v>
      </c>
      <c r="AZ108" s="138" t="str">
        <f>$A$108&amp;JADWAL!BD$174</f>
        <v>X RPL 2</v>
      </c>
      <c r="BA108" s="138" t="str">
        <f>$A$108&amp;JADWAL!BE$174</f>
        <v>X RPL 2A</v>
      </c>
      <c r="BB108" s="138" t="str">
        <f>$A$108&amp;JADWAL!BF$174</f>
        <v>X RPL 2SAMSU</v>
      </c>
      <c r="BC108" s="138" t="str">
        <f>$A$108&amp;JADWAL!BG$174</f>
        <v>X RPL 2SAMSU</v>
      </c>
      <c r="BD108" s="138" t="str">
        <f>$A$108&amp;JADWAL!BH$174</f>
        <v>X RPL 2ELA</v>
      </c>
      <c r="BE108" s="138" t="str">
        <f>$A$108&amp;JADWAL!BI$174</f>
        <v>X RPL 2ELA</v>
      </c>
      <c r="BF108" s="138" t="str">
        <f>$A$108&amp;JADWAL!BJ$174</f>
        <v>X RPL 2T</v>
      </c>
      <c r="BG108" s="138" t="str">
        <f>$A$108&amp;JADWAL!BK$174</f>
        <v>X RPL 2NUR</v>
      </c>
      <c r="BH108" s="138" t="str">
        <f>$A$108&amp;JADWAL!BL$174</f>
        <v>X RPL 2NUR</v>
      </c>
      <c r="BI108" s="138" t="str">
        <f>$A$108&amp;JADWAL!BM$174</f>
        <v>X RPL 2T</v>
      </c>
      <c r="BJ108" s="138" t="str">
        <f>$A$108&amp;JADWAL!BN$174</f>
        <v>X RPL 2NUR</v>
      </c>
      <c r="BK108" s="138" t="str">
        <f>$A$108&amp;JADWAL!BO$174</f>
        <v>X RPL 2NUR</v>
      </c>
      <c r="BL108" s="138" t="str">
        <f>$A$108&amp;JADWAL!BP$174</f>
        <v>X RPL 2NUR</v>
      </c>
      <c r="BM108" s="138" t="str">
        <f>$A$108&amp;JADWAL!BQ$174</f>
        <v>X RPL 2NUR</v>
      </c>
      <c r="BN108" s="138" t="str">
        <f>$A$108&amp;JADWAL!BR$174</f>
        <v>X RPL 2T</v>
      </c>
      <c r="BO108" s="138" t="str">
        <f>$A$108&amp;JADWAL!BS$174</f>
        <v>X RPL 2</v>
      </c>
      <c r="BP108" s="138" t="str">
        <f>$A$108&amp;JADWAL!BT$174</f>
        <v>X RPL 2</v>
      </c>
      <c r="BQ108" s="138" t="str">
        <f>$A$108&amp;JADWAL!BU$174</f>
        <v>X RPL 2</v>
      </c>
      <c r="BR108" s="138" t="str">
        <f>$A$108&amp;JADWAL!BV$174</f>
        <v>X RPL 2A</v>
      </c>
      <c r="BS108" s="138" t="str">
        <f>$A$108&amp;JADWAL!BW$174</f>
        <v>X RPL 2H</v>
      </c>
      <c r="BT108" s="138" t="str">
        <f>$A$108&amp;JADWAL!BX$174</f>
        <v>X RPL 2DESTA</v>
      </c>
      <c r="BU108" s="138" t="str">
        <f>$A$108&amp;JADWAL!BY$174</f>
        <v>X RPL 2DESTA</v>
      </c>
      <c r="BV108" s="138" t="str">
        <f>$A$108&amp;JADWAL!BZ$174</f>
        <v>X RPL 2HAZAR</v>
      </c>
      <c r="BW108" s="138" t="str">
        <f>$A$108&amp;JADWAL!CA$174</f>
        <v>X RPL 2UJANG</v>
      </c>
      <c r="BX108" s="138" t="str">
        <f>$A$108&amp;JADWAL!CB$174</f>
        <v>X RPL 2UJANG</v>
      </c>
      <c r="BY108" s="138" t="str">
        <f>$A$108&amp;JADWAL!CC$174</f>
        <v>X RPL 2T</v>
      </c>
      <c r="BZ108" s="138" t="str">
        <f>$A$108&amp;JADWAL!CD$174</f>
        <v>X RPL 2UJANG</v>
      </c>
      <c r="CA108" s="138" t="str">
        <f>$A$108&amp;JADWAL!CE$174</f>
        <v>X RPL 2</v>
      </c>
      <c r="CB108" s="138" t="str">
        <f>$A$108&amp;JADWAL!CF$174</f>
        <v>X RPL 2</v>
      </c>
      <c r="CC108" s="138" t="str">
        <f>$A$108&amp;JADWAL!CG$174</f>
        <v>X RPL 2</v>
      </c>
      <c r="CD108" s="138" t="str">
        <f>$A$108&amp;JADWAL!CH$174</f>
        <v>X RPL 2T</v>
      </c>
      <c r="CE108" s="138" t="str">
        <f>$A$108&amp;JADWAL!CI$174</f>
        <v>X RPL 2</v>
      </c>
      <c r="CF108" s="138" t="str">
        <f>$A$108&amp;JADWAL!CJ$174</f>
        <v>X RPL 2</v>
      </c>
      <c r="CG108" s="138" t="str">
        <f>$A$108&amp;JADWAL!CK$174</f>
        <v>X RPL 2</v>
      </c>
      <c r="CH108" s="138" t="str">
        <f>$A$108&amp;JADWAL!CL$174</f>
        <v>X RPL 2</v>
      </c>
    </row>
    <row r="109" spans="1:86" x14ac:dyDescent="0.25">
      <c r="A109" s="27"/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</row>
    <row r="110" spans="1:86" s="3" customFormat="1" x14ac:dyDescent="0.25">
      <c r="A110" s="195"/>
      <c r="B110" s="196"/>
      <c r="C110" s="196"/>
      <c r="D110" s="196"/>
      <c r="E110" s="196"/>
      <c r="F110" s="196"/>
      <c r="G110" s="196"/>
      <c r="H110" s="196"/>
      <c r="I110" s="196"/>
      <c r="J110" s="196"/>
      <c r="K110" s="196"/>
      <c r="L110" s="196"/>
      <c r="M110" s="196"/>
      <c r="N110" s="196"/>
      <c r="O110" s="196"/>
      <c r="P110" s="196"/>
      <c r="Q110" s="196"/>
      <c r="R110" s="196"/>
      <c r="S110" s="196"/>
      <c r="T110" s="196"/>
      <c r="U110" s="196"/>
      <c r="V110" s="196"/>
      <c r="W110" s="196"/>
      <c r="X110" s="196"/>
      <c r="Y110" s="196"/>
      <c r="Z110" s="196"/>
      <c r="AA110" s="196"/>
      <c r="AB110" s="196"/>
      <c r="AC110" s="196"/>
      <c r="AD110" s="196"/>
      <c r="AE110" s="196"/>
      <c r="AF110" s="196"/>
      <c r="AG110" s="196"/>
      <c r="AH110" s="196"/>
      <c r="AI110" s="196"/>
      <c r="AJ110" s="196"/>
      <c r="AK110" s="196"/>
      <c r="AL110" s="196"/>
      <c r="AM110" s="196"/>
      <c r="AN110" s="196"/>
      <c r="AO110" s="196"/>
      <c r="AP110" s="196"/>
      <c r="AQ110" s="196"/>
      <c r="AR110" s="196"/>
      <c r="AS110" s="196"/>
      <c r="AT110" s="196"/>
      <c r="AU110" s="196"/>
      <c r="AV110" s="196"/>
      <c r="AW110" s="196"/>
      <c r="AX110" s="196"/>
      <c r="AY110" s="196"/>
      <c r="AZ110" s="196"/>
      <c r="BA110" s="196"/>
      <c r="BB110" s="196"/>
      <c r="BC110" s="196"/>
      <c r="BD110" s="196"/>
      <c r="BE110" s="196"/>
      <c r="BF110" s="196"/>
      <c r="BG110" s="196"/>
      <c r="BH110" s="196"/>
      <c r="BI110" s="196"/>
      <c r="BJ110" s="196"/>
      <c r="BK110" s="196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96"/>
      <c r="BV110" s="196"/>
      <c r="BW110" s="196"/>
      <c r="BX110" s="196"/>
      <c r="BY110" s="196"/>
      <c r="BZ110" s="196"/>
      <c r="CA110" s="196"/>
      <c r="CB110" s="196"/>
      <c r="CC110" s="196"/>
      <c r="CD110" s="196"/>
      <c r="CE110" s="196"/>
      <c r="CF110" s="196"/>
      <c r="CG110" s="196"/>
      <c r="CH110" s="196"/>
    </row>
    <row r="111" spans="1:86" x14ac:dyDescent="0.25">
      <c r="A111" s="27"/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  <c r="BE111" s="138"/>
      <c r="BF111" s="138"/>
      <c r="BG111" s="138"/>
      <c r="BH111" s="138"/>
      <c r="BI111" s="138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</row>
    <row r="112" spans="1:86" x14ac:dyDescent="0.25">
      <c r="A112" s="27" t="s">
        <v>211</v>
      </c>
      <c r="B112" s="138" t="str">
        <f>$A$112&amp;JADWAL!F$179</f>
        <v>XI RPL 1A</v>
      </c>
      <c r="C112" s="138" t="str">
        <f>$A$112&amp;JADWAL!G$179</f>
        <v>XI RPL 1PRATIWI</v>
      </c>
      <c r="D112" s="138" t="str">
        <f>$A$112&amp;JADWAL!H$179</f>
        <v>XI RPL 1PRATIWI</v>
      </c>
      <c r="E112" s="138" t="str">
        <f>$A$112&amp;JADWAL!I$179</f>
        <v>XI RPL 1PRATIWI</v>
      </c>
      <c r="F112" s="138" t="str">
        <f>$A$112&amp;JADWAL!J$179</f>
        <v>XI RPL 1T</v>
      </c>
      <c r="G112" s="138" t="str">
        <f>$A$112&amp;JADWAL!K$179</f>
        <v>XI RPL 1DENA</v>
      </c>
      <c r="H112" s="138" t="str">
        <f>$A$112&amp;JADWAL!L$179</f>
        <v>XI RPL 1DENA</v>
      </c>
      <c r="I112" s="138" t="str">
        <f>$A$112&amp;JADWAL!M$179</f>
        <v>XI RPL 1T</v>
      </c>
      <c r="J112" s="138" t="str">
        <f>$A$112&amp;JADWAL!N$179</f>
        <v>XI RPL 1JAYA</v>
      </c>
      <c r="K112" s="138" t="str">
        <f>$A$112&amp;JADWAL!O$179</f>
        <v>XI RPL 1JAYA</v>
      </c>
      <c r="L112" s="138" t="str">
        <f>$A$112&amp;JADWAL!P$179</f>
        <v>XI RPL 1JAYA</v>
      </c>
      <c r="M112" s="138" t="e">
        <f>$A$112&amp;JADWAL!#REF!</f>
        <v>#REF!</v>
      </c>
      <c r="N112" s="138" t="str">
        <f>$A$112&amp;JADWAL!R$179</f>
        <v>XI RPL 1T</v>
      </c>
      <c r="O112" s="138" t="str">
        <f>$A$112&amp;JADWAL!S$179</f>
        <v>XI RPL 1DARMI</v>
      </c>
      <c r="P112" s="138" t="str">
        <f>$A$112&amp;JADWAL!T$179</f>
        <v>XI RPL 1</v>
      </c>
      <c r="Q112" s="138" t="str">
        <f>$A$112&amp;JADWAL!U$179</f>
        <v>XI RPL 1</v>
      </c>
      <c r="R112" s="138" t="str">
        <f>$A$112&amp;JADWAL!V$179</f>
        <v>XI RPL 1D</v>
      </c>
      <c r="S112" s="138" t="str">
        <f>$A$112&amp;JADWAL!W$179</f>
        <v>XI RPL 1ARI</v>
      </c>
      <c r="T112" s="138" t="str">
        <f>$A$112&amp;JADWAL!X$179</f>
        <v>XI RPL 1ARI</v>
      </c>
      <c r="U112" s="138" t="str">
        <f>$A$112&amp;JADWAL!Y$179</f>
        <v>XI RPL 1ARI</v>
      </c>
      <c r="V112" s="138" t="str">
        <f>$A$112&amp;JADWAL!Z$179</f>
        <v>XI RPL 1ARI</v>
      </c>
      <c r="W112" s="138" t="str">
        <f>$A$112&amp;JADWAL!AA$179</f>
        <v>XI RPL 1T</v>
      </c>
      <c r="X112" s="138" t="str">
        <f>$A$112&amp;JADWAL!AB$179</f>
        <v>XI RPL 1ARI</v>
      </c>
      <c r="Y112" s="138" t="str">
        <f>$A$112&amp;JADWAL!Q$179</f>
        <v>XI RPL 1DARMI</v>
      </c>
      <c r="Z112" s="138" t="e">
        <f>$A$112&amp;JADWAL!#REF!</f>
        <v>#REF!</v>
      </c>
      <c r="AA112" s="138" t="e">
        <f>$A$112&amp;JADWAL!#REF!</f>
        <v>#REF!</v>
      </c>
      <c r="AB112" s="138" t="str">
        <f>$A$112&amp;JADWAL!AH$179</f>
        <v>XI RPL 1LIA</v>
      </c>
      <c r="AC112" s="138" t="str">
        <f>$A$112&amp;JADWAL!AF$179</f>
        <v>XI RPL 1LIA</v>
      </c>
      <c r="AD112" s="138" t="str">
        <f>$A$112&amp;JADWAL!AG$179</f>
        <v>XI RPL 1LIA</v>
      </c>
      <c r="AE112" s="138" t="str">
        <f>$A$112&amp;JADWAL!AI$179</f>
        <v>XI RPL 1T</v>
      </c>
      <c r="AF112" s="138" t="str">
        <f>$A$112&amp;JADWAL!AJ$179</f>
        <v>XI RPL 1</v>
      </c>
      <c r="AG112" s="138" t="str">
        <f>$A$112&amp;JADWAL!AK$179</f>
        <v>XI RPL 1</v>
      </c>
      <c r="AH112" s="138" t="str">
        <f>$A$112&amp;JADWAL!AL$179</f>
        <v>XI RPL 1</v>
      </c>
      <c r="AI112" s="138" t="str">
        <f>$A$112&amp;JADWAL!AM$179</f>
        <v>XI RPL 1D</v>
      </c>
      <c r="AJ112" s="138" t="str">
        <f>$A$112&amp;JADWAL!AN$179</f>
        <v>XI RPL 1A</v>
      </c>
      <c r="AK112" s="138" t="str">
        <f>$A$112&amp;JADWAL!AO$179</f>
        <v>XI RPL 1JAYA</v>
      </c>
      <c r="AL112" s="138" t="str">
        <f>$A$112&amp;JADWAL!AP$179</f>
        <v>XI RPL 1JAYA</v>
      </c>
      <c r="AM112" s="138" t="str">
        <f>$A$112&amp;JADWAL!AQ$179</f>
        <v>XI RPL 1JAYA</v>
      </c>
      <c r="AN112" s="138" t="str">
        <f>$A$112&amp;JADWAL!AR$179</f>
        <v>XI RPL 1T</v>
      </c>
      <c r="AO112" s="138" t="str">
        <f>$A$112&amp;JADWAL!AS$179</f>
        <v>XI RPL 1ETI</v>
      </c>
      <c r="AP112" s="138" t="str">
        <f>$A$112&amp;JADWAL!AT$179</f>
        <v>XI RPL 1ETI</v>
      </c>
      <c r="AQ112" s="138" t="str">
        <f>$A$112&amp;JADWAL!AV$179</f>
        <v>XI RPL 1ETI</v>
      </c>
      <c r="AR112" s="138" t="e">
        <f>$A$112&amp;JADWAL!#REF!</f>
        <v>#REF!</v>
      </c>
      <c r="AS112" s="138" t="str">
        <f>$A$112&amp;JADWAL!AW$179</f>
        <v>XI RPL 1ELA</v>
      </c>
      <c r="AT112" s="138" t="str">
        <f>$A$112&amp;JADWAL!AX$179</f>
        <v>XI RPL 1ELA</v>
      </c>
      <c r="AU112" s="138" t="str">
        <f>$A$112&amp;JADWAL!AY$179</f>
        <v>XI RPL 1</v>
      </c>
      <c r="AV112" s="138" t="str">
        <f>$A$112&amp;JADWAL!AZ$179</f>
        <v>XI RPL 1T</v>
      </c>
      <c r="AW112" s="138" t="str">
        <f>$A$112&amp;JADWAL!BA$179</f>
        <v>XI RPL 1</v>
      </c>
      <c r="AX112" s="138" t="str">
        <f>$A$112&amp;JADWAL!BB$179</f>
        <v>XI RPL 1</v>
      </c>
      <c r="AY112" s="138" t="str">
        <f>$A$112&amp;JADWAL!BC$179</f>
        <v>XI RPL 1</v>
      </c>
      <c r="AZ112" s="138" t="str">
        <f>$A$112&amp;JADWAL!BD$179</f>
        <v>XI RPL 1</v>
      </c>
      <c r="BA112" s="138" t="str">
        <f>$A$112&amp;JADWAL!BE$179</f>
        <v>XI RPL 1D</v>
      </c>
      <c r="BB112" s="138" t="str">
        <f>$A$112&amp;JADWAL!BF$179</f>
        <v>XI RPL 1DESTA</v>
      </c>
      <c r="BC112" s="138" t="str">
        <f>$A$112&amp;JADWAL!BG$179</f>
        <v>XI RPL 1DESTA</v>
      </c>
      <c r="BD112" s="138" t="str">
        <f>$A$112&amp;JADWAL!BH$179</f>
        <v>XI RPL 1WENI</v>
      </c>
      <c r="BE112" s="138" t="str">
        <f>$A$112&amp;JADWAL!BI$179</f>
        <v>XI RPL 1WENI</v>
      </c>
      <c r="BF112" s="138" t="str">
        <f>$A$112&amp;JADWAL!BJ$179</f>
        <v>XI RPL 1T</v>
      </c>
      <c r="BG112" s="138" t="str">
        <f>$A$112&amp;JADWAL!BK$179</f>
        <v>XI RPL 1WENI</v>
      </c>
      <c r="BH112" s="138" t="str">
        <f>$A$112&amp;JADWAL!BL$179</f>
        <v>XI RPL 1ARI</v>
      </c>
      <c r="BI112" s="138" t="str">
        <f>$A$112&amp;JADWAL!BM$179</f>
        <v>XI RPL 1T</v>
      </c>
      <c r="BJ112" s="138" t="str">
        <f>$A$112&amp;JADWAL!BN$179</f>
        <v>XI RPL 1ARI</v>
      </c>
      <c r="BK112" s="138" t="str">
        <f>$A$112&amp;JADWAL!BO$179</f>
        <v>XI RPL 1ARI</v>
      </c>
      <c r="BL112" s="138" t="str">
        <f>$A$112&amp;JADWAL!BP$179</f>
        <v>XI RPL 1ARI</v>
      </c>
      <c r="BM112" s="138" t="str">
        <f>$A$112&amp;JADWAL!BQ$179</f>
        <v>XI RPL 1</v>
      </c>
      <c r="BN112" s="138" t="str">
        <f>$A$112&amp;JADWAL!BR$179</f>
        <v>XI RPL 1T</v>
      </c>
      <c r="BO112" s="138" t="str">
        <f>$A$112&amp;JADWAL!BS$179</f>
        <v>XI RPL 1</v>
      </c>
      <c r="BP112" s="138" t="str">
        <f>$A$112&amp;JADWAL!BT$179</f>
        <v>XI RPL 1</v>
      </c>
      <c r="BQ112" s="138" t="str">
        <f>$A$112&amp;JADWAL!BU$179</f>
        <v>XI RPL 1</v>
      </c>
      <c r="BR112" s="138" t="str">
        <f>$A$112&amp;JADWAL!BV$179</f>
        <v>XI RPL 1D</v>
      </c>
      <c r="BS112" s="138" t="str">
        <f>$A$112&amp;JADWAL!BW$179</f>
        <v>XI RPL 1U</v>
      </c>
      <c r="BT112" s="138" t="e">
        <f>$A$112&amp;JADWAL!#REF!</f>
        <v>#REF!</v>
      </c>
      <c r="BU112" s="138" t="str">
        <f>$A$112&amp;JADWAL!BX$179</f>
        <v>XI RPL 1EVA</v>
      </c>
      <c r="BV112" s="138" t="str">
        <f>$A$112&amp;JADWAL!BY$179</f>
        <v>XI RPL 1NURUL</v>
      </c>
      <c r="BW112" s="138" t="str">
        <f>$A$112&amp;JADWAL!BZ$179</f>
        <v>XI RPL 1NURUL</v>
      </c>
      <c r="BX112" s="138" t="str">
        <f>$A$112&amp;JADWAL!CB$179</f>
        <v>XI RPL 1PRATIWI</v>
      </c>
      <c r="BY112" s="138" t="str">
        <f>$A$112&amp;JADWAL!CC$179</f>
        <v>XI RPL 1T</v>
      </c>
      <c r="BZ112" s="138" t="str">
        <f>$A$112&amp;JADWAL!CD$179</f>
        <v>XI RPL 1PRATIWI</v>
      </c>
      <c r="CA112" s="138" t="str">
        <f>$A$112&amp;JADWAL!CA$179</f>
        <v>XI RPL 1PRATIWI</v>
      </c>
      <c r="CB112" s="138" t="str">
        <f>$A$112&amp;JADWAL!AC$179</f>
        <v>XI RPL 1TAUFIK</v>
      </c>
      <c r="CC112" s="138" t="str">
        <f>$A$112&amp;JADWAL!AE$179</f>
        <v>XI RPL 1TAUFIK</v>
      </c>
      <c r="CD112" s="138" t="str">
        <f>$A$112&amp;JADWAL!CH$179</f>
        <v>XI RPL 1T</v>
      </c>
      <c r="CE112" s="138" t="str">
        <f>$A$112&amp;JADWAL!CI$179</f>
        <v>XI RPL 1</v>
      </c>
      <c r="CF112" s="138" t="str">
        <f>$A$112&amp;JADWAL!CJ$179</f>
        <v>XI RPL 1</v>
      </c>
      <c r="CG112" s="138" t="str">
        <f>$A$112&amp;JADWAL!CK$179</f>
        <v>XI RPL 1</v>
      </c>
      <c r="CH112" s="138" t="str">
        <f>$A$112&amp;JADWAL!CL$179</f>
        <v>XI RPL 1</v>
      </c>
    </row>
    <row r="113" spans="1:86" x14ac:dyDescent="0.25">
      <c r="A113" s="27"/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</row>
    <row r="114" spans="1:86" x14ac:dyDescent="0.25">
      <c r="A114" s="27" t="s">
        <v>212</v>
      </c>
      <c r="B114" s="138" t="str">
        <f>$A$114&amp;JADWAL!F$183</f>
        <v>XI RPL 2A</v>
      </c>
      <c r="C114" s="138" t="str">
        <f>$A$114&amp;JADWAL!G$183</f>
        <v>XI RPL 2NURUL</v>
      </c>
      <c r="D114" s="138" t="str">
        <f>$A$114&amp;JADWAL!H$183</f>
        <v>XI RPL 2NURUL</v>
      </c>
      <c r="E114" s="138" t="str">
        <f>$A$114&amp;JADWAL!I$183</f>
        <v>XI RPL 2EVA</v>
      </c>
      <c r="F114" s="138" t="str">
        <f>$A$114&amp;JADWAL!J$183</f>
        <v>XI RPL 2T</v>
      </c>
      <c r="G114" s="138" t="str">
        <f>$A$114&amp;JADWAL!K$183</f>
        <v>XI RPL 2WENI</v>
      </c>
      <c r="H114" s="138" t="str">
        <f>$A$114&amp;JADWAL!L$183</f>
        <v>XI RPL 2WENI</v>
      </c>
      <c r="I114" s="138" t="str">
        <f>$A$114&amp;JADWAL!M$183</f>
        <v>XI RPL 2T</v>
      </c>
      <c r="J114" s="138" t="str">
        <f>$A$114&amp;JADWAL!N$183</f>
        <v>XI RPL 2WENI</v>
      </c>
      <c r="K114" s="138" t="str">
        <f>$A$114&amp;JADWAL!O$183</f>
        <v>XI RPL 2DENA</v>
      </c>
      <c r="L114" s="138" t="str">
        <f>$A$114&amp;JADWAL!P$183</f>
        <v>XI RPL 2DENA</v>
      </c>
      <c r="M114" s="138" t="str">
        <f>$A$114&amp;JADWAL!Q$183</f>
        <v>XI RPL 2</v>
      </c>
      <c r="N114" s="138" t="str">
        <f>$A$114&amp;JADWAL!R$183</f>
        <v>XI RPL 2T</v>
      </c>
      <c r="O114" s="138" t="str">
        <f>$A$114&amp;JADWAL!S$183</f>
        <v>XI RPL 2</v>
      </c>
      <c r="P114" s="138" t="str">
        <f>$A$114&amp;JADWAL!T$183</f>
        <v>XI RPL 2</v>
      </c>
      <c r="Q114" s="138" t="str">
        <f>$A$114&amp;JADWAL!U$183</f>
        <v>XI RPL 2</v>
      </c>
      <c r="R114" s="138" t="str">
        <f>$A$114&amp;JADWAL!V$183</f>
        <v>XI RPL 2A</v>
      </c>
      <c r="S114" s="138" t="str">
        <f>$A$114&amp;JADWAL!AO$183</f>
        <v>XI RPL 2DARMI</v>
      </c>
      <c r="T114" s="138" t="str">
        <f>$A$114&amp;JADWAL!AP$183</f>
        <v>XI RPL 2DARMI</v>
      </c>
      <c r="U114" s="138" t="str">
        <f>$A$114&amp;JADWAL!Y$183</f>
        <v>XI RPL 2PRATIWI</v>
      </c>
      <c r="V114" s="138" t="str">
        <f>$A$114&amp;JADWAL!Z$183</f>
        <v>XI RPL 2JAYA</v>
      </c>
      <c r="W114" s="138" t="str">
        <f>$A$114&amp;JADWAL!AA$183</f>
        <v>XI RPL 2T</v>
      </c>
      <c r="X114" s="138" t="str">
        <f>$A$114&amp;JADWAL!AB$183</f>
        <v>XI RPL 2JAYA</v>
      </c>
      <c r="Y114" s="138" t="str">
        <f>$A$114&amp;JADWAL!AC$183</f>
        <v>XI RPL 2JAYA</v>
      </c>
      <c r="Z114" s="138" t="str">
        <f>$A$114&amp;JADWAL!AD$183</f>
        <v>XI RPL 2T</v>
      </c>
      <c r="AA114" s="138" t="str">
        <f>$A$114&amp;JADWAL!AE$183</f>
        <v>XI RPL 2ARI</v>
      </c>
      <c r="AB114" s="138" t="str">
        <f>$A$114&amp;JADWAL!AF$183</f>
        <v>XI RPL 2ARI</v>
      </c>
      <c r="AC114" s="138" t="str">
        <f>$A$114&amp;JADWAL!AG$183</f>
        <v>XI RPL 2ARI</v>
      </c>
      <c r="AD114" s="138" t="str">
        <f>$A$114&amp;JADWAL!AH$183</f>
        <v>XI RPL 2ARI</v>
      </c>
      <c r="AE114" s="138" t="str">
        <f>$A$114&amp;JADWAL!AI$183</f>
        <v>XI RPL 2T</v>
      </c>
      <c r="AF114" s="138" t="str">
        <f>$A$114&amp;JADWAL!AJ$183</f>
        <v>XI RPL 2ARI</v>
      </c>
      <c r="AG114" s="138" t="str">
        <f>$A$114&amp;JADWAL!AK$183</f>
        <v>XI RPL 2</v>
      </c>
      <c r="AH114" s="138" t="str">
        <f>$A$114&amp;JADWAL!AL$183</f>
        <v>XI RPL 2</v>
      </c>
      <c r="AI114" s="138" t="str">
        <f>$A$114&amp;JADWAL!AM$183</f>
        <v>XI RPL 2A</v>
      </c>
      <c r="AJ114" s="138" t="str">
        <f>$A$114&amp;JADWAL!AN$183</f>
        <v>XI RPL 2A</v>
      </c>
      <c r="AK114" s="138" t="e">
        <f>$A$114&amp;JADWAL!#REF!</f>
        <v>#REF!</v>
      </c>
      <c r="AL114" s="138" t="e">
        <f>$A$114&amp;JADWAL!#REF!</f>
        <v>#REF!</v>
      </c>
      <c r="AM114" s="138" t="str">
        <f>$A$114&amp;JADWAL!W$183</f>
        <v>XI RPL 2PRATIWI</v>
      </c>
      <c r="AN114" s="138" t="str">
        <f>$A$114&amp;JADWAL!AR$183</f>
        <v>XI RPL 2T</v>
      </c>
      <c r="AO114" s="138" t="str">
        <f>$A$114&amp;JADWAL!AS$183</f>
        <v>XI RPL 2JAYA</v>
      </c>
      <c r="AP114" s="138" t="str">
        <f>$A$114&amp;JADWAL!AT$183</f>
        <v>XI RPL 2JAYA</v>
      </c>
      <c r="AQ114" s="138" t="str">
        <f>$A$114&amp;JADWAL!AV$183</f>
        <v>XI RPL 2JAYA</v>
      </c>
      <c r="AR114" s="138" t="e">
        <f>$A$114&amp;JADWAL!#REF!</f>
        <v>#REF!</v>
      </c>
      <c r="AS114" s="138" t="str">
        <f>$A$114&amp;JADWAL!AW$183</f>
        <v>XI RPL 2DESTA</v>
      </c>
      <c r="AT114" s="138" t="str">
        <f>$A$114&amp;JADWAL!AX$183</f>
        <v>XI RPL 2DESTA</v>
      </c>
      <c r="AU114" s="138" t="str">
        <f>$A$114&amp;JADWAL!AY$183</f>
        <v>XI RPL 2</v>
      </c>
      <c r="AV114" s="138" t="str">
        <f>$A$114&amp;JADWAL!AZ$183</f>
        <v>XI RPL 2T</v>
      </c>
      <c r="AW114" s="138" t="str">
        <f>$A$114&amp;JADWAL!BA$183</f>
        <v>XI RPL 2</v>
      </c>
      <c r="AX114" s="138" t="str">
        <f>$A$114&amp;JADWAL!BB$183</f>
        <v>XI RPL 2</v>
      </c>
      <c r="AY114" s="138" t="str">
        <f>$A$114&amp;JADWAL!BC$183</f>
        <v>XI RPL 2</v>
      </c>
      <c r="AZ114" s="138" t="str">
        <f>$A$114&amp;JADWAL!BD$183</f>
        <v>XI RPL 2</v>
      </c>
      <c r="BA114" s="138" t="str">
        <f>$A$114&amp;JADWAL!BE$183</f>
        <v>XI RPL 2A</v>
      </c>
      <c r="BB114" s="138" t="str">
        <f>$A$114&amp;JADWAL!BF$183</f>
        <v>XI RPL 2TAUFIK</v>
      </c>
      <c r="BC114" s="138" t="str">
        <f>$A$114&amp;JADWAL!BG$183</f>
        <v>XI RPL 2TAUFIK</v>
      </c>
      <c r="BD114" s="138" t="str">
        <f>$A$114&amp;JADWAL!BH$183</f>
        <v>XI RPL 2</v>
      </c>
      <c r="BE114" s="138" t="str">
        <f>$A$114&amp;JADWAL!BI$183</f>
        <v>XI RPL 2ETI</v>
      </c>
      <c r="BF114" s="138" t="str">
        <f>$A$114&amp;JADWAL!BJ$183</f>
        <v>XI RPL 2T</v>
      </c>
      <c r="BG114" s="138" t="str">
        <f>$A$114&amp;JADWAL!BK$183</f>
        <v>XI RPL 2ETI</v>
      </c>
      <c r="BH114" s="138" t="str">
        <f>$A$114&amp;JADWAL!BL$183</f>
        <v>XI RPL 2ETI</v>
      </c>
      <c r="BI114" s="138" t="str">
        <f>$A$114&amp;JADWAL!BM$183</f>
        <v>XI RPL 2T</v>
      </c>
      <c r="BJ114" s="138" t="str">
        <f>$A$114&amp;JADWAL!BN$183</f>
        <v>XI RPL 2LIA</v>
      </c>
      <c r="BK114" s="138" t="str">
        <f>$A$114&amp;JADWAL!BO$183</f>
        <v>XI RPL 2LIA</v>
      </c>
      <c r="BL114" s="138" t="str">
        <f>$A$114&amp;JADWAL!BP$183</f>
        <v>XI RPL 2LIA</v>
      </c>
      <c r="BM114" s="138" t="str">
        <f>$A$114&amp;JADWAL!BQ$183</f>
        <v>XI RPL 2</v>
      </c>
      <c r="BN114" s="138" t="str">
        <f>$A$114&amp;JADWAL!BR$183</f>
        <v>XI RPL 2T</v>
      </c>
      <c r="BO114" s="138" t="str">
        <f>$A$114&amp;JADWAL!BS$183</f>
        <v>XI RPL 2</v>
      </c>
      <c r="BP114" s="138" t="str">
        <f>$A$114&amp;JADWAL!BT$183</f>
        <v>XI RPL 2</v>
      </c>
      <c r="BQ114" s="138" t="str">
        <f>$A$114&amp;JADWAL!BU$183</f>
        <v>XI RPL 2</v>
      </c>
      <c r="BR114" s="138" t="str">
        <f>$A$114&amp;JADWAL!BV$183</f>
        <v>XI RPL 2A</v>
      </c>
      <c r="BS114" s="138" t="str">
        <f>$A$114&amp;JADWAL!BW$183</f>
        <v>XI RPL 2H</v>
      </c>
      <c r="BT114" s="138" t="str">
        <f>$A$114&amp;JADWAL!BX$183</f>
        <v>XI RPL 2PRATIWI</v>
      </c>
      <c r="BU114" s="138" t="str">
        <f>$A$114&amp;JADWAL!BY$183</f>
        <v>XI RPL 2PRATIWI</v>
      </c>
      <c r="BV114" s="138" t="str">
        <f>$A$114&amp;JADWAL!BZ$183</f>
        <v>XI RPL 2PRATIWI</v>
      </c>
      <c r="BW114" s="138" t="str">
        <f>$A$114&amp;JADWAL!CA$183</f>
        <v>XI RPL 2ELA</v>
      </c>
      <c r="BX114" s="138" t="str">
        <f>$A$114&amp;JADWAL!CB$183</f>
        <v>XI RPL 2ELA</v>
      </c>
      <c r="BY114" s="138" t="str">
        <f>$A$114&amp;JADWAL!CC$183</f>
        <v>XI RPL 2T</v>
      </c>
      <c r="BZ114" s="138" t="str">
        <f>$A$114&amp;JADWAL!CD$183</f>
        <v>XI RPL 2ARI</v>
      </c>
      <c r="CA114" s="138" t="str">
        <f>$A$114&amp;JADWAL!CE$183</f>
        <v>XI RPL 2ARI</v>
      </c>
      <c r="CB114" s="138" t="str">
        <f>$A$114&amp;JADWAL!CF$183</f>
        <v>XI RPL 2ARI</v>
      </c>
      <c r="CC114" s="138" t="str">
        <f>$A$114&amp;JADWAL!CG$183</f>
        <v xml:space="preserve">XI RPL 2                                                                                                                                                                                       </v>
      </c>
      <c r="CD114" s="138" t="str">
        <f>$A$114&amp;JADWAL!CH$183</f>
        <v>XI RPL 2T</v>
      </c>
      <c r="CE114" s="138" t="str">
        <f>$A$114&amp;JADWAL!CI$183</f>
        <v>XI RPL 2</v>
      </c>
      <c r="CF114" s="138" t="str">
        <f>$A$114&amp;JADWAL!CJ$183</f>
        <v>XI RPL 2</v>
      </c>
      <c r="CG114" s="138" t="str">
        <f>$A$114&amp;JADWAL!CK$183</f>
        <v>XI RPL 2</v>
      </c>
      <c r="CH114" s="138" t="str">
        <f>$A$114&amp;JADWAL!CL$183</f>
        <v>XI RPL 2</v>
      </c>
    </row>
    <row r="115" spans="1:86" x14ac:dyDescent="0.25">
      <c r="A115" s="27"/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8"/>
      <c r="BD115" s="138"/>
      <c r="BE115" s="138"/>
      <c r="BF115" s="138"/>
      <c r="BG115" s="138"/>
      <c r="BH115" s="138"/>
      <c r="BI115" s="138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</row>
    <row r="116" spans="1:86" s="3" customFormat="1" x14ac:dyDescent="0.25">
      <c r="A116" s="195"/>
      <c r="B116" s="196"/>
      <c r="C116" s="196"/>
      <c r="D116" s="196"/>
      <c r="E116" s="196"/>
      <c r="F116" s="196"/>
      <c r="G116" s="196"/>
      <c r="H116" s="196"/>
      <c r="I116" s="196"/>
      <c r="J116" s="196"/>
      <c r="K116" s="196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  <c r="AA116" s="196"/>
      <c r="AB116" s="196"/>
      <c r="AC116" s="196"/>
      <c r="AD116" s="196"/>
      <c r="AE116" s="196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6"/>
      <c r="AP116" s="196"/>
      <c r="AQ116" s="196"/>
      <c r="AR116" s="196"/>
      <c r="AS116" s="196"/>
      <c r="AT116" s="196"/>
      <c r="AU116" s="196"/>
      <c r="AV116" s="196"/>
      <c r="AW116" s="196"/>
      <c r="AX116" s="196"/>
      <c r="AY116" s="196"/>
      <c r="AZ116" s="196"/>
      <c r="BA116" s="196"/>
      <c r="BB116" s="196"/>
      <c r="BC116" s="196"/>
      <c r="BD116" s="196"/>
      <c r="BE116" s="196"/>
      <c r="BF116" s="196"/>
      <c r="BG116" s="196"/>
      <c r="BH116" s="196"/>
      <c r="BI116" s="196"/>
      <c r="BJ116" s="196"/>
      <c r="BK116" s="196"/>
      <c r="BL116" s="196"/>
      <c r="BM116" s="196"/>
      <c r="BN116" s="196"/>
      <c r="BO116" s="196"/>
      <c r="BP116" s="196"/>
      <c r="BQ116" s="196"/>
      <c r="BR116" s="196"/>
      <c r="BS116" s="196"/>
      <c r="BT116" s="196"/>
      <c r="BU116" s="196"/>
      <c r="BV116" s="196"/>
      <c r="BW116" s="196"/>
      <c r="BX116" s="196"/>
      <c r="BY116" s="196"/>
      <c r="BZ116" s="196"/>
      <c r="CA116" s="196"/>
      <c r="CB116" s="196"/>
      <c r="CC116" s="196"/>
      <c r="CD116" s="196"/>
      <c r="CE116" s="196"/>
      <c r="CF116" s="196"/>
      <c r="CG116" s="196"/>
      <c r="CH116" s="196"/>
    </row>
    <row r="117" spans="1:86" x14ac:dyDescent="0.25">
      <c r="A117" s="27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  <c r="BE117" s="138"/>
      <c r="BF117" s="138"/>
      <c r="BG117" s="138"/>
      <c r="BH117" s="138"/>
      <c r="BI117" s="138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</row>
    <row r="118" spans="1:86" x14ac:dyDescent="0.25">
      <c r="A118" s="27" t="s">
        <v>213</v>
      </c>
      <c r="B118" s="138" t="str">
        <f>$A$118&amp;JADWAL!F$188</f>
        <v>XII RPL 1A</v>
      </c>
      <c r="C118" s="138" t="str">
        <f>$A$118&amp;JADWAL!G$188</f>
        <v>XII RPL 1MAYA</v>
      </c>
      <c r="D118" s="138" t="str">
        <f>$A$118&amp;JADWAL!H$188</f>
        <v>XII RPL 1MAYA</v>
      </c>
      <c r="E118" s="138" t="str">
        <f>$A$118&amp;JADWAL!I$188</f>
        <v>XII RPL 1RINI</v>
      </c>
      <c r="F118" s="138" t="str">
        <f>$A$118&amp;JADWAL!J$188</f>
        <v>XII RPL 1T</v>
      </c>
      <c r="G118" s="138" t="str">
        <f>$A$118&amp;JADWAL!K$188</f>
        <v>XII RPL 1RINI</v>
      </c>
      <c r="H118" s="138" t="str">
        <f>$A$118&amp;JADWAL!L$188</f>
        <v>XII RPL 1PRATIWI</v>
      </c>
      <c r="I118" s="138" t="str">
        <f>$A$118&amp;JADWAL!M$188</f>
        <v>XII RPL 1T</v>
      </c>
      <c r="J118" s="138" t="str">
        <f>$A$118&amp;JADWAL!N$188</f>
        <v>XII RPL 1PRATIWI</v>
      </c>
      <c r="K118" s="138" t="str">
        <f>$A$118&amp;JADWAL!O$188</f>
        <v>XII RPL 1PRATIWI</v>
      </c>
      <c r="L118" s="138" t="str">
        <f>$A$118&amp;JADWAL!P$188</f>
        <v>XII RPL 1PRATIWI</v>
      </c>
      <c r="M118" s="138" t="str">
        <f>$A$118&amp;JADWAL!Q$188</f>
        <v>XII RPL 1</v>
      </c>
      <c r="N118" s="138" t="str">
        <f>$A$118&amp;JADWAL!R$188</f>
        <v>XII RPL 1T</v>
      </c>
      <c r="O118" s="138" t="str">
        <f>$A$118&amp;JADWAL!S$188</f>
        <v>XII RPL 1</v>
      </c>
      <c r="P118" s="138" t="str">
        <f>$A$118&amp;JADWAL!T$188</f>
        <v>XII RPL 1</v>
      </c>
      <c r="Q118" s="138" t="str">
        <f>$A$118&amp;JADWAL!U$188</f>
        <v>XII RPL 1</v>
      </c>
      <c r="R118" s="138" t="str">
        <f>$A$118&amp;JADWAL!V$188</f>
        <v>XII RPL 1D</v>
      </c>
      <c r="S118" s="138" t="str">
        <f>$A$118&amp;JADWAL!W$188</f>
        <v>XII RPL 1INDIRA</v>
      </c>
      <c r="T118" s="138" t="str">
        <f>$A$118&amp;JADWAL!X$188</f>
        <v>XII RPL 1INDIRA</v>
      </c>
      <c r="U118" s="138" t="str">
        <f>$A$118&amp;JADWAL!Y$188</f>
        <v>XII RPL 1RINA</v>
      </c>
      <c r="V118" s="138" t="str">
        <f>$A$118&amp;JADWAL!Z$188</f>
        <v>XII RPL 1RINA</v>
      </c>
      <c r="W118" s="138" t="str">
        <f>$A$118&amp;JADWAL!AA$188</f>
        <v>XII RPL 1T</v>
      </c>
      <c r="X118" s="138" t="str">
        <f>$A$118&amp;JADWAL!AB$188</f>
        <v>XII RPL 1</v>
      </c>
      <c r="Y118" s="138" t="str">
        <f>$A$118&amp;JADWAL!AC$188</f>
        <v>XII RPL 1RUHYA</v>
      </c>
      <c r="Z118" s="138" t="str">
        <f>$A$118&amp;JADWAL!AD$188</f>
        <v>XII RPL 1T</v>
      </c>
      <c r="AA118" s="138" t="str">
        <f>$A$118&amp;JADWAL!AE$188</f>
        <v>XII RPL 1RUHYA</v>
      </c>
      <c r="AB118" s="138" t="str">
        <f>$A$118&amp;JADWAL!AF$188</f>
        <v>XII RPL 1RUHYA</v>
      </c>
      <c r="AC118" s="138" t="str">
        <f>$A$118&amp;JADWAL!AG$188</f>
        <v>XII RPL 1</v>
      </c>
      <c r="AD118" s="138" t="str">
        <f>$A$118&amp;JADWAL!AH$188</f>
        <v>XII RPL 1</v>
      </c>
      <c r="AE118" s="138" t="str">
        <f>$A$118&amp;JADWAL!AI$188</f>
        <v>XII RPL 1T</v>
      </c>
      <c r="AF118" s="138" t="str">
        <f>$A$118&amp;JADWAL!AJ$188</f>
        <v>XII RPL 1</v>
      </c>
      <c r="AG118" s="138" t="str">
        <f>$A$118&amp;JADWAL!AK$188</f>
        <v>XII RPL 1</v>
      </c>
      <c r="AH118" s="138" t="str">
        <f>$A$118&amp;JADWAL!AL$188</f>
        <v>XII RPL 1</v>
      </c>
      <c r="AI118" s="138" t="str">
        <f>$A$118&amp;JADWAL!AM$188</f>
        <v>XII RPL 1D</v>
      </c>
      <c r="AJ118" s="138" t="str">
        <f>$A$118&amp;JADWAL!AN$188</f>
        <v>XII RPL 1A</v>
      </c>
      <c r="AK118" s="138" t="str">
        <f>$A$118&amp;JADWAL!AO$188</f>
        <v>XII RPL 1ARI</v>
      </c>
      <c r="AL118" s="138" t="str">
        <f>$A$118&amp;JADWAL!AP$188</f>
        <v>XII RPL 1ARI</v>
      </c>
      <c r="AM118" s="138" t="str">
        <f>$A$118&amp;JADWAL!AQ$188</f>
        <v>XII RPL 1ARI</v>
      </c>
      <c r="AN118" s="138" t="str">
        <f>$A$118&amp;JADWAL!AR$188</f>
        <v>XII RPL 1T</v>
      </c>
      <c r="AO118" s="138" t="str">
        <f>$A$118&amp;JADWAL!AS$188</f>
        <v>XII RPL 1ARI</v>
      </c>
      <c r="AP118" s="138" t="str">
        <f>$A$118&amp;JADWAL!AT$188</f>
        <v>XII RPL 1HALIDA</v>
      </c>
      <c r="AQ118" s="138" t="str">
        <f>$A$118&amp;JADWAL!AV$188</f>
        <v>XII RPL 1</v>
      </c>
      <c r="AR118" s="138" t="e">
        <f>$A$118&amp;JADWAL!#REF!</f>
        <v>#REF!</v>
      </c>
      <c r="AS118" s="138" t="str">
        <f>$A$118&amp;JADWAL!AW$188</f>
        <v>XII RPL 1JAYA</v>
      </c>
      <c r="AT118" s="138" t="str">
        <f>$A$118&amp;JADWAL!AX$188</f>
        <v>XII RPL 1JAYA</v>
      </c>
      <c r="AU118" s="138" t="str">
        <f>$A$118&amp;JADWAL!AY$188</f>
        <v>XII RPL 1JAYA</v>
      </c>
      <c r="AV118" s="138" t="str">
        <f>$A$118&amp;JADWAL!AZ$188</f>
        <v>XII RPL 1T</v>
      </c>
      <c r="AW118" s="138" t="str">
        <f>$A$118&amp;JADWAL!BA$188</f>
        <v>XII RPL 1</v>
      </c>
      <c r="AX118" s="138" t="str">
        <f>$A$118&amp;JADWAL!BB$188</f>
        <v>XII RPL 1</v>
      </c>
      <c r="AY118" s="138" t="str">
        <f>$A$118&amp;JADWAL!BC$188</f>
        <v>XII RPL 1</v>
      </c>
      <c r="AZ118" s="138" t="str">
        <f>$A$118&amp;JADWAL!BD$188</f>
        <v>XII RPL 1</v>
      </c>
      <c r="BA118" s="138" t="str">
        <f>$A$118&amp;JADWAL!BE$188</f>
        <v>XII RPL 1D</v>
      </c>
      <c r="BB118" s="138" t="str">
        <f>$A$118&amp;JADWAL!BF$188</f>
        <v>XII RPL 1NUR</v>
      </c>
      <c r="BC118" s="138" t="str">
        <f>$A$118&amp;JADWAL!BG$188</f>
        <v>XII RPL 1NUR</v>
      </c>
      <c r="BD118" s="138" t="str">
        <f>$A$118&amp;JADWAL!BH$188</f>
        <v>XII RPL 1NUR</v>
      </c>
      <c r="BE118" s="138" t="str">
        <f>$A$118&amp;JADWAL!BI$188</f>
        <v>XII RPL 1NUR</v>
      </c>
      <c r="BF118" s="138" t="str">
        <f>$A$118&amp;JADWAL!BJ$188</f>
        <v>XII RPL 1T</v>
      </c>
      <c r="BG118" s="138" t="str">
        <f>$A$118&amp;JADWAL!BK$188</f>
        <v>XII RPL 1PRATIWI</v>
      </c>
      <c r="BH118" s="138" t="str">
        <f>$A$118&amp;JADWAL!BL$188</f>
        <v>XII RPL 1PRATIWI</v>
      </c>
      <c r="BI118" s="138" t="str">
        <f>$A$118&amp;JADWAL!BM$188</f>
        <v>XII RPL 1T</v>
      </c>
      <c r="BJ118" s="138" t="str">
        <f>$A$118&amp;JADWAL!BN$188</f>
        <v>XII RPL 1PRATIWI</v>
      </c>
      <c r="BK118" s="138" t="str">
        <f>$A$118&amp;JADWAL!BO$188</f>
        <v>XII RPL 1PRATIWI</v>
      </c>
      <c r="BL118" s="138" t="str">
        <f>$A$118&amp;JADWAL!BP$188</f>
        <v>XII RPL 1</v>
      </c>
      <c r="BM118" s="138" t="str">
        <f>$A$118&amp;JADWAL!BQ$188</f>
        <v>XII RPL 1</v>
      </c>
      <c r="BN118" s="138" t="str">
        <f>$A$118&amp;JADWAL!BR$188</f>
        <v>XII RPL 1T</v>
      </c>
      <c r="BO118" s="138" t="str">
        <f>$A$118&amp;JADWAL!BS$188</f>
        <v>XII RPL 1</v>
      </c>
      <c r="BP118" s="138" t="str">
        <f>$A$118&amp;JADWAL!BT$188</f>
        <v>XII RPL 1</v>
      </c>
      <c r="BQ118" s="138" t="str">
        <f>$A$118&amp;JADWAL!BU$188</f>
        <v>XII RPL 1</v>
      </c>
      <c r="BR118" s="138" t="str">
        <f>$A$118&amp;JADWAL!BV$188</f>
        <v>XII RPL 1D</v>
      </c>
      <c r="BS118" s="138" t="str">
        <f>$A$118&amp;JADWAL!BW$188</f>
        <v>XII RPL 1U</v>
      </c>
      <c r="BT118" s="138" t="str">
        <f>$A$118&amp;JADWAL!BX$188</f>
        <v>XII RPL 1NOFA</v>
      </c>
      <c r="BU118" s="138" t="str">
        <f>$A$118&amp;JADWAL!BY$188</f>
        <v>XII RPL 1NOFA</v>
      </c>
      <c r="BV118" s="138" t="str">
        <f>$A$118&amp;JADWAL!BZ$188</f>
        <v>XII RPL 1NOFA</v>
      </c>
      <c r="BW118" s="138" t="str">
        <f>$A$118&amp;JADWAL!CA$188</f>
        <v>XII RPL 1NOFA</v>
      </c>
      <c r="BX118" s="138" t="str">
        <f>$A$118&amp;JADWAL!CB$188</f>
        <v>XII RPL 1</v>
      </c>
      <c r="BY118" s="138" t="str">
        <f>$A$118&amp;JADWAL!CC$188</f>
        <v>XII RPL 1T</v>
      </c>
      <c r="BZ118" s="138" t="str">
        <f>$A$118&amp;JADWAL!CD$188</f>
        <v>XII RPL 1NUR</v>
      </c>
      <c r="CA118" s="138" t="str">
        <f>$A$118&amp;JADWAL!CE$188</f>
        <v>XII RPL 1NUR</v>
      </c>
      <c r="CB118" s="138" t="str">
        <f>$A$118&amp;JADWAL!CF$188</f>
        <v>XII RPL 1NUR</v>
      </c>
      <c r="CC118" s="138" t="str">
        <f>$A$118&amp;JADWAL!CG$188</f>
        <v>XII RPL 1NUR</v>
      </c>
      <c r="CD118" s="138" t="str">
        <f>$A$118&amp;JADWAL!CH$188</f>
        <v>XII RPL 1T</v>
      </c>
      <c r="CE118" s="138" t="str">
        <f>$A$118&amp;JADWAL!CI$188</f>
        <v>XII RPL 1</v>
      </c>
      <c r="CF118" s="138" t="str">
        <f>$A$118&amp;JADWAL!CJ$188</f>
        <v>XII RPL 1</v>
      </c>
      <c r="CG118" s="138" t="str">
        <f>$A$118&amp;JADWAL!CK$188</f>
        <v>XII RPL 1</v>
      </c>
      <c r="CH118" s="138" t="str">
        <f>$A$118&amp;JADWAL!CL$188</f>
        <v>XII RPL 1</v>
      </c>
    </row>
    <row r="119" spans="1:86" x14ac:dyDescent="0.25">
      <c r="A119" s="27"/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38"/>
      <c r="BD119" s="138"/>
      <c r="BE119" s="138"/>
      <c r="BF119" s="138"/>
      <c r="BG119" s="138"/>
      <c r="BH119" s="138"/>
      <c r="BI119" s="138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</row>
    <row r="120" spans="1:86" x14ac:dyDescent="0.25">
      <c r="A120" s="27" t="s">
        <v>214</v>
      </c>
      <c r="B120" s="138" t="str">
        <f>$A$120&amp;JADWAL!F$192</f>
        <v>XII RPL 2A</v>
      </c>
      <c r="C120" s="138" t="str">
        <f>$A$120&amp;JADWAL!G$192</f>
        <v>XII RPL 2JAYA</v>
      </c>
      <c r="D120" s="138" t="str">
        <f>$A$120&amp;JADWAL!H$192</f>
        <v>XII RPL 2JAYA</v>
      </c>
      <c r="E120" s="138" t="str">
        <f>$A$120&amp;JADWAL!I$192</f>
        <v>XII RPL 2JAYA</v>
      </c>
      <c r="F120" s="138" t="str">
        <f>$A$120&amp;JADWAL!J$192</f>
        <v>XII RPL 2T</v>
      </c>
      <c r="G120" s="138" t="str">
        <f>$A$120&amp;JADWAL!K$192</f>
        <v>XII RPL 2MAYA</v>
      </c>
      <c r="H120" s="138" t="str">
        <f>$A$120&amp;JADWAL!L$192</f>
        <v>XII RPL 2MAYA</v>
      </c>
      <c r="I120" s="138" t="str">
        <f>$A$120&amp;JADWAL!M$192</f>
        <v>XII RPL 2T</v>
      </c>
      <c r="J120" s="138" t="str">
        <f>$A$120&amp;JADWAL!N$192</f>
        <v>XII RPL 2NUR</v>
      </c>
      <c r="K120" s="138" t="str">
        <f>$A$120&amp;JADWAL!O$192</f>
        <v>XII RPL 2NUR</v>
      </c>
      <c r="L120" s="138" t="str">
        <f>$A$120&amp;JADWAL!P$192</f>
        <v>XII RPL 2NUR</v>
      </c>
      <c r="M120" s="138" t="str">
        <f>$A$120&amp;JADWAL!Q$192</f>
        <v>XII RPL 2NUR</v>
      </c>
      <c r="N120" s="138" t="str">
        <f>$A$120&amp;JADWAL!R$192</f>
        <v>XII RPL 2T</v>
      </c>
      <c r="O120" s="138" t="str">
        <f>$A$120&amp;JADWAL!S$192</f>
        <v>XII RPL 2</v>
      </c>
      <c r="P120" s="138" t="str">
        <f>$A$120&amp;JADWAL!T$192</f>
        <v>XII RPL 2</v>
      </c>
      <c r="Q120" s="138" t="str">
        <f>$A$120&amp;JADWAL!U$192</f>
        <v>XII RPL 2</v>
      </c>
      <c r="R120" s="138" t="str">
        <f>$A$120&amp;JADWAL!V$192</f>
        <v>XII RPL 2A</v>
      </c>
      <c r="S120" s="138" t="str">
        <f>$A$120&amp;JADWAL!W$192</f>
        <v>XII RPL 2RINA</v>
      </c>
      <c r="T120" s="138" t="str">
        <f>$A$120&amp;JADWAL!X$192</f>
        <v>XII RPL 2RINA</v>
      </c>
      <c r="U120" s="138" t="str">
        <f>$A$120&amp;JADWAL!Y$192</f>
        <v>XII RPL 2RINI</v>
      </c>
      <c r="V120" s="138" t="str">
        <f>$A$120&amp;JADWAL!Z$192</f>
        <v>XII RPL 2RINI</v>
      </c>
      <c r="W120" s="138" t="str">
        <f>$A$120&amp;JADWAL!AA$192</f>
        <v>XII RPL 2T</v>
      </c>
      <c r="X120" s="138" t="str">
        <f>$A$120&amp;JADWAL!AB$192</f>
        <v>XII RPL 2PRATIWI</v>
      </c>
      <c r="Y120" s="138" t="str">
        <f>$A$120&amp;JADWAL!AC$192</f>
        <v>XII RPL 2PRATIWI</v>
      </c>
      <c r="Z120" s="138" t="str">
        <f>$A$120&amp;JADWAL!AD$192</f>
        <v>XII RPL 2T</v>
      </c>
      <c r="AA120" s="138" t="str">
        <f>$A$120&amp;JADWAL!AE$192</f>
        <v>XII RPL 2PRATIWI</v>
      </c>
      <c r="AB120" s="138" t="str">
        <f>$A$120&amp;JADWAL!AF$192</f>
        <v>XII RPL 2PRATIWI</v>
      </c>
      <c r="AC120" s="138" t="str">
        <f>$A$120&amp;JADWAL!AG$192</f>
        <v>XII RPL 2</v>
      </c>
      <c r="AD120" s="138" t="str">
        <f>$A$120&amp;JADWAL!AH$192</f>
        <v>XII RPL 2</v>
      </c>
      <c r="AE120" s="138" t="str">
        <f>$A$120&amp;JADWAL!AI$192</f>
        <v>XII RPL 2T</v>
      </c>
      <c r="AF120" s="138" t="str">
        <f>$A$120&amp;JADWAL!AJ$192</f>
        <v>XII RPL 2</v>
      </c>
      <c r="AG120" s="138" t="str">
        <f>$A$120&amp;JADWAL!AK$192</f>
        <v>XII RPL 2</v>
      </c>
      <c r="AH120" s="138" t="str">
        <f>$A$120&amp;JADWAL!AL$192</f>
        <v>XII RPL 2</v>
      </c>
      <c r="AI120" s="138" t="str">
        <f>$A$120&amp;JADWAL!AM$192</f>
        <v>XII RPL 2A</v>
      </c>
      <c r="AJ120" s="138" t="str">
        <f>$A$120&amp;JADWAL!AN$192</f>
        <v>XII RPL 2A</v>
      </c>
      <c r="AK120" s="138" t="str">
        <f>$A$120&amp;JADWAL!AO$192</f>
        <v>XII RPL 2RUHYA</v>
      </c>
      <c r="AL120" s="138" t="str">
        <f>$A$120&amp;JADWAL!AP$192</f>
        <v>XII RPL 2RUHYA</v>
      </c>
      <c r="AM120" s="138" t="str">
        <f>$A$120&amp;JADWAL!AQ$192</f>
        <v>XII RPL 2RUHYA</v>
      </c>
      <c r="AN120" s="138" t="str">
        <f>$A$120&amp;JADWAL!AR$192</f>
        <v>XII RPL 2T</v>
      </c>
      <c r="AO120" s="138" t="str">
        <f>$A$120&amp;JADWAL!AS$192</f>
        <v>XII RPL 2HALIDA</v>
      </c>
      <c r="AP120" s="138" t="str">
        <f>$A$120&amp;JADWAL!BF$192</f>
        <v>XII RPL 2PRATIWI</v>
      </c>
      <c r="AQ120" s="138" t="str">
        <f>$A$120&amp;JADWAL!BG$192</f>
        <v>XII RPL 2PRATIWI</v>
      </c>
      <c r="AR120" s="138" t="e">
        <f>$A$120&amp;JADWAL!#REF!</f>
        <v>#REF!</v>
      </c>
      <c r="AS120" s="138" t="str">
        <f>$A$120&amp;JADWAL!BH$192</f>
        <v>XII RPL 2PRATIWI</v>
      </c>
      <c r="AT120" s="138" t="str">
        <f>$A$120&amp;JADWAL!BI$192</f>
        <v>XII RPL 2PRATIWI</v>
      </c>
      <c r="AU120" s="138" t="str">
        <f>$A$120&amp;JADWAL!AY$192</f>
        <v>XII RPL 2</v>
      </c>
      <c r="AV120" s="138" t="str">
        <f>$A$120&amp;JADWAL!AZ$192</f>
        <v>XII RPL 2T</v>
      </c>
      <c r="AW120" s="138" t="str">
        <f>$A$120&amp;JADWAL!BA$192</f>
        <v>XII RPL 2</v>
      </c>
      <c r="AX120" s="138" t="str">
        <f>$A$120&amp;JADWAL!BB$192</f>
        <v>XII RPL 2</v>
      </c>
      <c r="AY120" s="138" t="str">
        <f>$A$120&amp;JADWAL!BC$192</f>
        <v>XII RPL 2</v>
      </c>
      <c r="AZ120" s="138" t="str">
        <f>$A$120&amp;JADWAL!BD$192</f>
        <v>XII RPL 2</v>
      </c>
      <c r="BA120" s="138" t="str">
        <f>$A$120&amp;JADWAL!BE$192</f>
        <v>XII RPL 2A</v>
      </c>
      <c r="BB120" s="138" t="e">
        <f>$A$120&amp;JADWAL!#REF!</f>
        <v>#REF!</v>
      </c>
      <c r="BC120" s="138" t="e">
        <f>$A$120&amp;JADWAL!#REF!</f>
        <v>#REF!</v>
      </c>
      <c r="BD120" s="138" t="str">
        <f>$A$120&amp;JADWAL!AT$192</f>
        <v>XII RPL 2ARI</v>
      </c>
      <c r="BE120" s="138" t="str">
        <f>$A$120&amp;JADWAL!AV$192</f>
        <v>XII RPL 2ARI</v>
      </c>
      <c r="BF120" s="138" t="str">
        <f>$A$120&amp;JADWAL!BJ$192</f>
        <v>XII RPL 2T</v>
      </c>
      <c r="BG120" s="138" t="str">
        <f>$A$120&amp;JADWAL!BK$192</f>
        <v>XII RPL 2NOFA</v>
      </c>
      <c r="BH120" s="138" t="str">
        <f>$A$120&amp;JADWAL!BL$192</f>
        <v>XII RPL 2NOFA</v>
      </c>
      <c r="BI120" s="138" t="str">
        <f>$A$120&amp;JADWAL!BM$192</f>
        <v>XII RPL 2T</v>
      </c>
      <c r="BJ120" s="138" t="str">
        <f>$A$120&amp;JADWAL!BN$192</f>
        <v>XII RPL 2NOFA</v>
      </c>
      <c r="BK120" s="138" t="str">
        <f>$A$120&amp;JADWAL!BO$192</f>
        <v>XII RPL 2NOFA</v>
      </c>
      <c r="BL120" s="138" t="str">
        <f>$A$120&amp;JADWAL!BP$192</f>
        <v>XII RPL 2</v>
      </c>
      <c r="BM120" s="138" t="str">
        <f>$A$120&amp;JADWAL!BQ$192</f>
        <v>XII RPL 2</v>
      </c>
      <c r="BN120" s="138" t="str">
        <f>$A$120&amp;JADWAL!BR$192</f>
        <v>XII RPL 2T</v>
      </c>
      <c r="BO120" s="138" t="str">
        <f>$A$120&amp;JADWAL!BS$192</f>
        <v>XII RPL 2</v>
      </c>
      <c r="BP120" s="138" t="str">
        <f>$A$120&amp;JADWAL!BT$192</f>
        <v>XII RPL 2</v>
      </c>
      <c r="BQ120" s="138" t="str">
        <f>$A$120&amp;JADWAL!BU$192</f>
        <v>XII RPL 2</v>
      </c>
      <c r="BR120" s="138" t="str">
        <f>$A$120&amp;JADWAL!BV$192</f>
        <v>XII RPL 2A</v>
      </c>
      <c r="BS120" s="138" t="str">
        <f>$A$120&amp;JADWAL!BW$192</f>
        <v>XII RPL 2H</v>
      </c>
      <c r="BT120" s="138" t="str">
        <f>$A$120&amp;JADWAL!BX$192</f>
        <v>XII RPL 2NUR</v>
      </c>
      <c r="BU120" s="138" t="str">
        <f>$A$120&amp;JADWAL!BY$192</f>
        <v>XII RPL 2NUR</v>
      </c>
      <c r="BV120" s="138" t="str">
        <f>$A$120&amp;JADWAL!BZ$192</f>
        <v>XII RPL 2NUR</v>
      </c>
      <c r="BW120" s="138" t="str">
        <f>$A$120&amp;JADWAL!CA$192</f>
        <v>XII RPL 2NUR</v>
      </c>
      <c r="BX120" s="138" t="str">
        <f>$A$120&amp;JADWAL!CB$192</f>
        <v>XII RPL 2</v>
      </c>
      <c r="BY120" s="138" t="str">
        <f>$A$120&amp;JADWAL!CC$192</f>
        <v>XII RPL 2T</v>
      </c>
      <c r="BZ120" s="138" t="str">
        <f>$A$120&amp;JADWAL!CD$192</f>
        <v>XII RPL 2INDIRA</v>
      </c>
      <c r="CA120" s="138" t="str">
        <f>$A$120&amp;JADWAL!CE$192</f>
        <v>XII RPL 2INDIRA</v>
      </c>
      <c r="CB120" s="138" t="str">
        <f>$A$120&amp;JADWAL!CF$192</f>
        <v>XII RPL 2</v>
      </c>
      <c r="CC120" s="138" t="str">
        <f>$A$120&amp;JADWAL!CG$192</f>
        <v>XII RPL 2</v>
      </c>
      <c r="CD120" s="138" t="str">
        <f>$A$120&amp;JADWAL!CH$192</f>
        <v>XII RPL 2T</v>
      </c>
      <c r="CE120" s="138" t="str">
        <f>$A$120&amp;JADWAL!CI$192</f>
        <v>XII RPL 2</v>
      </c>
      <c r="CF120" s="138" t="str">
        <f>$A$120&amp;JADWAL!CJ$192</f>
        <v>XII RPL 2</v>
      </c>
      <c r="CG120" s="138" t="str">
        <f>$A$120&amp;JADWAL!CK$192</f>
        <v>XII RPL 2</v>
      </c>
      <c r="CH120" s="138" t="str">
        <f>$A$120&amp;JADWAL!CL$192</f>
        <v>XII RPL 2</v>
      </c>
    </row>
    <row r="121" spans="1:86" x14ac:dyDescent="0.25">
      <c r="A121" s="27"/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  <c r="BE121" s="138"/>
      <c r="BF121" s="138"/>
      <c r="BG121" s="138"/>
      <c r="BH121" s="138"/>
      <c r="BI121" s="138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</row>
    <row r="122" spans="1:86" s="3" customFormat="1" x14ac:dyDescent="0.25">
      <c r="A122" s="195"/>
      <c r="B122" s="196"/>
      <c r="C122" s="196"/>
      <c r="D122" s="196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  <c r="AA122" s="196"/>
      <c r="AB122" s="196"/>
      <c r="AC122" s="196"/>
      <c r="AD122" s="196"/>
      <c r="AE122" s="196"/>
      <c r="AF122" s="196"/>
      <c r="AG122" s="196"/>
      <c r="AH122" s="196"/>
      <c r="AI122" s="196"/>
      <c r="AJ122" s="196"/>
      <c r="AK122" s="196"/>
      <c r="AL122" s="196"/>
      <c r="AM122" s="196"/>
      <c r="AN122" s="196"/>
      <c r="AO122" s="196"/>
      <c r="AP122" s="196"/>
      <c r="AQ122" s="196"/>
      <c r="AR122" s="196"/>
      <c r="AS122" s="196"/>
      <c r="AT122" s="196"/>
      <c r="AU122" s="196"/>
      <c r="AV122" s="196"/>
      <c r="AW122" s="196"/>
      <c r="AX122" s="196"/>
      <c r="AY122" s="196"/>
      <c r="AZ122" s="196"/>
      <c r="BA122" s="196"/>
      <c r="BB122" s="196"/>
      <c r="BC122" s="196"/>
      <c r="BD122" s="196"/>
      <c r="BE122" s="196"/>
      <c r="BF122" s="196"/>
      <c r="BG122" s="196"/>
      <c r="BH122" s="196"/>
      <c r="BI122" s="196"/>
      <c r="BJ122" s="196"/>
      <c r="BK122" s="196"/>
      <c r="BL122" s="196"/>
      <c r="BM122" s="196"/>
      <c r="BN122" s="196"/>
      <c r="BO122" s="196"/>
      <c r="BP122" s="196"/>
      <c r="BQ122" s="196"/>
      <c r="BR122" s="196"/>
      <c r="BS122" s="196"/>
      <c r="BT122" s="196"/>
      <c r="BU122" s="196"/>
      <c r="BV122" s="196"/>
      <c r="BW122" s="196"/>
      <c r="BX122" s="196"/>
      <c r="BY122" s="196"/>
      <c r="BZ122" s="196"/>
      <c r="CA122" s="196"/>
      <c r="CB122" s="196"/>
      <c r="CC122" s="196"/>
      <c r="CD122" s="196"/>
      <c r="CE122" s="196"/>
      <c r="CF122" s="196"/>
      <c r="CG122" s="196"/>
      <c r="CH122" s="19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H9" sqref="H9"/>
    </sheetView>
  </sheetViews>
  <sheetFormatPr defaultColWidth="10" defaultRowHeight="15" x14ac:dyDescent="0.25"/>
  <cols>
    <col min="4" max="4" width="13.7109375" bestFit="1" customWidth="1"/>
    <col min="5" max="5" width="11.28515625" bestFit="1" customWidth="1"/>
  </cols>
  <sheetData>
    <row r="1" spans="1:5" x14ac:dyDescent="0.25">
      <c r="A1" s="22" t="s">
        <v>460</v>
      </c>
    </row>
    <row r="2" spans="1:5" x14ac:dyDescent="0.25">
      <c r="A2" s="22" t="s">
        <v>463</v>
      </c>
    </row>
    <row r="3" spans="1:5" x14ac:dyDescent="0.25">
      <c r="A3" t="s">
        <v>461</v>
      </c>
    </row>
    <row r="4" spans="1:5" x14ac:dyDescent="0.25">
      <c r="A4" t="s">
        <v>462</v>
      </c>
    </row>
    <row r="6" spans="1:5" x14ac:dyDescent="0.25">
      <c r="A6" s="23" t="s">
        <v>464</v>
      </c>
    </row>
    <row r="7" spans="1:5" x14ac:dyDescent="0.25">
      <c r="A7" s="24" t="s">
        <v>0</v>
      </c>
      <c r="B7" s="24" t="s">
        <v>465</v>
      </c>
      <c r="C7" s="24" t="s">
        <v>466</v>
      </c>
      <c r="D7" s="24" t="s">
        <v>467</v>
      </c>
      <c r="E7" s="24" t="s">
        <v>468</v>
      </c>
    </row>
    <row r="8" spans="1:5" x14ac:dyDescent="0.25">
      <c r="A8" s="25" t="s">
        <v>172</v>
      </c>
      <c r="B8" s="25"/>
      <c r="C8" s="25"/>
      <c r="D8" s="25"/>
      <c r="E8" s="26"/>
    </row>
    <row r="9" spans="1:5" x14ac:dyDescent="0.25">
      <c r="A9" s="25"/>
      <c r="B9" s="25" t="s">
        <v>469</v>
      </c>
      <c r="C9" s="25">
        <v>2</v>
      </c>
      <c r="D9" s="25" t="s">
        <v>76</v>
      </c>
      <c r="E9" s="26">
        <v>0.48958333333333331</v>
      </c>
    </row>
    <row r="10" spans="1:5" x14ac:dyDescent="0.25">
      <c r="A10" s="27" t="s">
        <v>177</v>
      </c>
      <c r="B10" s="27" t="s">
        <v>469</v>
      </c>
      <c r="C10" s="27">
        <v>1</v>
      </c>
      <c r="D10" s="27" t="s">
        <v>33</v>
      </c>
      <c r="E10" s="28">
        <v>0.54166666666666663</v>
      </c>
    </row>
    <row r="11" spans="1:5" x14ac:dyDescent="0.25">
      <c r="A11" s="27"/>
      <c r="B11" s="27"/>
      <c r="C11" s="27"/>
      <c r="D11" s="27"/>
      <c r="E11" s="28"/>
    </row>
    <row r="12" spans="1:5" x14ac:dyDescent="0.25">
      <c r="A12" s="25" t="s">
        <v>183</v>
      </c>
      <c r="B12" s="25" t="s">
        <v>470</v>
      </c>
      <c r="C12" s="25">
        <v>1</v>
      </c>
      <c r="D12" s="25" t="s">
        <v>71</v>
      </c>
      <c r="E12" s="26">
        <v>0.54166666666666663</v>
      </c>
    </row>
    <row r="13" spans="1:5" x14ac:dyDescent="0.25">
      <c r="A13" s="25"/>
      <c r="B13" s="25" t="s">
        <v>470</v>
      </c>
      <c r="C13" s="25">
        <v>2</v>
      </c>
      <c r="D13" s="25" t="s">
        <v>71</v>
      </c>
      <c r="E13" s="26">
        <v>0.42708333333333331</v>
      </c>
    </row>
    <row r="14" spans="1:5" x14ac:dyDescent="0.25">
      <c r="A14" s="27" t="s">
        <v>185</v>
      </c>
      <c r="B14" s="27" t="s">
        <v>470</v>
      </c>
      <c r="C14" s="27">
        <v>1</v>
      </c>
      <c r="D14" s="27" t="s">
        <v>71</v>
      </c>
      <c r="E14" s="28">
        <v>0.54166666666666663</v>
      </c>
    </row>
    <row r="15" spans="1:5" x14ac:dyDescent="0.25">
      <c r="A15" s="27"/>
      <c r="B15" s="27" t="s">
        <v>470</v>
      </c>
      <c r="C15" s="27">
        <v>2</v>
      </c>
      <c r="D15" s="27" t="s">
        <v>71</v>
      </c>
      <c r="E15" s="28">
        <v>0.42708333333333331</v>
      </c>
    </row>
    <row r="16" spans="1:5" x14ac:dyDescent="0.25">
      <c r="A16" s="25" t="s">
        <v>190</v>
      </c>
      <c r="B16" s="25" t="s">
        <v>471</v>
      </c>
      <c r="C16" s="25">
        <v>1</v>
      </c>
      <c r="D16" s="25" t="s">
        <v>71</v>
      </c>
      <c r="E16" s="26">
        <v>0.54166666666666663</v>
      </c>
    </row>
    <row r="17" spans="1:5" x14ac:dyDescent="0.25">
      <c r="A17" s="25"/>
      <c r="B17" s="25" t="s">
        <v>471</v>
      </c>
      <c r="C17" s="25">
        <v>2</v>
      </c>
      <c r="D17" s="25" t="s">
        <v>71</v>
      </c>
      <c r="E17" s="26">
        <v>0.42708333333333331</v>
      </c>
    </row>
    <row r="18" spans="1:5" x14ac:dyDescent="0.25">
      <c r="A18" s="27" t="s">
        <v>187</v>
      </c>
      <c r="B18" s="27" t="s">
        <v>470</v>
      </c>
      <c r="C18" s="27">
        <v>1</v>
      </c>
      <c r="D18" s="27" t="s">
        <v>69</v>
      </c>
      <c r="E18" s="28">
        <v>0.48958333333333331</v>
      </c>
    </row>
    <row r="19" spans="1:5" x14ac:dyDescent="0.25">
      <c r="A19" s="27"/>
      <c r="B19" s="27" t="s">
        <v>470</v>
      </c>
      <c r="C19" s="27">
        <v>2</v>
      </c>
      <c r="D19" s="27" t="s">
        <v>69</v>
      </c>
      <c r="E19" s="28">
        <v>0.38541666666666669</v>
      </c>
    </row>
    <row r="20" spans="1:5" x14ac:dyDescent="0.25">
      <c r="A20" s="25" t="s">
        <v>191</v>
      </c>
      <c r="B20" s="25" t="s">
        <v>470</v>
      </c>
      <c r="C20" s="25">
        <v>1</v>
      </c>
      <c r="D20" s="25" t="s">
        <v>472</v>
      </c>
      <c r="E20" s="26">
        <v>0.48958333333333331</v>
      </c>
    </row>
    <row r="21" spans="1:5" x14ac:dyDescent="0.25">
      <c r="A21" s="25"/>
      <c r="B21" s="25" t="s">
        <v>470</v>
      </c>
      <c r="C21" s="25">
        <v>2</v>
      </c>
      <c r="D21" s="25" t="s">
        <v>472</v>
      </c>
      <c r="E21" s="26">
        <v>0.42708333333333331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M198"/>
  <sheetViews>
    <sheetView tabSelected="1" zoomScale="70" workbookViewId="0">
      <pane xSplit="4" ySplit="4" topLeftCell="W5" activePane="bottomRight" state="frozen"/>
      <selection pane="topRight"/>
      <selection pane="bottomLeft"/>
      <selection pane="bottomRight" activeCell="AG15" sqref="AG15"/>
    </sheetView>
  </sheetViews>
  <sheetFormatPr defaultColWidth="9.140625" defaultRowHeight="12.75" x14ac:dyDescent="0.25"/>
  <cols>
    <col min="1" max="1" width="3.5703125" style="212" customWidth="1"/>
    <col min="2" max="2" width="15.5703125" style="212" customWidth="1"/>
    <col min="3" max="3" width="9.140625" style="212"/>
    <col min="4" max="4" width="4.140625" style="212" customWidth="1"/>
    <col min="5" max="5" width="5.7109375" style="213" bestFit="1" customWidth="1"/>
    <col min="6" max="6" width="6.28515625" style="333" customWidth="1"/>
    <col min="7" max="9" width="6.28515625" style="212" customWidth="1"/>
    <col min="10" max="10" width="6.28515625" style="333" customWidth="1"/>
    <col min="11" max="12" width="6.28515625" style="212" customWidth="1"/>
    <col min="13" max="13" width="6.28515625" style="333" customWidth="1"/>
    <col min="14" max="16" width="6.28515625" style="212" customWidth="1"/>
    <col min="17" max="17" width="7.85546875" style="212" customWidth="1"/>
    <col min="18" max="18" width="6.28515625" style="333" customWidth="1"/>
    <col min="19" max="20" width="6.28515625" style="212" customWidth="1"/>
    <col min="21" max="21" width="4.42578125" style="214" customWidth="1"/>
    <col min="22" max="22" width="7.28515625" style="213" bestFit="1" customWidth="1"/>
    <col min="23" max="26" width="6.28515625" style="212" customWidth="1"/>
    <col min="27" max="27" width="6.28515625" style="333" customWidth="1"/>
    <col min="28" max="29" width="6.28515625" style="212" customWidth="1"/>
    <col min="30" max="30" width="6.28515625" style="333" customWidth="1"/>
    <col min="31" max="34" width="6.28515625" style="212" customWidth="1"/>
    <col min="35" max="35" width="6.28515625" style="333" customWidth="1"/>
    <col min="36" max="37" width="6.28515625" style="212" customWidth="1"/>
    <col min="38" max="38" width="4.42578125" style="214" customWidth="1"/>
    <col min="39" max="39" width="5.7109375" style="213" bestFit="1" customWidth="1"/>
    <col min="40" max="40" width="6.28515625" style="333" customWidth="1"/>
    <col min="41" max="43" width="6.28515625" style="212" customWidth="1"/>
    <col min="44" max="44" width="6.28515625" style="333" customWidth="1"/>
    <col min="45" max="47" width="6.28515625" style="212" customWidth="1"/>
    <col min="48" max="48" width="6.28515625" style="333" customWidth="1"/>
    <col min="49" max="51" width="6.28515625" style="212" customWidth="1"/>
    <col min="52" max="52" width="6.28515625" style="333" customWidth="1"/>
    <col min="53" max="55" width="6.28515625" style="212" customWidth="1"/>
    <col min="56" max="56" width="4.42578125" style="214" customWidth="1"/>
    <col min="57" max="57" width="6.140625" style="213" bestFit="1" customWidth="1"/>
    <col min="58" max="61" width="6.28515625" style="212" customWidth="1"/>
    <col min="62" max="62" width="6.28515625" style="333" customWidth="1"/>
    <col min="63" max="64" width="6.28515625" style="212" customWidth="1"/>
    <col min="65" max="65" width="6.28515625" style="333" customWidth="1"/>
    <col min="66" max="69" width="6.28515625" style="212" customWidth="1"/>
    <col min="70" max="70" width="6.28515625" style="333" customWidth="1"/>
    <col min="71" max="72" width="6.28515625" style="212" customWidth="1"/>
    <col min="73" max="73" width="4.42578125" style="214" customWidth="1"/>
    <col min="74" max="74" width="6.7109375" style="213" bestFit="1" customWidth="1"/>
    <col min="75" max="75" width="6.28515625" style="333" customWidth="1"/>
    <col min="76" max="80" width="6.28515625" style="212" customWidth="1"/>
    <col min="81" max="81" width="6.28515625" style="333" customWidth="1"/>
    <col min="82" max="85" width="6.28515625" style="212" customWidth="1"/>
    <col min="86" max="86" width="6.28515625" style="333" customWidth="1"/>
    <col min="87" max="88" width="6.28515625" style="212" customWidth="1"/>
    <col min="89" max="89" width="6.28515625" style="213" customWidth="1"/>
    <col min="90" max="90" width="4.42578125" style="214" customWidth="1"/>
    <col min="91" max="16384" width="9.140625" style="212"/>
  </cols>
  <sheetData>
    <row r="1" spans="1:90" x14ac:dyDescent="0.25">
      <c r="E1" s="213">
        <v>1</v>
      </c>
      <c r="F1" s="213">
        <v>2</v>
      </c>
      <c r="G1" s="213">
        <v>3</v>
      </c>
      <c r="H1" s="213">
        <v>4</v>
      </c>
      <c r="I1" s="213">
        <v>5</v>
      </c>
      <c r="J1" s="213">
        <v>6</v>
      </c>
      <c r="K1" s="213" t="s">
        <v>544</v>
      </c>
      <c r="L1" s="213">
        <v>8</v>
      </c>
      <c r="M1" s="213">
        <v>9</v>
      </c>
      <c r="N1" s="213">
        <v>10</v>
      </c>
      <c r="O1" s="213">
        <v>11</v>
      </c>
      <c r="P1" s="213">
        <v>12</v>
      </c>
      <c r="Q1" s="213">
        <v>13</v>
      </c>
      <c r="R1" s="213">
        <v>14</v>
      </c>
      <c r="S1" s="213">
        <v>15</v>
      </c>
      <c r="T1" s="213">
        <v>16</v>
      </c>
      <c r="U1" s="213">
        <v>17</v>
      </c>
      <c r="V1" s="213">
        <v>18</v>
      </c>
      <c r="W1" s="213">
        <v>19</v>
      </c>
      <c r="X1" s="213">
        <v>20</v>
      </c>
      <c r="Y1" s="213">
        <v>21</v>
      </c>
      <c r="Z1" s="213">
        <v>22</v>
      </c>
      <c r="AA1" s="213">
        <v>23</v>
      </c>
      <c r="AB1" s="213">
        <v>24</v>
      </c>
      <c r="AC1" s="213">
        <v>25</v>
      </c>
      <c r="AD1" s="213">
        <v>26</v>
      </c>
      <c r="AE1" s="213">
        <v>27</v>
      </c>
      <c r="AF1" s="213">
        <v>28</v>
      </c>
      <c r="AG1" s="213">
        <v>29</v>
      </c>
      <c r="AH1" s="213">
        <v>30</v>
      </c>
      <c r="AI1" s="213">
        <v>31</v>
      </c>
      <c r="AJ1" s="213">
        <v>32</v>
      </c>
      <c r="AK1" s="213">
        <v>33</v>
      </c>
      <c r="AL1" s="213">
        <v>34</v>
      </c>
      <c r="AM1" s="213">
        <v>35</v>
      </c>
      <c r="AN1" s="213">
        <v>36</v>
      </c>
      <c r="AO1" s="213">
        <v>37</v>
      </c>
      <c r="AP1" s="213">
        <v>38</v>
      </c>
      <c r="AQ1" s="213">
        <v>39</v>
      </c>
      <c r="AR1" s="213">
        <v>40</v>
      </c>
      <c r="AS1" s="213">
        <v>41</v>
      </c>
      <c r="AT1" s="213">
        <v>42</v>
      </c>
      <c r="AU1" s="213">
        <v>43</v>
      </c>
      <c r="AV1" s="213">
        <v>44</v>
      </c>
      <c r="AW1" s="213">
        <v>45</v>
      </c>
      <c r="AX1" s="213">
        <v>46</v>
      </c>
      <c r="AY1" s="213">
        <v>47</v>
      </c>
      <c r="AZ1" s="213">
        <v>48</v>
      </c>
      <c r="BA1" s="213">
        <v>49</v>
      </c>
      <c r="BB1" s="213">
        <v>50</v>
      </c>
      <c r="BC1" s="213">
        <v>51</v>
      </c>
      <c r="BD1" s="213">
        <v>52</v>
      </c>
      <c r="BE1" s="213">
        <v>53</v>
      </c>
      <c r="BF1" s="213">
        <v>54</v>
      </c>
      <c r="BG1" s="213">
        <v>55</v>
      </c>
      <c r="BH1" s="213">
        <v>56</v>
      </c>
      <c r="BI1" s="213">
        <v>57</v>
      </c>
      <c r="BJ1" s="213">
        <v>58</v>
      </c>
      <c r="BK1" s="213">
        <v>59</v>
      </c>
      <c r="BL1" s="213">
        <v>60</v>
      </c>
      <c r="BM1" s="213">
        <v>61</v>
      </c>
      <c r="BN1" s="213">
        <v>62</v>
      </c>
      <c r="BO1" s="213">
        <v>63</v>
      </c>
      <c r="BP1" s="213">
        <v>64</v>
      </c>
      <c r="BQ1" s="213">
        <v>65</v>
      </c>
      <c r="BR1" s="213">
        <v>66</v>
      </c>
      <c r="BS1" s="213">
        <v>67</v>
      </c>
      <c r="BT1" s="213">
        <v>68</v>
      </c>
      <c r="BU1" s="213">
        <v>69</v>
      </c>
      <c r="BV1" s="213">
        <v>70</v>
      </c>
      <c r="BW1" s="213">
        <v>71</v>
      </c>
      <c r="BX1" s="213">
        <v>72</v>
      </c>
      <c r="BY1" s="213">
        <v>73</v>
      </c>
      <c r="BZ1" s="213">
        <v>74</v>
      </c>
      <c r="CA1" s="213">
        <v>75</v>
      </c>
      <c r="CB1" s="213">
        <v>76</v>
      </c>
      <c r="CC1" s="213">
        <v>77</v>
      </c>
      <c r="CD1" s="213">
        <v>78</v>
      </c>
      <c r="CE1" s="213">
        <v>79</v>
      </c>
      <c r="CF1" s="213">
        <v>80</v>
      </c>
      <c r="CG1" s="213">
        <v>81</v>
      </c>
      <c r="CH1" s="213">
        <v>82</v>
      </c>
      <c r="CI1" s="213">
        <v>83</v>
      </c>
      <c r="CJ1" s="213">
        <v>84</v>
      </c>
      <c r="CK1" s="213">
        <v>85</v>
      </c>
    </row>
    <row r="2" spans="1:90" s="214" customFormat="1" x14ac:dyDescent="0.25">
      <c r="E2" s="215" t="s">
        <v>88</v>
      </c>
      <c r="F2" s="215" t="s">
        <v>88</v>
      </c>
      <c r="G2" s="215" t="s">
        <v>88</v>
      </c>
      <c r="H2" s="215" t="s">
        <v>88</v>
      </c>
      <c r="I2" s="215" t="s">
        <v>88</v>
      </c>
      <c r="J2" s="215" t="s">
        <v>88</v>
      </c>
      <c r="K2" s="215" t="s">
        <v>88</v>
      </c>
      <c r="L2" s="215" t="s">
        <v>88</v>
      </c>
      <c r="M2" s="215" t="s">
        <v>88</v>
      </c>
      <c r="N2" s="215" t="s">
        <v>88</v>
      </c>
      <c r="O2" s="215" t="s">
        <v>88</v>
      </c>
      <c r="P2" s="215" t="s">
        <v>88</v>
      </c>
      <c r="Q2" s="215" t="s">
        <v>88</v>
      </c>
      <c r="R2" s="215" t="s">
        <v>88</v>
      </c>
      <c r="S2" s="215" t="s">
        <v>88</v>
      </c>
      <c r="T2" s="215" t="s">
        <v>88</v>
      </c>
      <c r="V2" s="215" t="s">
        <v>89</v>
      </c>
      <c r="W2" s="215" t="s">
        <v>89</v>
      </c>
      <c r="X2" s="215" t="s">
        <v>89</v>
      </c>
      <c r="Y2" s="215" t="s">
        <v>89</v>
      </c>
      <c r="Z2" s="215" t="s">
        <v>89</v>
      </c>
      <c r="AA2" s="215" t="s">
        <v>89</v>
      </c>
      <c r="AB2" s="215" t="s">
        <v>89</v>
      </c>
      <c r="AC2" s="215" t="s">
        <v>89</v>
      </c>
      <c r="AD2" s="215" t="s">
        <v>89</v>
      </c>
      <c r="AE2" s="215" t="s">
        <v>89</v>
      </c>
      <c r="AF2" s="215" t="s">
        <v>89</v>
      </c>
      <c r="AG2" s="215" t="s">
        <v>89</v>
      </c>
      <c r="AH2" s="215" t="s">
        <v>89</v>
      </c>
      <c r="AI2" s="215" t="s">
        <v>89</v>
      </c>
      <c r="AJ2" s="215" t="s">
        <v>89</v>
      </c>
      <c r="AK2" s="215" t="s">
        <v>89</v>
      </c>
      <c r="AM2" s="215" t="s">
        <v>90</v>
      </c>
      <c r="AN2" s="215" t="s">
        <v>90</v>
      </c>
      <c r="AO2" s="215" t="s">
        <v>90</v>
      </c>
      <c r="AP2" s="215" t="s">
        <v>90</v>
      </c>
      <c r="AQ2" s="215" t="s">
        <v>90</v>
      </c>
      <c r="AR2" s="215" t="s">
        <v>90</v>
      </c>
      <c r="AS2" s="215" t="s">
        <v>90</v>
      </c>
      <c r="AT2" s="215" t="s">
        <v>90</v>
      </c>
      <c r="AU2" s="215" t="s">
        <v>90</v>
      </c>
      <c r="AV2" s="215" t="s">
        <v>90</v>
      </c>
      <c r="AW2" s="215" t="s">
        <v>90</v>
      </c>
      <c r="AX2" s="215" t="s">
        <v>90</v>
      </c>
      <c r="AY2" s="215" t="s">
        <v>90</v>
      </c>
      <c r="AZ2" s="215" t="s">
        <v>90</v>
      </c>
      <c r="BA2" s="215" t="s">
        <v>90</v>
      </c>
      <c r="BB2" s="215" t="s">
        <v>90</v>
      </c>
      <c r="BC2" s="215" t="s">
        <v>90</v>
      </c>
      <c r="BE2" s="200" t="s">
        <v>91</v>
      </c>
      <c r="BF2" s="215" t="s">
        <v>91</v>
      </c>
      <c r="BG2" s="215" t="s">
        <v>91</v>
      </c>
      <c r="BH2" s="215" t="s">
        <v>91</v>
      </c>
      <c r="BI2" s="215" t="s">
        <v>91</v>
      </c>
      <c r="BJ2" s="215" t="s">
        <v>91</v>
      </c>
      <c r="BK2" s="215" t="s">
        <v>91</v>
      </c>
      <c r="BL2" s="215" t="s">
        <v>91</v>
      </c>
      <c r="BM2" s="215" t="s">
        <v>91</v>
      </c>
      <c r="BN2" s="215" t="s">
        <v>91</v>
      </c>
      <c r="BO2" s="215" t="s">
        <v>91</v>
      </c>
      <c r="BP2" s="215" t="s">
        <v>91</v>
      </c>
      <c r="BQ2" s="215" t="s">
        <v>91</v>
      </c>
      <c r="BR2" s="215" t="s">
        <v>91</v>
      </c>
      <c r="BS2" s="215" t="s">
        <v>91</v>
      </c>
      <c r="BT2" s="215" t="s">
        <v>91</v>
      </c>
      <c r="BV2" s="215" t="s">
        <v>92</v>
      </c>
      <c r="BW2" s="215" t="s">
        <v>92</v>
      </c>
      <c r="BX2" s="215" t="s">
        <v>92</v>
      </c>
      <c r="BY2" s="215" t="s">
        <v>92</v>
      </c>
      <c r="BZ2" s="215" t="s">
        <v>92</v>
      </c>
      <c r="CA2" s="215" t="s">
        <v>92</v>
      </c>
      <c r="CB2" s="215" t="s">
        <v>92</v>
      </c>
      <c r="CC2" s="215" t="s">
        <v>92</v>
      </c>
      <c r="CD2" s="215" t="s">
        <v>92</v>
      </c>
      <c r="CE2" s="215" t="s">
        <v>92</v>
      </c>
      <c r="CF2" s="215" t="s">
        <v>92</v>
      </c>
      <c r="CG2" s="215" t="s">
        <v>92</v>
      </c>
      <c r="CH2" s="215" t="s">
        <v>92</v>
      </c>
      <c r="CI2" s="215" t="s">
        <v>92</v>
      </c>
      <c r="CJ2" s="215" t="s">
        <v>92</v>
      </c>
      <c r="CK2" s="215" t="s">
        <v>92</v>
      </c>
    </row>
    <row r="3" spans="1:90" ht="16.5" x14ac:dyDescent="0.25">
      <c r="A3" s="346" t="s">
        <v>93</v>
      </c>
      <c r="B3" s="217" t="s">
        <v>0</v>
      </c>
      <c r="C3" s="218" t="s">
        <v>94</v>
      </c>
      <c r="D3" s="219"/>
      <c r="E3" s="220">
        <v>0</v>
      </c>
      <c r="F3" s="221"/>
      <c r="G3" s="219">
        <v>1</v>
      </c>
      <c r="H3" s="219">
        <v>2</v>
      </c>
      <c r="I3" s="219">
        <v>3</v>
      </c>
      <c r="J3" s="221"/>
      <c r="K3" s="219">
        <v>4</v>
      </c>
      <c r="L3" s="219">
        <v>5</v>
      </c>
      <c r="M3" s="221"/>
      <c r="N3" s="219">
        <v>6</v>
      </c>
      <c r="O3" s="219">
        <v>7</v>
      </c>
      <c r="P3" s="219">
        <v>8</v>
      </c>
      <c r="Q3" s="219">
        <v>9</v>
      </c>
      <c r="R3" s="221"/>
      <c r="S3" s="219">
        <v>10</v>
      </c>
      <c r="T3" s="219">
        <v>11</v>
      </c>
      <c r="V3" s="220">
        <v>0</v>
      </c>
      <c r="W3" s="222">
        <v>1</v>
      </c>
      <c r="X3" s="222">
        <v>2</v>
      </c>
      <c r="Y3" s="222">
        <v>3</v>
      </c>
      <c r="Z3" s="222">
        <v>4</v>
      </c>
      <c r="AA3" s="223"/>
      <c r="AB3" s="222">
        <v>5</v>
      </c>
      <c r="AC3" s="222">
        <v>6</v>
      </c>
      <c r="AD3" s="223"/>
      <c r="AE3" s="222">
        <v>7</v>
      </c>
      <c r="AF3" s="222">
        <v>8</v>
      </c>
      <c r="AG3" s="222">
        <v>9</v>
      </c>
      <c r="AH3" s="222">
        <v>10</v>
      </c>
      <c r="AI3" s="223"/>
      <c r="AJ3" s="222">
        <v>11</v>
      </c>
      <c r="AK3" s="222">
        <v>12</v>
      </c>
      <c r="AM3" s="220">
        <v>0</v>
      </c>
      <c r="AN3" s="221">
        <v>1</v>
      </c>
      <c r="AO3" s="219">
        <v>2</v>
      </c>
      <c r="AP3" s="219">
        <v>3</v>
      </c>
      <c r="AQ3" s="219">
        <v>4</v>
      </c>
      <c r="AR3" s="221"/>
      <c r="AS3" s="219">
        <v>5</v>
      </c>
      <c r="AT3" s="219">
        <v>6</v>
      </c>
      <c r="AU3" s="221"/>
      <c r="AV3" s="224">
        <v>7</v>
      </c>
      <c r="AW3" s="219">
        <v>8</v>
      </c>
      <c r="AX3" s="219">
        <v>9</v>
      </c>
      <c r="AY3" s="219">
        <v>10</v>
      </c>
      <c r="AZ3" s="221"/>
      <c r="BA3" s="219">
        <v>11</v>
      </c>
      <c r="BB3" s="219">
        <v>12</v>
      </c>
      <c r="BC3" s="219">
        <v>13</v>
      </c>
      <c r="BE3" s="220">
        <v>0</v>
      </c>
      <c r="BF3" s="219">
        <v>1</v>
      </c>
      <c r="BG3" s="219">
        <v>2</v>
      </c>
      <c r="BH3" s="219">
        <v>3</v>
      </c>
      <c r="BI3" s="219">
        <v>4</v>
      </c>
      <c r="BJ3" s="221"/>
      <c r="BK3" s="219">
        <v>5</v>
      </c>
      <c r="BL3" s="219">
        <v>6</v>
      </c>
      <c r="BM3" s="221"/>
      <c r="BN3" s="219">
        <v>7</v>
      </c>
      <c r="BO3" s="219">
        <v>8</v>
      </c>
      <c r="BP3" s="219">
        <v>9</v>
      </c>
      <c r="BQ3" s="219">
        <v>10</v>
      </c>
      <c r="BR3" s="221"/>
      <c r="BS3" s="219">
        <v>11</v>
      </c>
      <c r="BT3" s="219">
        <v>12</v>
      </c>
      <c r="BV3" s="220">
        <v>0</v>
      </c>
      <c r="BW3" s="221">
        <v>1</v>
      </c>
      <c r="BX3" s="219">
        <v>2</v>
      </c>
      <c r="BY3" s="219">
        <v>3</v>
      </c>
      <c r="BZ3" s="219">
        <v>4</v>
      </c>
      <c r="CA3" s="219">
        <v>5</v>
      </c>
      <c r="CB3" s="219">
        <v>6</v>
      </c>
      <c r="CC3" s="221"/>
      <c r="CD3" s="219">
        <v>7</v>
      </c>
      <c r="CE3" s="219">
        <v>8</v>
      </c>
      <c r="CF3" s="219">
        <v>9</v>
      </c>
      <c r="CG3" s="219">
        <v>10</v>
      </c>
      <c r="CH3" s="225"/>
      <c r="CI3" s="219">
        <v>11</v>
      </c>
      <c r="CJ3" s="219">
        <v>12</v>
      </c>
      <c r="CK3" s="226"/>
    </row>
    <row r="4" spans="1:90" s="216" customFormat="1" ht="37.5" customHeight="1" x14ac:dyDescent="0.25">
      <c r="A4" s="346"/>
      <c r="C4" s="227" t="s">
        <v>95</v>
      </c>
      <c r="E4" s="198" t="s">
        <v>455</v>
      </c>
      <c r="F4" s="197" t="s">
        <v>106</v>
      </c>
      <c r="G4" s="228" t="s">
        <v>107</v>
      </c>
      <c r="H4" s="228" t="s">
        <v>108</v>
      </c>
      <c r="I4" s="228" t="s">
        <v>109</v>
      </c>
      <c r="J4" s="197" t="s">
        <v>110</v>
      </c>
      <c r="K4" s="228" t="s">
        <v>111</v>
      </c>
      <c r="L4" s="228" t="s">
        <v>112</v>
      </c>
      <c r="M4" s="197" t="s">
        <v>480</v>
      </c>
      <c r="N4" s="228" t="s">
        <v>553</v>
      </c>
      <c r="O4" s="228" t="s">
        <v>554</v>
      </c>
      <c r="P4" s="228" t="s">
        <v>555</v>
      </c>
      <c r="Q4" s="228" t="s">
        <v>556</v>
      </c>
      <c r="R4" s="197" t="s">
        <v>557</v>
      </c>
      <c r="S4" s="228" t="s">
        <v>552</v>
      </c>
      <c r="T4" s="228" t="s">
        <v>558</v>
      </c>
      <c r="U4" s="215"/>
      <c r="V4" s="198" t="s">
        <v>455</v>
      </c>
      <c r="W4" s="228" t="s">
        <v>96</v>
      </c>
      <c r="X4" s="228" t="s">
        <v>97</v>
      </c>
      <c r="Y4" s="228" t="s">
        <v>98</v>
      </c>
      <c r="Z4" s="228" t="s">
        <v>99</v>
      </c>
      <c r="AA4" s="197" t="s">
        <v>100</v>
      </c>
      <c r="AB4" s="228" t="s">
        <v>101</v>
      </c>
      <c r="AC4" s="228" t="s">
        <v>102</v>
      </c>
      <c r="AD4" s="197" t="s">
        <v>103</v>
      </c>
      <c r="AE4" s="228" t="s">
        <v>551</v>
      </c>
      <c r="AF4" s="228" t="s">
        <v>113</v>
      </c>
      <c r="AG4" s="228" t="s">
        <v>114</v>
      </c>
      <c r="AH4" s="228" t="s">
        <v>115</v>
      </c>
      <c r="AI4" s="197" t="s">
        <v>116</v>
      </c>
      <c r="AJ4" s="228" t="s">
        <v>481</v>
      </c>
      <c r="AK4" s="228" t="s">
        <v>118</v>
      </c>
      <c r="AL4" s="215"/>
      <c r="AM4" s="198" t="s">
        <v>455</v>
      </c>
      <c r="AN4" s="197" t="s">
        <v>106</v>
      </c>
      <c r="AO4" s="228" t="s">
        <v>107</v>
      </c>
      <c r="AP4" s="228" t="s">
        <v>108</v>
      </c>
      <c r="AQ4" s="228" t="s">
        <v>109</v>
      </c>
      <c r="AR4" s="197" t="s">
        <v>110</v>
      </c>
      <c r="AS4" s="228" t="s">
        <v>111</v>
      </c>
      <c r="AT4" s="228" t="s">
        <v>112</v>
      </c>
      <c r="AU4" s="199" t="s">
        <v>480</v>
      </c>
      <c r="AV4" s="228" t="s">
        <v>553</v>
      </c>
      <c r="AW4" s="228" t="s">
        <v>554</v>
      </c>
      <c r="AX4" s="228" t="s">
        <v>555</v>
      </c>
      <c r="AY4" s="228" t="s">
        <v>556</v>
      </c>
      <c r="AZ4" s="197" t="s">
        <v>557</v>
      </c>
      <c r="BA4" s="228" t="s">
        <v>552</v>
      </c>
      <c r="BB4" s="228" t="s">
        <v>558</v>
      </c>
      <c r="BC4" s="228" t="s">
        <v>105</v>
      </c>
      <c r="BD4" s="215"/>
      <c r="BE4" s="198" t="s">
        <v>455</v>
      </c>
      <c r="BF4" s="228" t="s">
        <v>96</v>
      </c>
      <c r="BG4" s="228" t="s">
        <v>97</v>
      </c>
      <c r="BH4" s="228" t="s">
        <v>98</v>
      </c>
      <c r="BI4" s="228" t="s">
        <v>99</v>
      </c>
      <c r="BJ4" s="197" t="s">
        <v>100</v>
      </c>
      <c r="BK4" s="228" t="s">
        <v>101</v>
      </c>
      <c r="BL4" s="228" t="s">
        <v>102</v>
      </c>
      <c r="BM4" s="197" t="s">
        <v>103</v>
      </c>
      <c r="BN4" s="228" t="s">
        <v>551</v>
      </c>
      <c r="BO4" s="228" t="s">
        <v>113</v>
      </c>
      <c r="BP4" s="228" t="s">
        <v>114</v>
      </c>
      <c r="BQ4" s="228" t="s">
        <v>115</v>
      </c>
      <c r="BR4" s="197" t="s">
        <v>116</v>
      </c>
      <c r="BS4" s="228" t="s">
        <v>117</v>
      </c>
      <c r="BT4" s="228" t="s">
        <v>482</v>
      </c>
      <c r="BU4" s="215"/>
      <c r="BV4" s="198" t="s">
        <v>455</v>
      </c>
      <c r="BW4" s="197" t="s">
        <v>119</v>
      </c>
      <c r="BX4" s="228" t="s">
        <v>97</v>
      </c>
      <c r="BY4" s="228" t="s">
        <v>98</v>
      </c>
      <c r="BZ4" s="228" t="s">
        <v>99</v>
      </c>
      <c r="CA4" s="228" t="s">
        <v>120</v>
      </c>
      <c r="CB4" s="228" t="s">
        <v>121</v>
      </c>
      <c r="CC4" s="197" t="s">
        <v>459</v>
      </c>
      <c r="CD4" s="228" t="s">
        <v>122</v>
      </c>
      <c r="CE4" s="228" t="s">
        <v>123</v>
      </c>
      <c r="CF4" s="228" t="s">
        <v>104</v>
      </c>
      <c r="CG4" s="228" t="s">
        <v>124</v>
      </c>
      <c r="CH4" s="197" t="s">
        <v>559</v>
      </c>
      <c r="CI4" s="228" t="s">
        <v>560</v>
      </c>
      <c r="CJ4" s="228" t="s">
        <v>561</v>
      </c>
      <c r="CK4" s="198" t="s">
        <v>459</v>
      </c>
      <c r="CL4" s="215"/>
    </row>
    <row r="5" spans="1:90" s="229" customFormat="1" ht="16.5" x14ac:dyDescent="0.25">
      <c r="B5" s="230" t="s">
        <v>487</v>
      </c>
      <c r="C5" s="231" t="s">
        <v>126</v>
      </c>
      <c r="E5" s="232"/>
      <c r="F5" s="233"/>
      <c r="G5" s="234" t="s">
        <v>11</v>
      </c>
      <c r="H5" s="234" t="s">
        <v>11</v>
      </c>
      <c r="I5" s="235" t="s">
        <v>74</v>
      </c>
      <c r="J5" s="233"/>
      <c r="K5" s="235" t="s">
        <v>74</v>
      </c>
      <c r="L5" s="236" t="s">
        <v>76</v>
      </c>
      <c r="M5" s="233"/>
      <c r="N5" s="237" t="s">
        <v>33</v>
      </c>
      <c r="O5" s="237" t="s">
        <v>33</v>
      </c>
      <c r="P5" s="238" t="s">
        <v>32</v>
      </c>
      <c r="R5" s="233"/>
      <c r="U5" s="214"/>
      <c r="V5" s="232"/>
      <c r="W5" s="239" t="s">
        <v>25</v>
      </c>
      <c r="X5" s="239" t="s">
        <v>25</v>
      </c>
      <c r="Y5" s="239" t="s">
        <v>25</v>
      </c>
      <c r="Z5" s="240" t="s">
        <v>43</v>
      </c>
      <c r="AA5" s="233"/>
      <c r="AB5" s="240" t="s">
        <v>43</v>
      </c>
      <c r="AD5" s="233"/>
      <c r="AE5" s="241" t="s">
        <v>86</v>
      </c>
      <c r="AF5" s="241" t="s">
        <v>86</v>
      </c>
      <c r="AG5" s="241" t="s">
        <v>86</v>
      </c>
      <c r="AI5" s="233"/>
      <c r="AL5" s="214"/>
      <c r="AM5" s="232"/>
      <c r="AN5" s="233"/>
      <c r="AO5" s="242" t="s">
        <v>87</v>
      </c>
      <c r="AP5" s="242" t="s">
        <v>87</v>
      </c>
      <c r="AQ5" s="242" t="s">
        <v>87</v>
      </c>
      <c r="AR5" s="233"/>
      <c r="AS5" s="242" t="s">
        <v>87</v>
      </c>
      <c r="AT5" s="243" t="s">
        <v>19</v>
      </c>
      <c r="AU5" s="233"/>
      <c r="AV5" s="243" t="s">
        <v>19</v>
      </c>
      <c r="AW5" s="243" t="s">
        <v>19</v>
      </c>
      <c r="AX5" s="244" t="s">
        <v>17</v>
      </c>
      <c r="AY5" s="244" t="s">
        <v>17</v>
      </c>
      <c r="AZ5" s="233"/>
      <c r="BA5" s="244" t="s">
        <v>17</v>
      </c>
      <c r="BD5" s="214"/>
      <c r="BE5" s="232"/>
      <c r="BF5" s="206" t="s">
        <v>446</v>
      </c>
      <c r="BG5" s="206" t="s">
        <v>446</v>
      </c>
      <c r="BH5" s="206" t="s">
        <v>446</v>
      </c>
      <c r="BI5" s="206" t="s">
        <v>446</v>
      </c>
      <c r="BJ5" s="233"/>
      <c r="BK5" s="245" t="s">
        <v>81</v>
      </c>
      <c r="BL5" s="245" t="s">
        <v>23</v>
      </c>
      <c r="BM5" s="233"/>
      <c r="BR5" s="233"/>
      <c r="BU5" s="214"/>
      <c r="BV5" s="232"/>
      <c r="BW5" s="233"/>
      <c r="BX5" s="246" t="s">
        <v>446</v>
      </c>
      <c r="BY5" s="246" t="s">
        <v>446</v>
      </c>
      <c r="BZ5" s="246" t="s">
        <v>446</v>
      </c>
      <c r="CA5" s="246" t="s">
        <v>446</v>
      </c>
      <c r="CB5" s="246" t="s">
        <v>446</v>
      </c>
      <c r="CC5" s="233"/>
      <c r="CD5" s="246" t="s">
        <v>446</v>
      </c>
      <c r="CE5" s="246" t="s">
        <v>446</v>
      </c>
      <c r="CF5" s="246" t="s">
        <v>446</v>
      </c>
      <c r="CH5" s="233"/>
      <c r="CK5" s="232"/>
      <c r="CL5" s="214"/>
    </row>
    <row r="6" spans="1:90" s="247" customFormat="1" x14ac:dyDescent="0.25">
      <c r="B6" s="247" t="s">
        <v>170</v>
      </c>
      <c r="C6" s="248" t="s">
        <v>127</v>
      </c>
      <c r="E6" s="249"/>
      <c r="F6" s="250" t="s">
        <v>215</v>
      </c>
      <c r="G6" s="200" t="s">
        <v>170</v>
      </c>
      <c r="H6" s="200" t="s">
        <v>170</v>
      </c>
      <c r="I6" s="200" t="s">
        <v>170</v>
      </c>
      <c r="J6" s="250" t="s">
        <v>85</v>
      </c>
      <c r="K6" s="200" t="s">
        <v>170</v>
      </c>
      <c r="L6" s="200" t="s">
        <v>170</v>
      </c>
      <c r="M6" s="250" t="s">
        <v>85</v>
      </c>
      <c r="N6" s="204" t="s">
        <v>131</v>
      </c>
      <c r="O6" s="204" t="s">
        <v>131</v>
      </c>
      <c r="P6" s="200" t="s">
        <v>170</v>
      </c>
      <c r="R6" s="250" t="s">
        <v>85</v>
      </c>
      <c r="U6" s="214"/>
      <c r="V6" s="249"/>
      <c r="W6" s="200" t="s">
        <v>170</v>
      </c>
      <c r="X6" s="200" t="s">
        <v>170</v>
      </c>
      <c r="Y6" s="200" t="s">
        <v>170</v>
      </c>
      <c r="Z6" s="200" t="s">
        <v>170</v>
      </c>
      <c r="AA6" s="250" t="s">
        <v>85</v>
      </c>
      <c r="AB6" s="200" t="s">
        <v>170</v>
      </c>
      <c r="AD6" s="250" t="s">
        <v>85</v>
      </c>
      <c r="AE6" s="200" t="s">
        <v>356</v>
      </c>
      <c r="AF6" s="200" t="s">
        <v>356</v>
      </c>
      <c r="AG6" s="200" t="s">
        <v>356</v>
      </c>
      <c r="AI6" s="250" t="s">
        <v>85</v>
      </c>
      <c r="AL6" s="214"/>
      <c r="AM6" s="249"/>
      <c r="AN6" s="250" t="s">
        <v>83</v>
      </c>
      <c r="AO6" s="200" t="s">
        <v>170</v>
      </c>
      <c r="AP6" s="200" t="s">
        <v>170</v>
      </c>
      <c r="AQ6" s="200" t="s">
        <v>170</v>
      </c>
      <c r="AR6" s="250" t="s">
        <v>85</v>
      </c>
      <c r="AS6" s="200" t="s">
        <v>170</v>
      </c>
      <c r="AT6" s="200" t="s">
        <v>170</v>
      </c>
      <c r="AU6" s="250" t="s">
        <v>85</v>
      </c>
      <c r="AV6" s="200" t="s">
        <v>170</v>
      </c>
      <c r="AW6" s="200" t="s">
        <v>170</v>
      </c>
      <c r="AX6" s="200" t="s">
        <v>170</v>
      </c>
      <c r="AY6" s="200" t="s">
        <v>170</v>
      </c>
      <c r="AZ6" s="250" t="s">
        <v>85</v>
      </c>
      <c r="BA6" s="200" t="s">
        <v>170</v>
      </c>
      <c r="BD6" s="214"/>
      <c r="BE6" s="249"/>
      <c r="BF6" s="200" t="s">
        <v>170</v>
      </c>
      <c r="BG6" s="200" t="s">
        <v>170</v>
      </c>
      <c r="BH6" s="200" t="s">
        <v>170</v>
      </c>
      <c r="BI6" s="200" t="s">
        <v>170</v>
      </c>
      <c r="BJ6" s="250" t="s">
        <v>85</v>
      </c>
      <c r="BK6" s="200" t="s">
        <v>170</v>
      </c>
      <c r="BL6" s="200" t="s">
        <v>170</v>
      </c>
      <c r="BM6" s="250" t="s">
        <v>85</v>
      </c>
      <c r="BR6" s="250" t="s">
        <v>85</v>
      </c>
      <c r="BU6" s="214"/>
      <c r="BV6" s="249"/>
      <c r="BW6" s="250" t="s">
        <v>218</v>
      </c>
      <c r="BX6" s="200" t="s">
        <v>516</v>
      </c>
      <c r="BY6" s="200" t="s">
        <v>516</v>
      </c>
      <c r="BZ6" s="200" t="s">
        <v>516</v>
      </c>
      <c r="CA6" s="200" t="s">
        <v>516</v>
      </c>
      <c r="CB6" s="200" t="s">
        <v>516</v>
      </c>
      <c r="CC6" s="250" t="s">
        <v>85</v>
      </c>
      <c r="CD6" s="200" t="s">
        <v>516</v>
      </c>
      <c r="CE6" s="200" t="s">
        <v>516</v>
      </c>
      <c r="CF6" s="200" t="s">
        <v>516</v>
      </c>
      <c r="CH6" s="250" t="s">
        <v>85</v>
      </c>
      <c r="CK6" s="249"/>
      <c r="CL6" s="214"/>
    </row>
    <row r="7" spans="1:90" s="247" customFormat="1" x14ac:dyDescent="0.25">
      <c r="C7" s="248" t="s">
        <v>132</v>
      </c>
      <c r="E7" s="249"/>
      <c r="F7" s="250"/>
      <c r="G7" s="254" t="s">
        <v>153</v>
      </c>
      <c r="H7" s="254" t="s">
        <v>153</v>
      </c>
      <c r="I7" s="255" t="s">
        <v>273</v>
      </c>
      <c r="J7" s="250"/>
      <c r="K7" s="255" t="s">
        <v>273</v>
      </c>
      <c r="L7" s="236" t="s">
        <v>294</v>
      </c>
      <c r="M7" s="250"/>
      <c r="N7" s="209" t="s">
        <v>300</v>
      </c>
      <c r="O7" s="209" t="s">
        <v>300</v>
      </c>
      <c r="P7" s="256" t="s">
        <v>141</v>
      </c>
      <c r="R7" s="250"/>
      <c r="U7" s="214"/>
      <c r="V7" s="249"/>
      <c r="W7" s="251" t="s">
        <v>134</v>
      </c>
      <c r="X7" s="251" t="s">
        <v>134</v>
      </c>
      <c r="Y7" s="251" t="s">
        <v>134</v>
      </c>
      <c r="Z7" s="252" t="s">
        <v>255</v>
      </c>
      <c r="AA7" s="250"/>
      <c r="AB7" s="252" t="s">
        <v>255</v>
      </c>
      <c r="AD7" s="250"/>
      <c r="AE7" s="241" t="s">
        <v>307</v>
      </c>
      <c r="AF7" s="241" t="s">
        <v>307</v>
      </c>
      <c r="AG7" s="241" t="s">
        <v>307</v>
      </c>
      <c r="AI7" s="250"/>
      <c r="AL7" s="214"/>
      <c r="AM7" s="249"/>
      <c r="AN7" s="250"/>
      <c r="AO7" s="205" t="s">
        <v>137</v>
      </c>
      <c r="AP7" s="205" t="s">
        <v>137</v>
      </c>
      <c r="AQ7" s="205" t="s">
        <v>137</v>
      </c>
      <c r="AR7" s="250"/>
      <c r="AS7" s="205" t="s">
        <v>137</v>
      </c>
      <c r="AT7" s="243" t="s">
        <v>333</v>
      </c>
      <c r="AU7" s="250"/>
      <c r="AV7" s="243" t="s">
        <v>333</v>
      </c>
      <c r="AW7" s="243" t="s">
        <v>333</v>
      </c>
      <c r="AX7" s="244" t="s">
        <v>263</v>
      </c>
      <c r="AY7" s="244" t="s">
        <v>263</v>
      </c>
      <c r="AZ7" s="250"/>
      <c r="BA7" s="244" t="s">
        <v>263</v>
      </c>
      <c r="BD7" s="214"/>
      <c r="BE7" s="249"/>
      <c r="BF7" s="206" t="s">
        <v>145</v>
      </c>
      <c r="BG7" s="206" t="s">
        <v>145</v>
      </c>
      <c r="BH7" s="206" t="s">
        <v>145</v>
      </c>
      <c r="BI7" s="206" t="s">
        <v>145</v>
      </c>
      <c r="BJ7" s="250"/>
      <c r="BK7" s="253" t="s">
        <v>535</v>
      </c>
      <c r="BL7" s="253" t="s">
        <v>535</v>
      </c>
      <c r="BM7" s="250"/>
      <c r="BR7" s="250"/>
      <c r="BU7" s="214"/>
      <c r="BV7" s="249"/>
      <c r="BW7" s="250"/>
      <c r="BX7" s="246" t="s">
        <v>145</v>
      </c>
      <c r="BY7" s="246" t="s">
        <v>145</v>
      </c>
      <c r="BZ7" s="246" t="s">
        <v>145</v>
      </c>
      <c r="CA7" s="246" t="s">
        <v>145</v>
      </c>
      <c r="CB7" s="246" t="s">
        <v>145</v>
      </c>
      <c r="CC7" s="250"/>
      <c r="CD7" s="246" t="s">
        <v>145</v>
      </c>
      <c r="CE7" s="246" t="s">
        <v>145</v>
      </c>
      <c r="CF7" s="246" t="s">
        <v>145</v>
      </c>
      <c r="CH7" s="250"/>
      <c r="CK7" s="249"/>
      <c r="CL7" s="214"/>
    </row>
    <row r="8" spans="1:90" s="247" customFormat="1" x14ac:dyDescent="0.25">
      <c r="E8" s="249" t="s">
        <v>82</v>
      </c>
      <c r="F8" s="250"/>
      <c r="G8" s="254"/>
      <c r="H8" s="254"/>
      <c r="I8" s="255"/>
      <c r="J8" s="250"/>
      <c r="K8" s="255"/>
      <c r="L8" s="236"/>
      <c r="M8" s="250"/>
      <c r="N8" s="209"/>
      <c r="O8" s="209"/>
      <c r="P8" s="256"/>
      <c r="R8" s="250"/>
      <c r="U8" s="214"/>
      <c r="V8" s="249" t="s">
        <v>82</v>
      </c>
      <c r="W8" s="251"/>
      <c r="X8" s="251"/>
      <c r="Y8" s="251"/>
      <c r="Z8" s="252"/>
      <c r="AA8" s="250"/>
      <c r="AB8" s="252"/>
      <c r="AD8" s="250"/>
      <c r="AE8" s="241"/>
      <c r="AF8" s="241"/>
      <c r="AG8" s="241"/>
      <c r="AI8" s="250"/>
      <c r="AL8" s="214"/>
      <c r="AM8" s="249" t="s">
        <v>82</v>
      </c>
      <c r="AN8" s="250"/>
      <c r="AO8" s="205"/>
      <c r="AP8" s="205"/>
      <c r="AQ8" s="205"/>
      <c r="AR8" s="250"/>
      <c r="AS8" s="205"/>
      <c r="AT8" s="243"/>
      <c r="AU8" s="250"/>
      <c r="AV8" s="243"/>
      <c r="AW8" s="243"/>
      <c r="AX8" s="244"/>
      <c r="AY8" s="244"/>
      <c r="AZ8" s="250"/>
      <c r="BA8" s="244"/>
      <c r="BD8" s="214"/>
      <c r="BE8" s="249" t="s">
        <v>82</v>
      </c>
      <c r="BF8" s="206"/>
      <c r="BG8" s="206"/>
      <c r="BH8" s="206"/>
      <c r="BI8" s="206"/>
      <c r="BJ8" s="250"/>
      <c r="BK8" s="253"/>
      <c r="BL8" s="253"/>
      <c r="BM8" s="250"/>
      <c r="BR8" s="250"/>
      <c r="BU8" s="214"/>
      <c r="BV8" s="249" t="s">
        <v>82</v>
      </c>
      <c r="BW8" s="250"/>
      <c r="BX8" s="246" t="s">
        <v>335</v>
      </c>
      <c r="BY8" s="246" t="s">
        <v>335</v>
      </c>
      <c r="BZ8" s="246" t="s">
        <v>335</v>
      </c>
      <c r="CA8" s="246" t="s">
        <v>335</v>
      </c>
      <c r="CB8" s="246" t="s">
        <v>335</v>
      </c>
      <c r="CC8" s="250"/>
      <c r="CD8" s="246" t="s">
        <v>335</v>
      </c>
      <c r="CE8" s="246" t="s">
        <v>335</v>
      </c>
      <c r="CF8" s="246" t="s">
        <v>335</v>
      </c>
      <c r="CH8" s="250"/>
      <c r="CK8" s="249"/>
      <c r="CL8" s="214"/>
    </row>
    <row r="9" spans="1:90" s="247" customFormat="1" x14ac:dyDescent="0.25">
      <c r="E9" s="249"/>
      <c r="F9" s="250"/>
      <c r="G9" s="254"/>
      <c r="H9" s="254"/>
      <c r="I9" s="255"/>
      <c r="J9" s="250" t="s">
        <v>82</v>
      </c>
      <c r="K9" s="255"/>
      <c r="L9" s="236"/>
      <c r="M9" s="250" t="s">
        <v>82</v>
      </c>
      <c r="N9" s="209"/>
      <c r="O9" s="209"/>
      <c r="P9" s="256"/>
      <c r="R9" s="250" t="s">
        <v>82</v>
      </c>
      <c r="U9" s="214"/>
      <c r="V9" s="249"/>
      <c r="W9" s="251"/>
      <c r="X9" s="251"/>
      <c r="Y9" s="251"/>
      <c r="Z9" s="252"/>
      <c r="AA9" s="250" t="s">
        <v>82</v>
      </c>
      <c r="AB9" s="252"/>
      <c r="AD9" s="250" t="s">
        <v>82</v>
      </c>
      <c r="AE9" s="241"/>
      <c r="AF9" s="241"/>
      <c r="AG9" s="241"/>
      <c r="AI9" s="250" t="s">
        <v>82</v>
      </c>
      <c r="AL9" s="214"/>
      <c r="AM9" s="249"/>
      <c r="AN9" s="250"/>
      <c r="AO9" s="205"/>
      <c r="AP9" s="205"/>
      <c r="AQ9" s="205"/>
      <c r="AR9" s="250" t="s">
        <v>82</v>
      </c>
      <c r="AS9" s="205"/>
      <c r="AT9" s="243"/>
      <c r="AU9" s="250" t="s">
        <v>82</v>
      </c>
      <c r="AV9" s="243"/>
      <c r="AW9" s="243"/>
      <c r="AX9" s="244"/>
      <c r="AY9" s="244"/>
      <c r="AZ9" s="250" t="s">
        <v>82</v>
      </c>
      <c r="BA9" s="244"/>
      <c r="BD9" s="214"/>
      <c r="BE9" s="249"/>
      <c r="BF9" s="206"/>
      <c r="BG9" s="206"/>
      <c r="BH9" s="206"/>
      <c r="BI9" s="206"/>
      <c r="BJ9" s="250" t="s">
        <v>82</v>
      </c>
      <c r="BK9" s="253"/>
      <c r="BL9" s="253"/>
      <c r="BM9" s="250" t="s">
        <v>82</v>
      </c>
      <c r="BR9" s="250" t="s">
        <v>82</v>
      </c>
      <c r="BU9" s="214"/>
      <c r="BV9" s="249"/>
      <c r="BW9" s="250"/>
      <c r="BX9" s="246"/>
      <c r="BY9" s="246"/>
      <c r="BZ9" s="246"/>
      <c r="CA9" s="246"/>
      <c r="CB9" s="246"/>
      <c r="CC9" s="250" t="s">
        <v>82</v>
      </c>
      <c r="CD9" s="246"/>
      <c r="CE9" s="246"/>
      <c r="CF9" s="246"/>
      <c r="CH9" s="250" t="s">
        <v>82</v>
      </c>
      <c r="CK9" s="249"/>
      <c r="CL9" s="214"/>
    </row>
    <row r="10" spans="1:90" s="257" customFormat="1" ht="16.5" x14ac:dyDescent="0.25">
      <c r="B10" s="258" t="s">
        <v>488</v>
      </c>
      <c r="C10" s="259" t="s">
        <v>126</v>
      </c>
      <c r="E10" s="249" t="s">
        <v>157</v>
      </c>
      <c r="F10" s="250" t="s">
        <v>83</v>
      </c>
      <c r="G10" s="243" t="s">
        <v>19</v>
      </c>
      <c r="H10" s="243" t="s">
        <v>19</v>
      </c>
      <c r="I10" s="243" t="s">
        <v>19</v>
      </c>
      <c r="J10" s="250"/>
      <c r="K10" s="237" t="s">
        <v>33</v>
      </c>
      <c r="L10" s="237" t="s">
        <v>33</v>
      </c>
      <c r="M10" s="250"/>
      <c r="N10" s="242" t="s">
        <v>87</v>
      </c>
      <c r="O10" s="242" t="s">
        <v>87</v>
      </c>
      <c r="P10" s="242" t="s">
        <v>87</v>
      </c>
      <c r="Q10" s="242" t="s">
        <v>87</v>
      </c>
      <c r="R10" s="250"/>
      <c r="S10" s="260"/>
      <c r="T10" s="260"/>
      <c r="U10" s="214"/>
      <c r="V10" s="249" t="s">
        <v>157</v>
      </c>
      <c r="W10" s="241" t="s">
        <v>86</v>
      </c>
      <c r="X10" s="241" t="s">
        <v>86</v>
      </c>
      <c r="Y10" s="241" t="s">
        <v>86</v>
      </c>
      <c r="Z10" s="239" t="s">
        <v>25</v>
      </c>
      <c r="AA10" s="250"/>
      <c r="AB10" s="239" t="s">
        <v>25</v>
      </c>
      <c r="AC10" s="239" t="s">
        <v>25</v>
      </c>
      <c r="AD10" s="250"/>
      <c r="AE10" s="236" t="s">
        <v>76</v>
      </c>
      <c r="AF10" s="245" t="s">
        <v>81</v>
      </c>
      <c r="AG10" s="245" t="s">
        <v>23</v>
      </c>
      <c r="AI10" s="250"/>
      <c r="AL10" s="214"/>
      <c r="AM10" s="249" t="s">
        <v>157</v>
      </c>
      <c r="AN10" s="250" t="s">
        <v>152</v>
      </c>
      <c r="AO10" s="240" t="s">
        <v>43</v>
      </c>
      <c r="AP10" s="240" t="s">
        <v>43</v>
      </c>
      <c r="AQ10" s="244" t="s">
        <v>17</v>
      </c>
      <c r="AR10" s="250"/>
      <c r="AS10" s="244" t="s">
        <v>17</v>
      </c>
      <c r="AT10" s="244" t="s">
        <v>17</v>
      </c>
      <c r="AU10" s="250"/>
      <c r="AV10" s="235" t="s">
        <v>74</v>
      </c>
      <c r="AW10" s="235" t="s">
        <v>74</v>
      </c>
      <c r="AZ10" s="250"/>
      <c r="BA10" s="260"/>
      <c r="BB10" s="260"/>
      <c r="BD10" s="214"/>
      <c r="BE10" s="246" t="s">
        <v>446</v>
      </c>
      <c r="BF10" s="246" t="s">
        <v>446</v>
      </c>
      <c r="BG10" s="246" t="s">
        <v>446</v>
      </c>
      <c r="BH10" s="246" t="s">
        <v>446</v>
      </c>
      <c r="BI10" s="246" t="s">
        <v>446</v>
      </c>
      <c r="BJ10" s="250"/>
      <c r="BK10" s="246" t="s">
        <v>446</v>
      </c>
      <c r="BL10" s="246" t="s">
        <v>446</v>
      </c>
      <c r="BM10" s="250"/>
      <c r="BP10" s="260"/>
      <c r="BR10" s="250"/>
      <c r="BS10" s="260"/>
      <c r="BT10" s="260"/>
      <c r="BU10" s="214"/>
      <c r="BV10" s="249" t="s">
        <v>157</v>
      </c>
      <c r="BW10" s="250"/>
      <c r="BX10" s="206" t="s">
        <v>446</v>
      </c>
      <c r="BY10" s="206" t="s">
        <v>446</v>
      </c>
      <c r="BZ10" s="206" t="s">
        <v>446</v>
      </c>
      <c r="CA10" s="206" t="s">
        <v>446</v>
      </c>
      <c r="CB10" s="238" t="s">
        <v>32</v>
      </c>
      <c r="CC10" s="250"/>
      <c r="CD10" s="234" t="s">
        <v>11</v>
      </c>
      <c r="CE10" s="234" t="s">
        <v>11</v>
      </c>
      <c r="CF10" s="260"/>
      <c r="CH10" s="250"/>
      <c r="CK10" s="249"/>
      <c r="CL10" s="214"/>
    </row>
    <row r="11" spans="1:90" s="257" customFormat="1" x14ac:dyDescent="0.25">
      <c r="B11" s="257" t="s">
        <v>371</v>
      </c>
      <c r="C11" s="259" t="s">
        <v>127</v>
      </c>
      <c r="E11" s="249"/>
      <c r="F11" s="250"/>
      <c r="G11" s="200" t="s">
        <v>371</v>
      </c>
      <c r="H11" s="200" t="s">
        <v>371</v>
      </c>
      <c r="I11" s="200" t="s">
        <v>371</v>
      </c>
      <c r="J11" s="250"/>
      <c r="K11" s="204" t="s">
        <v>131</v>
      </c>
      <c r="L11" s="204" t="s">
        <v>131</v>
      </c>
      <c r="M11" s="250"/>
      <c r="N11" s="200" t="s">
        <v>371</v>
      </c>
      <c r="O11" s="200" t="s">
        <v>371</v>
      </c>
      <c r="P11" s="200" t="s">
        <v>371</v>
      </c>
      <c r="Q11" s="200" t="s">
        <v>371</v>
      </c>
      <c r="R11" s="250"/>
      <c r="S11" s="260"/>
      <c r="T11" s="260"/>
      <c r="U11" s="214"/>
      <c r="V11" s="249"/>
      <c r="W11" s="200" t="s">
        <v>356</v>
      </c>
      <c r="X11" s="200" t="s">
        <v>356</v>
      </c>
      <c r="Y11" s="200" t="s">
        <v>356</v>
      </c>
      <c r="Z11" s="200" t="s">
        <v>371</v>
      </c>
      <c r="AA11" s="250"/>
      <c r="AB11" s="200" t="s">
        <v>371</v>
      </c>
      <c r="AC11" s="200" t="s">
        <v>371</v>
      </c>
      <c r="AD11" s="250"/>
      <c r="AE11" s="200" t="s">
        <v>371</v>
      </c>
      <c r="AF11" s="200" t="s">
        <v>371</v>
      </c>
      <c r="AG11" s="200" t="s">
        <v>371</v>
      </c>
      <c r="AI11" s="250"/>
      <c r="AL11" s="214"/>
      <c r="AM11" s="249"/>
      <c r="AN11" s="250"/>
      <c r="AO11" s="200" t="s">
        <v>371</v>
      </c>
      <c r="AP11" s="200" t="s">
        <v>371</v>
      </c>
      <c r="AQ11" s="200" t="s">
        <v>371</v>
      </c>
      <c r="AR11" s="250"/>
      <c r="AS11" s="200" t="s">
        <v>371</v>
      </c>
      <c r="AT11" s="200" t="s">
        <v>371</v>
      </c>
      <c r="AU11" s="250"/>
      <c r="AV11" s="200" t="s">
        <v>371</v>
      </c>
      <c r="AW11" s="200" t="s">
        <v>371</v>
      </c>
      <c r="AZ11" s="250"/>
      <c r="BA11" s="260"/>
      <c r="BB11" s="260"/>
      <c r="BD11" s="214"/>
      <c r="BE11" s="200" t="s">
        <v>516</v>
      </c>
      <c r="BF11" s="200" t="s">
        <v>516</v>
      </c>
      <c r="BG11" s="200" t="s">
        <v>516</v>
      </c>
      <c r="BH11" s="200" t="s">
        <v>516</v>
      </c>
      <c r="BI11" s="200" t="s">
        <v>516</v>
      </c>
      <c r="BJ11" s="250"/>
      <c r="BK11" s="200" t="s">
        <v>516</v>
      </c>
      <c r="BL11" s="200" t="s">
        <v>516</v>
      </c>
      <c r="BM11" s="250"/>
      <c r="BP11" s="260"/>
      <c r="BR11" s="250"/>
      <c r="BS11" s="260"/>
      <c r="BT11" s="260"/>
      <c r="BU11" s="214"/>
      <c r="BV11" s="249"/>
      <c r="BW11" s="250" t="s">
        <v>215</v>
      </c>
      <c r="BX11" s="200" t="s">
        <v>371</v>
      </c>
      <c r="BY11" s="200" t="s">
        <v>371</v>
      </c>
      <c r="BZ11" s="200" t="s">
        <v>371</v>
      </c>
      <c r="CA11" s="200" t="s">
        <v>371</v>
      </c>
      <c r="CB11" s="200" t="s">
        <v>371</v>
      </c>
      <c r="CC11" s="250"/>
      <c r="CD11" s="200" t="s">
        <v>371</v>
      </c>
      <c r="CE11" s="200" t="s">
        <v>371</v>
      </c>
      <c r="CF11" s="260"/>
      <c r="CH11" s="250"/>
      <c r="CK11" s="249"/>
      <c r="CL11" s="214"/>
    </row>
    <row r="12" spans="1:90" s="257" customFormat="1" x14ac:dyDescent="0.25">
      <c r="C12" s="259" t="s">
        <v>132</v>
      </c>
      <c r="E12" s="249" t="s">
        <v>456</v>
      </c>
      <c r="F12" s="250"/>
      <c r="G12" s="243" t="s">
        <v>333</v>
      </c>
      <c r="H12" s="243" t="s">
        <v>333</v>
      </c>
      <c r="I12" s="243" t="s">
        <v>333</v>
      </c>
      <c r="J12" s="250" t="s">
        <v>147</v>
      </c>
      <c r="K12" s="209" t="s">
        <v>258</v>
      </c>
      <c r="L12" s="209" t="s">
        <v>258</v>
      </c>
      <c r="M12" s="250" t="s">
        <v>147</v>
      </c>
      <c r="N12" s="205" t="s">
        <v>137</v>
      </c>
      <c r="O12" s="205" t="s">
        <v>137</v>
      </c>
      <c r="P12" s="205" t="s">
        <v>137</v>
      </c>
      <c r="Q12" s="205" t="s">
        <v>137</v>
      </c>
      <c r="R12" s="250" t="s">
        <v>147</v>
      </c>
      <c r="S12" s="260"/>
      <c r="T12" s="260"/>
      <c r="U12" s="214"/>
      <c r="V12" s="249" t="s">
        <v>456</v>
      </c>
      <c r="W12" s="241" t="s">
        <v>140</v>
      </c>
      <c r="X12" s="241" t="s">
        <v>140</v>
      </c>
      <c r="Y12" s="241" t="s">
        <v>140</v>
      </c>
      <c r="Z12" s="251" t="s">
        <v>134</v>
      </c>
      <c r="AA12" s="250" t="s">
        <v>147</v>
      </c>
      <c r="AB12" s="251" t="s">
        <v>134</v>
      </c>
      <c r="AC12" s="251" t="s">
        <v>134</v>
      </c>
      <c r="AD12" s="250" t="s">
        <v>147</v>
      </c>
      <c r="AE12" s="236" t="s">
        <v>294</v>
      </c>
      <c r="AF12" s="253" t="s">
        <v>535</v>
      </c>
      <c r="AG12" s="253" t="s">
        <v>535</v>
      </c>
      <c r="AI12" s="250" t="s">
        <v>147</v>
      </c>
      <c r="AL12" s="214"/>
      <c r="AM12" s="249" t="s">
        <v>456</v>
      </c>
      <c r="AN12" s="250"/>
      <c r="AO12" s="252" t="s">
        <v>142</v>
      </c>
      <c r="AP12" s="252" t="s">
        <v>142</v>
      </c>
      <c r="AQ12" s="244" t="s">
        <v>263</v>
      </c>
      <c r="AR12" s="250" t="s">
        <v>147</v>
      </c>
      <c r="AS12" s="244" t="s">
        <v>263</v>
      </c>
      <c r="AT12" s="244" t="s">
        <v>263</v>
      </c>
      <c r="AU12" s="250" t="s">
        <v>147</v>
      </c>
      <c r="AV12" s="255" t="s">
        <v>273</v>
      </c>
      <c r="AW12" s="255" t="s">
        <v>273</v>
      </c>
      <c r="AZ12" s="250" t="s">
        <v>147</v>
      </c>
      <c r="BA12" s="260"/>
      <c r="BB12" s="260"/>
      <c r="BD12" s="214"/>
      <c r="BE12" s="246" t="s">
        <v>151</v>
      </c>
      <c r="BF12" s="246" t="s">
        <v>151</v>
      </c>
      <c r="BG12" s="246" t="s">
        <v>151</v>
      </c>
      <c r="BH12" s="246" t="s">
        <v>151</v>
      </c>
      <c r="BI12" s="246" t="s">
        <v>151</v>
      </c>
      <c r="BJ12" s="250" t="s">
        <v>147</v>
      </c>
      <c r="BK12" s="246" t="s">
        <v>151</v>
      </c>
      <c r="BL12" s="246" t="s">
        <v>151</v>
      </c>
      <c r="BM12" s="250" t="s">
        <v>147</v>
      </c>
      <c r="BP12" s="260"/>
      <c r="BR12" s="250" t="s">
        <v>147</v>
      </c>
      <c r="BS12" s="260"/>
      <c r="BT12" s="260"/>
      <c r="BU12" s="214"/>
      <c r="BV12" s="249" t="s">
        <v>456</v>
      </c>
      <c r="BW12" s="250"/>
      <c r="BX12" s="206" t="s">
        <v>167</v>
      </c>
      <c r="BY12" s="206" t="s">
        <v>167</v>
      </c>
      <c r="BZ12" s="206" t="s">
        <v>167</v>
      </c>
      <c r="CA12" s="206" t="s">
        <v>167</v>
      </c>
      <c r="CB12" s="256" t="s">
        <v>141</v>
      </c>
      <c r="CC12" s="250" t="s">
        <v>147</v>
      </c>
      <c r="CD12" s="254" t="s">
        <v>153</v>
      </c>
      <c r="CE12" s="254" t="s">
        <v>153</v>
      </c>
      <c r="CF12" s="260"/>
      <c r="CH12" s="250" t="s">
        <v>147</v>
      </c>
      <c r="CK12" s="249"/>
      <c r="CL12" s="214"/>
    </row>
    <row r="13" spans="1:90" s="257" customFormat="1" x14ac:dyDescent="0.25">
      <c r="E13" s="249"/>
      <c r="F13" s="250"/>
      <c r="G13" s="243"/>
      <c r="H13" s="243"/>
      <c r="I13" s="243"/>
      <c r="J13" s="250"/>
      <c r="K13" s="209"/>
      <c r="L13" s="209"/>
      <c r="M13" s="250"/>
      <c r="N13" s="205"/>
      <c r="O13" s="205"/>
      <c r="P13" s="205"/>
      <c r="Q13" s="205"/>
      <c r="R13" s="250"/>
      <c r="S13" s="260"/>
      <c r="T13" s="260"/>
      <c r="U13" s="214"/>
      <c r="V13" s="249"/>
      <c r="W13" s="241"/>
      <c r="X13" s="241"/>
      <c r="Y13" s="241"/>
      <c r="Z13" s="251"/>
      <c r="AA13" s="250"/>
      <c r="AB13" s="251"/>
      <c r="AC13" s="251"/>
      <c r="AD13" s="250"/>
      <c r="AE13" s="236"/>
      <c r="AF13" s="253"/>
      <c r="AG13" s="253"/>
      <c r="AI13" s="250"/>
      <c r="AL13" s="214"/>
      <c r="AM13" s="249"/>
      <c r="AN13" s="250"/>
      <c r="AO13" s="252"/>
      <c r="AP13" s="252"/>
      <c r="AQ13" s="244"/>
      <c r="AR13" s="250"/>
      <c r="AS13" s="244"/>
      <c r="AT13" s="244"/>
      <c r="AU13" s="250"/>
      <c r="AV13" s="255"/>
      <c r="AW13" s="255"/>
      <c r="AZ13" s="250"/>
      <c r="BA13" s="260"/>
      <c r="BB13" s="260"/>
      <c r="BD13" s="214"/>
      <c r="BE13" s="246" t="s">
        <v>161</v>
      </c>
      <c r="BF13" s="246" t="s">
        <v>161</v>
      </c>
      <c r="BG13" s="246" t="s">
        <v>161</v>
      </c>
      <c r="BH13" s="246" t="s">
        <v>161</v>
      </c>
      <c r="BI13" s="246" t="s">
        <v>161</v>
      </c>
      <c r="BJ13" s="250"/>
      <c r="BK13" s="246" t="s">
        <v>161</v>
      </c>
      <c r="BL13" s="246" t="s">
        <v>161</v>
      </c>
      <c r="BM13" s="250"/>
      <c r="BP13" s="260"/>
      <c r="BR13" s="250"/>
      <c r="BS13" s="260"/>
      <c r="BT13" s="260"/>
      <c r="BU13" s="214"/>
      <c r="BV13" s="249"/>
      <c r="BW13" s="250"/>
      <c r="BX13" s="206"/>
      <c r="BY13" s="206"/>
      <c r="BZ13" s="206"/>
      <c r="CA13" s="206"/>
      <c r="CB13" s="256"/>
      <c r="CC13" s="250"/>
      <c r="CD13" s="254"/>
      <c r="CE13" s="254"/>
      <c r="CF13" s="260"/>
      <c r="CH13" s="250"/>
      <c r="CK13" s="249"/>
      <c r="CL13" s="214"/>
    </row>
    <row r="14" spans="1:90" s="257" customFormat="1" x14ac:dyDescent="0.25">
      <c r="E14" s="249" t="s">
        <v>457</v>
      </c>
      <c r="F14" s="250" t="s">
        <v>156</v>
      </c>
      <c r="G14" s="243"/>
      <c r="H14" s="243"/>
      <c r="I14" s="243"/>
      <c r="J14" s="250"/>
      <c r="K14" s="209"/>
      <c r="L14" s="209"/>
      <c r="M14" s="250"/>
      <c r="N14" s="205"/>
      <c r="O14" s="205"/>
      <c r="P14" s="205"/>
      <c r="Q14" s="205"/>
      <c r="R14" s="250"/>
      <c r="S14" s="260"/>
      <c r="T14" s="260"/>
      <c r="U14" s="214"/>
      <c r="V14" s="249" t="s">
        <v>457</v>
      </c>
      <c r="W14" s="241"/>
      <c r="X14" s="241"/>
      <c r="Y14" s="241"/>
      <c r="Z14" s="251"/>
      <c r="AA14" s="250"/>
      <c r="AB14" s="251"/>
      <c r="AC14" s="251"/>
      <c r="AD14" s="250"/>
      <c r="AE14" s="236"/>
      <c r="AF14" s="253"/>
      <c r="AG14" s="253"/>
      <c r="AI14" s="250"/>
      <c r="AL14" s="214"/>
      <c r="AM14" s="249" t="s">
        <v>457</v>
      </c>
      <c r="AN14" s="250" t="s">
        <v>156</v>
      </c>
      <c r="AO14" s="252"/>
      <c r="AP14" s="252"/>
      <c r="AQ14" s="244"/>
      <c r="AR14" s="250"/>
      <c r="AS14" s="244"/>
      <c r="AT14" s="244"/>
      <c r="AU14" s="250"/>
      <c r="AV14" s="255"/>
      <c r="AW14" s="255"/>
      <c r="AZ14" s="250"/>
      <c r="BA14" s="260"/>
      <c r="BB14" s="260"/>
      <c r="BD14" s="214"/>
      <c r="BE14" s="246"/>
      <c r="BF14" s="246"/>
      <c r="BG14" s="246"/>
      <c r="BH14" s="246"/>
      <c r="BI14" s="246"/>
      <c r="BJ14" s="250"/>
      <c r="BK14" s="246"/>
      <c r="BL14" s="246"/>
      <c r="BM14" s="250"/>
      <c r="BP14" s="260"/>
      <c r="BR14" s="250"/>
      <c r="BS14" s="260"/>
      <c r="BT14" s="260"/>
      <c r="BU14" s="214"/>
      <c r="BV14" s="249" t="s">
        <v>457</v>
      </c>
      <c r="BW14" s="250"/>
      <c r="BX14" s="206"/>
      <c r="BY14" s="206"/>
      <c r="BZ14" s="206"/>
      <c r="CA14" s="206"/>
      <c r="CB14" s="256"/>
      <c r="CC14" s="250"/>
      <c r="CD14" s="254"/>
      <c r="CE14" s="254"/>
      <c r="CF14" s="260"/>
      <c r="CH14" s="250"/>
      <c r="CK14" s="249"/>
      <c r="CL14" s="214"/>
    </row>
    <row r="15" spans="1:90" s="247" customFormat="1" ht="16.5" x14ac:dyDescent="0.25">
      <c r="B15" s="261" t="s">
        <v>489</v>
      </c>
      <c r="C15" s="248" t="s">
        <v>126</v>
      </c>
      <c r="E15" s="249"/>
      <c r="F15" s="250"/>
      <c r="G15" s="244" t="s">
        <v>17</v>
      </c>
      <c r="H15" s="244" t="s">
        <v>17</v>
      </c>
      <c r="I15" s="244" t="s">
        <v>17</v>
      </c>
      <c r="J15" s="250" t="s">
        <v>85</v>
      </c>
      <c r="K15" s="238" t="s">
        <v>32</v>
      </c>
      <c r="L15" s="243" t="s">
        <v>19</v>
      </c>
      <c r="M15" s="250" t="s">
        <v>85</v>
      </c>
      <c r="N15" s="243" t="s">
        <v>19</v>
      </c>
      <c r="O15" s="243" t="s">
        <v>19</v>
      </c>
      <c r="P15" s="229"/>
      <c r="Q15" s="229"/>
      <c r="R15" s="250" t="s">
        <v>85</v>
      </c>
      <c r="S15" s="229"/>
      <c r="T15" s="229"/>
      <c r="U15" s="214"/>
      <c r="V15" s="249"/>
      <c r="W15" s="242" t="s">
        <v>87</v>
      </c>
      <c r="X15" s="242" t="s">
        <v>87</v>
      </c>
      <c r="Y15" s="242" t="s">
        <v>87</v>
      </c>
      <c r="Z15" s="242" t="s">
        <v>87</v>
      </c>
      <c r="AA15" s="250" t="s">
        <v>85</v>
      </c>
      <c r="AB15" s="237" t="s">
        <v>33</v>
      </c>
      <c r="AC15" s="237" t="s">
        <v>33</v>
      </c>
      <c r="AD15" s="250" t="s">
        <v>85</v>
      </c>
      <c r="AE15" s="235" t="s">
        <v>74</v>
      </c>
      <c r="AF15" s="235" t="s">
        <v>74</v>
      </c>
      <c r="AG15" s="229"/>
      <c r="AH15" s="229"/>
      <c r="AI15" s="250" t="s">
        <v>85</v>
      </c>
      <c r="AL15" s="214"/>
      <c r="AM15" s="249"/>
      <c r="AN15" s="250"/>
      <c r="AO15" s="239" t="s">
        <v>25</v>
      </c>
      <c r="AP15" s="239" t="s">
        <v>25</v>
      </c>
      <c r="AQ15" s="239" t="s">
        <v>25</v>
      </c>
      <c r="AR15" s="250" t="s">
        <v>85</v>
      </c>
      <c r="AS15" s="241" t="s">
        <v>86</v>
      </c>
      <c r="AT15" s="241" t="s">
        <v>86</v>
      </c>
      <c r="AU15" s="250" t="s">
        <v>85</v>
      </c>
      <c r="AV15" s="241" t="s">
        <v>86</v>
      </c>
      <c r="AW15" s="240" t="s">
        <v>43</v>
      </c>
      <c r="AX15" s="240" t="s">
        <v>43</v>
      </c>
      <c r="AY15" s="229"/>
      <c r="AZ15" s="250" t="s">
        <v>85</v>
      </c>
      <c r="BA15" s="229"/>
      <c r="BB15" s="229"/>
      <c r="BC15" s="229"/>
      <c r="BD15" s="214"/>
      <c r="BE15" s="249"/>
      <c r="BF15" s="229"/>
      <c r="BG15" s="229"/>
      <c r="BH15" s="229"/>
      <c r="BI15" s="229"/>
      <c r="BJ15" s="250" t="s">
        <v>85</v>
      </c>
      <c r="BK15" s="229"/>
      <c r="BL15" s="229"/>
      <c r="BM15" s="246" t="s">
        <v>446</v>
      </c>
      <c r="BN15" s="246" t="s">
        <v>446</v>
      </c>
      <c r="BO15" s="246" t="s">
        <v>446</v>
      </c>
      <c r="BP15" s="246" t="s">
        <v>446</v>
      </c>
      <c r="BQ15" s="246" t="s">
        <v>446</v>
      </c>
      <c r="BR15" s="250" t="s">
        <v>85</v>
      </c>
      <c r="BS15" s="246" t="s">
        <v>446</v>
      </c>
      <c r="BT15" s="246" t="s">
        <v>446</v>
      </c>
      <c r="BU15" s="214"/>
      <c r="BV15" s="249"/>
      <c r="BW15" s="250"/>
      <c r="BX15" s="245" t="s">
        <v>81</v>
      </c>
      <c r="BY15" s="245" t="s">
        <v>23</v>
      </c>
      <c r="BZ15" s="234" t="s">
        <v>11</v>
      </c>
      <c r="CA15" s="234" t="s">
        <v>11</v>
      </c>
      <c r="CB15" s="236" t="s">
        <v>76</v>
      </c>
      <c r="CC15" s="250" t="s">
        <v>85</v>
      </c>
      <c r="CD15" s="206" t="s">
        <v>446</v>
      </c>
      <c r="CE15" s="206" t="s">
        <v>446</v>
      </c>
      <c r="CF15" s="206" t="s">
        <v>446</v>
      </c>
      <c r="CG15" s="206" t="s">
        <v>446</v>
      </c>
      <c r="CH15" s="250" t="s">
        <v>85</v>
      </c>
      <c r="CK15" s="249"/>
      <c r="CL15" s="214"/>
    </row>
    <row r="16" spans="1:90" s="247" customFormat="1" x14ac:dyDescent="0.25">
      <c r="B16" s="247" t="s">
        <v>373</v>
      </c>
      <c r="C16" s="248" t="s">
        <v>127</v>
      </c>
      <c r="E16" s="249" t="s">
        <v>156</v>
      </c>
      <c r="F16" s="250"/>
      <c r="G16" s="200" t="s">
        <v>373</v>
      </c>
      <c r="H16" s="200" t="s">
        <v>373</v>
      </c>
      <c r="I16" s="200" t="s">
        <v>373</v>
      </c>
      <c r="J16" s="250"/>
      <c r="K16" s="200" t="s">
        <v>373</v>
      </c>
      <c r="L16" s="200" t="s">
        <v>373</v>
      </c>
      <c r="M16" s="250"/>
      <c r="N16" s="200" t="s">
        <v>373</v>
      </c>
      <c r="O16" s="200" t="s">
        <v>373</v>
      </c>
      <c r="R16" s="250"/>
      <c r="U16" s="214"/>
      <c r="V16" s="249" t="s">
        <v>156</v>
      </c>
      <c r="W16" s="200" t="s">
        <v>373</v>
      </c>
      <c r="X16" s="200" t="s">
        <v>373</v>
      </c>
      <c r="Y16" s="200" t="s">
        <v>373</v>
      </c>
      <c r="Z16" s="200" t="s">
        <v>373</v>
      </c>
      <c r="AA16" s="250"/>
      <c r="AB16" s="200" t="s">
        <v>131</v>
      </c>
      <c r="AC16" s="200" t="s">
        <v>131</v>
      </c>
      <c r="AD16" s="250"/>
      <c r="AE16" s="200" t="s">
        <v>373</v>
      </c>
      <c r="AF16" s="200" t="s">
        <v>373</v>
      </c>
      <c r="AI16" s="250"/>
      <c r="AL16" s="214"/>
      <c r="AM16" s="249" t="s">
        <v>156</v>
      </c>
      <c r="AN16" s="250"/>
      <c r="AO16" s="200" t="s">
        <v>373</v>
      </c>
      <c r="AP16" s="200" t="s">
        <v>373</v>
      </c>
      <c r="AQ16" s="200" t="s">
        <v>373</v>
      </c>
      <c r="AR16" s="250"/>
      <c r="AS16" s="200" t="s">
        <v>356</v>
      </c>
      <c r="AT16" s="200" t="s">
        <v>356</v>
      </c>
      <c r="AU16" s="250"/>
      <c r="AV16" s="200" t="s">
        <v>356</v>
      </c>
      <c r="AW16" s="200" t="s">
        <v>373</v>
      </c>
      <c r="AX16" s="200" t="s">
        <v>373</v>
      </c>
      <c r="AZ16" s="250"/>
      <c r="BD16" s="214"/>
      <c r="BE16" s="249" t="s">
        <v>156</v>
      </c>
      <c r="BJ16" s="250"/>
      <c r="BM16" s="200" t="s">
        <v>516</v>
      </c>
      <c r="BN16" s="200" t="s">
        <v>516</v>
      </c>
      <c r="BO16" s="200" t="s">
        <v>516</v>
      </c>
      <c r="BP16" s="200" t="s">
        <v>516</v>
      </c>
      <c r="BQ16" s="200" t="s">
        <v>516</v>
      </c>
      <c r="BR16" s="250"/>
      <c r="BS16" s="200" t="s">
        <v>516</v>
      </c>
      <c r="BT16" s="200" t="s">
        <v>516</v>
      </c>
      <c r="BU16" s="214"/>
      <c r="BV16" s="249" t="s">
        <v>156</v>
      </c>
      <c r="BW16" s="250" t="s">
        <v>84</v>
      </c>
      <c r="BX16" s="200" t="s">
        <v>373</v>
      </c>
      <c r="BY16" s="200" t="s">
        <v>373</v>
      </c>
      <c r="BZ16" s="200" t="s">
        <v>373</v>
      </c>
      <c r="CA16" s="200" t="s">
        <v>373</v>
      </c>
      <c r="CB16" s="200" t="s">
        <v>373</v>
      </c>
      <c r="CC16" s="250"/>
      <c r="CD16" s="200" t="s">
        <v>373</v>
      </c>
      <c r="CE16" s="200" t="s">
        <v>373</v>
      </c>
      <c r="CF16" s="200" t="s">
        <v>373</v>
      </c>
      <c r="CG16" s="200" t="s">
        <v>373</v>
      </c>
      <c r="CH16" s="250"/>
      <c r="CK16" s="249"/>
      <c r="CL16" s="214"/>
    </row>
    <row r="17" spans="2:90" s="247" customFormat="1" x14ac:dyDescent="0.25">
      <c r="C17" s="248" t="s">
        <v>132</v>
      </c>
      <c r="E17" s="249"/>
      <c r="F17" s="250"/>
      <c r="G17" s="244" t="s">
        <v>263</v>
      </c>
      <c r="H17" s="244" t="s">
        <v>263</v>
      </c>
      <c r="I17" s="244" t="s">
        <v>263</v>
      </c>
      <c r="J17" s="250"/>
      <c r="K17" s="256" t="s">
        <v>141</v>
      </c>
      <c r="L17" s="243" t="s">
        <v>279</v>
      </c>
      <c r="M17" s="250"/>
      <c r="N17" s="243" t="s">
        <v>279</v>
      </c>
      <c r="O17" s="243" t="s">
        <v>279</v>
      </c>
      <c r="R17" s="250"/>
      <c r="U17" s="214"/>
      <c r="V17" s="249"/>
      <c r="W17" s="205" t="s">
        <v>137</v>
      </c>
      <c r="X17" s="205" t="s">
        <v>137</v>
      </c>
      <c r="Y17" s="205" t="s">
        <v>137</v>
      </c>
      <c r="Z17" s="205" t="s">
        <v>137</v>
      </c>
      <c r="AA17" s="250"/>
      <c r="AB17" s="209" t="s">
        <v>300</v>
      </c>
      <c r="AC17" s="209" t="s">
        <v>300</v>
      </c>
      <c r="AD17" s="250"/>
      <c r="AE17" s="255" t="s">
        <v>273</v>
      </c>
      <c r="AF17" s="255" t="s">
        <v>273</v>
      </c>
      <c r="AI17" s="250"/>
      <c r="AL17" s="214"/>
      <c r="AM17" s="249"/>
      <c r="AN17" s="250"/>
      <c r="AO17" s="251" t="s">
        <v>134</v>
      </c>
      <c r="AP17" s="251" t="s">
        <v>134</v>
      </c>
      <c r="AQ17" s="251" t="s">
        <v>134</v>
      </c>
      <c r="AR17" s="250"/>
      <c r="AS17" s="241" t="s">
        <v>140</v>
      </c>
      <c r="AT17" s="241" t="s">
        <v>140</v>
      </c>
      <c r="AU17" s="250"/>
      <c r="AV17" s="241" t="s">
        <v>140</v>
      </c>
      <c r="AW17" s="252" t="s">
        <v>142</v>
      </c>
      <c r="AX17" s="252" t="s">
        <v>142</v>
      </c>
      <c r="AZ17" s="250"/>
      <c r="BD17" s="214"/>
      <c r="BE17" s="249"/>
      <c r="BJ17" s="250"/>
      <c r="BM17" s="246" t="s">
        <v>154</v>
      </c>
      <c r="BN17" s="246" t="s">
        <v>154</v>
      </c>
      <c r="BO17" s="246" t="s">
        <v>154</v>
      </c>
      <c r="BP17" s="246" t="s">
        <v>154</v>
      </c>
      <c r="BQ17" s="246" t="s">
        <v>154</v>
      </c>
      <c r="BR17" s="250"/>
      <c r="BS17" s="246" t="s">
        <v>154</v>
      </c>
      <c r="BT17" s="246" t="s">
        <v>154</v>
      </c>
      <c r="BU17" s="214"/>
      <c r="BV17" s="249"/>
      <c r="BW17" s="250"/>
      <c r="BX17" s="253" t="s">
        <v>535</v>
      </c>
      <c r="BY17" s="253" t="s">
        <v>535</v>
      </c>
      <c r="BZ17" s="254" t="s">
        <v>153</v>
      </c>
      <c r="CA17" s="254" t="s">
        <v>153</v>
      </c>
      <c r="CB17" s="236" t="s">
        <v>294</v>
      </c>
      <c r="CC17" s="250"/>
      <c r="CD17" s="206" t="s">
        <v>167</v>
      </c>
      <c r="CE17" s="206" t="s">
        <v>167</v>
      </c>
      <c r="CF17" s="206" t="s">
        <v>167</v>
      </c>
      <c r="CG17" s="206" t="s">
        <v>167</v>
      </c>
      <c r="CH17" s="250"/>
      <c r="CK17" s="249"/>
      <c r="CL17" s="214"/>
    </row>
    <row r="18" spans="2:90" s="247" customFormat="1" x14ac:dyDescent="0.25">
      <c r="E18" s="249" t="s">
        <v>147</v>
      </c>
      <c r="F18" s="250" t="s">
        <v>216</v>
      </c>
      <c r="G18" s="244"/>
      <c r="H18" s="244"/>
      <c r="I18" s="244"/>
      <c r="J18" s="250" t="s">
        <v>152</v>
      </c>
      <c r="K18" s="256"/>
      <c r="L18" s="243"/>
      <c r="M18" s="250" t="s">
        <v>152</v>
      </c>
      <c r="N18" s="243"/>
      <c r="O18" s="243"/>
      <c r="R18" s="250" t="s">
        <v>152</v>
      </c>
      <c r="U18" s="214"/>
      <c r="V18" s="249" t="s">
        <v>147</v>
      </c>
      <c r="W18" s="205"/>
      <c r="X18" s="205"/>
      <c r="Y18" s="205"/>
      <c r="Z18" s="205"/>
      <c r="AA18" s="250" t="s">
        <v>152</v>
      </c>
      <c r="AB18" s="209"/>
      <c r="AC18" s="209"/>
      <c r="AD18" s="250" t="s">
        <v>152</v>
      </c>
      <c r="AE18" s="255"/>
      <c r="AF18" s="255"/>
      <c r="AI18" s="250" t="s">
        <v>152</v>
      </c>
      <c r="AL18" s="214"/>
      <c r="AM18" s="249" t="s">
        <v>147</v>
      </c>
      <c r="AN18" s="250" t="s">
        <v>84</v>
      </c>
      <c r="AO18" s="251"/>
      <c r="AP18" s="251"/>
      <c r="AQ18" s="251"/>
      <c r="AR18" s="250" t="s">
        <v>152</v>
      </c>
      <c r="AS18" s="241"/>
      <c r="AT18" s="241"/>
      <c r="AU18" s="250" t="s">
        <v>152</v>
      </c>
      <c r="AV18" s="241"/>
      <c r="AW18" s="252"/>
      <c r="AX18" s="252"/>
      <c r="AZ18" s="250" t="s">
        <v>152</v>
      </c>
      <c r="BD18" s="214"/>
      <c r="BE18" s="249" t="s">
        <v>147</v>
      </c>
      <c r="BJ18" s="250" t="s">
        <v>152</v>
      </c>
      <c r="BM18" s="246" t="s">
        <v>164</v>
      </c>
      <c r="BN18" s="246" t="s">
        <v>164</v>
      </c>
      <c r="BO18" s="246" t="s">
        <v>164</v>
      </c>
      <c r="BP18" s="246" t="s">
        <v>164</v>
      </c>
      <c r="BQ18" s="246" t="s">
        <v>164</v>
      </c>
      <c r="BR18" s="250" t="s">
        <v>152</v>
      </c>
      <c r="BS18" s="246" t="s">
        <v>164</v>
      </c>
      <c r="BT18" s="246" t="s">
        <v>164</v>
      </c>
      <c r="BU18" s="214"/>
      <c r="BV18" s="249" t="s">
        <v>147</v>
      </c>
      <c r="BW18" s="250"/>
      <c r="BX18" s="253"/>
      <c r="BY18" s="253"/>
      <c r="BZ18" s="254"/>
      <c r="CA18" s="254"/>
      <c r="CB18" s="236"/>
      <c r="CC18" s="250" t="s">
        <v>152</v>
      </c>
      <c r="CD18" s="206"/>
      <c r="CE18" s="206"/>
      <c r="CF18" s="206"/>
      <c r="CG18" s="206"/>
      <c r="CH18" s="250" t="s">
        <v>152</v>
      </c>
      <c r="CK18" s="249"/>
      <c r="CL18" s="214"/>
    </row>
    <row r="19" spans="2:90" s="247" customFormat="1" x14ac:dyDescent="0.25">
      <c r="E19" s="249"/>
      <c r="F19" s="250"/>
      <c r="G19" s="244"/>
      <c r="H19" s="244"/>
      <c r="I19" s="244"/>
      <c r="J19" s="250"/>
      <c r="K19" s="256"/>
      <c r="L19" s="243"/>
      <c r="M19" s="250"/>
      <c r="N19" s="243"/>
      <c r="O19" s="243"/>
      <c r="R19" s="250"/>
      <c r="U19" s="214"/>
      <c r="V19" s="249"/>
      <c r="W19" s="205"/>
      <c r="X19" s="205"/>
      <c r="Y19" s="205"/>
      <c r="Z19" s="205"/>
      <c r="AA19" s="250"/>
      <c r="AB19" s="209"/>
      <c r="AC19" s="209"/>
      <c r="AD19" s="250"/>
      <c r="AE19" s="255"/>
      <c r="AF19" s="255"/>
      <c r="AI19" s="250"/>
      <c r="AL19" s="214"/>
      <c r="AM19" s="249"/>
      <c r="AN19" s="250"/>
      <c r="AO19" s="251"/>
      <c r="AP19" s="251"/>
      <c r="AQ19" s="251"/>
      <c r="AR19" s="250"/>
      <c r="AS19" s="241"/>
      <c r="AT19" s="241"/>
      <c r="AU19" s="250"/>
      <c r="AV19" s="241"/>
      <c r="AW19" s="252"/>
      <c r="AX19" s="252"/>
      <c r="AZ19" s="250"/>
      <c r="BD19" s="214"/>
      <c r="BE19" s="249"/>
      <c r="BJ19" s="250"/>
      <c r="BM19" s="246"/>
      <c r="BN19" s="246"/>
      <c r="BO19" s="246"/>
      <c r="BP19" s="246"/>
      <c r="BQ19" s="246"/>
      <c r="BR19" s="250"/>
      <c r="BS19" s="246"/>
      <c r="BT19" s="246"/>
      <c r="BU19" s="214"/>
      <c r="BV19" s="249"/>
      <c r="BW19" s="250"/>
      <c r="BX19" s="253"/>
      <c r="BY19" s="253"/>
      <c r="BZ19" s="254"/>
      <c r="CA19" s="254"/>
      <c r="CB19" s="236"/>
      <c r="CC19" s="250"/>
      <c r="CD19" s="206"/>
      <c r="CE19" s="206"/>
      <c r="CF19" s="206"/>
      <c r="CG19" s="206"/>
      <c r="CH19" s="250"/>
      <c r="CK19" s="249"/>
      <c r="CL19" s="214"/>
    </row>
    <row r="20" spans="2:90" s="257" customFormat="1" ht="16.5" x14ac:dyDescent="0.25">
      <c r="B20" s="258" t="s">
        <v>490</v>
      </c>
      <c r="C20" s="259" t="s">
        <v>126</v>
      </c>
      <c r="E20" s="249"/>
      <c r="F20" s="250"/>
      <c r="G20" s="237" t="s">
        <v>33</v>
      </c>
      <c r="H20" s="237" t="s">
        <v>33</v>
      </c>
      <c r="I20" s="236" t="s">
        <v>76</v>
      </c>
      <c r="J20" s="250"/>
      <c r="K20" s="244" t="s">
        <v>17</v>
      </c>
      <c r="L20" s="244" t="s">
        <v>17</v>
      </c>
      <c r="M20" s="250"/>
      <c r="N20" s="244" t="s">
        <v>17</v>
      </c>
      <c r="O20" s="234" t="s">
        <v>11</v>
      </c>
      <c r="P20" s="234" t="s">
        <v>11</v>
      </c>
      <c r="R20" s="250"/>
      <c r="U20" s="214"/>
      <c r="V20" s="249"/>
      <c r="W20" s="206" t="s">
        <v>446</v>
      </c>
      <c r="X20" s="206" t="s">
        <v>446</v>
      </c>
      <c r="Y20" s="206" t="s">
        <v>446</v>
      </c>
      <c r="Z20" s="206" t="s">
        <v>446</v>
      </c>
      <c r="AA20" s="250"/>
      <c r="AB20" s="242" t="s">
        <v>87</v>
      </c>
      <c r="AC20" s="242" t="s">
        <v>87</v>
      </c>
      <c r="AD20" s="250"/>
      <c r="AE20" s="242" t="s">
        <v>87</v>
      </c>
      <c r="AF20" s="242" t="s">
        <v>87</v>
      </c>
      <c r="AI20" s="250"/>
      <c r="AL20" s="214"/>
      <c r="AM20" s="249"/>
      <c r="AN20" s="250"/>
      <c r="AO20" s="246" t="s">
        <v>446</v>
      </c>
      <c r="AP20" s="246" t="s">
        <v>446</v>
      </c>
      <c r="AQ20" s="246" t="s">
        <v>446</v>
      </c>
      <c r="AR20" s="250"/>
      <c r="AS20" s="246" t="s">
        <v>446</v>
      </c>
      <c r="AT20" s="246" t="s">
        <v>446</v>
      </c>
      <c r="AU20" s="250"/>
      <c r="AV20" s="246" t="s">
        <v>446</v>
      </c>
      <c r="AW20" s="246" t="s">
        <v>446</v>
      </c>
      <c r="AX20" s="246" t="s">
        <v>446</v>
      </c>
      <c r="AZ20" s="250"/>
      <c r="BD20" s="214"/>
      <c r="BE20" s="249"/>
      <c r="BF20" s="239" t="s">
        <v>25</v>
      </c>
      <c r="BG20" s="239" t="s">
        <v>25</v>
      </c>
      <c r="BH20" s="239" t="s">
        <v>25</v>
      </c>
      <c r="BI20" s="240" t="s">
        <v>43</v>
      </c>
      <c r="BJ20" s="250"/>
      <c r="BK20" s="240" t="s">
        <v>43</v>
      </c>
      <c r="BL20" s="241" t="s">
        <v>86</v>
      </c>
      <c r="BM20" s="250"/>
      <c r="BN20" s="241" t="s">
        <v>86</v>
      </c>
      <c r="BO20" s="241" t="s">
        <v>86</v>
      </c>
      <c r="BP20" s="245" t="s">
        <v>81</v>
      </c>
      <c r="BQ20" s="245" t="s">
        <v>23</v>
      </c>
      <c r="BR20" s="250"/>
      <c r="BU20" s="214"/>
      <c r="BV20" s="249"/>
      <c r="BW20" s="250"/>
      <c r="BX20" s="243" t="s">
        <v>19</v>
      </c>
      <c r="BY20" s="243" t="s">
        <v>19</v>
      </c>
      <c r="BZ20" s="243" t="s">
        <v>19</v>
      </c>
      <c r="CA20" s="235" t="s">
        <v>74</v>
      </c>
      <c r="CB20" s="235" t="s">
        <v>74</v>
      </c>
      <c r="CC20" s="250"/>
      <c r="CD20" s="238" t="s">
        <v>32</v>
      </c>
      <c r="CH20" s="250"/>
      <c r="CK20" s="249"/>
      <c r="CL20" s="214"/>
    </row>
    <row r="21" spans="2:90" s="257" customFormat="1" x14ac:dyDescent="0.25">
      <c r="B21" s="257" t="s">
        <v>375</v>
      </c>
      <c r="C21" s="259" t="s">
        <v>127</v>
      </c>
      <c r="E21" s="249"/>
      <c r="F21" s="250"/>
      <c r="G21" s="204" t="s">
        <v>131</v>
      </c>
      <c r="H21" s="204" t="s">
        <v>131</v>
      </c>
      <c r="I21" s="200" t="s">
        <v>375</v>
      </c>
      <c r="J21" s="250" t="s">
        <v>156</v>
      </c>
      <c r="K21" s="200" t="s">
        <v>375</v>
      </c>
      <c r="L21" s="200" t="s">
        <v>375</v>
      </c>
      <c r="M21" s="250" t="s">
        <v>156</v>
      </c>
      <c r="N21" s="200" t="s">
        <v>375</v>
      </c>
      <c r="O21" s="200" t="s">
        <v>375</v>
      </c>
      <c r="P21" s="200" t="s">
        <v>375</v>
      </c>
      <c r="R21" s="250" t="s">
        <v>156</v>
      </c>
      <c r="U21" s="214"/>
      <c r="V21" s="249"/>
      <c r="W21" s="200" t="s">
        <v>375</v>
      </c>
      <c r="X21" s="200" t="s">
        <v>375</v>
      </c>
      <c r="Y21" s="200" t="s">
        <v>375</v>
      </c>
      <c r="Z21" s="200" t="s">
        <v>375</v>
      </c>
      <c r="AA21" s="250" t="s">
        <v>156</v>
      </c>
      <c r="AB21" s="200" t="s">
        <v>375</v>
      </c>
      <c r="AC21" s="200" t="s">
        <v>375</v>
      </c>
      <c r="AD21" s="250" t="s">
        <v>156</v>
      </c>
      <c r="AE21" s="200" t="s">
        <v>375</v>
      </c>
      <c r="AF21" s="200" t="s">
        <v>375</v>
      </c>
      <c r="AI21" s="250" t="s">
        <v>156</v>
      </c>
      <c r="AL21" s="214"/>
      <c r="AM21" s="249"/>
      <c r="AN21" s="250"/>
      <c r="AO21" s="200" t="s">
        <v>516</v>
      </c>
      <c r="AP21" s="200" t="s">
        <v>516</v>
      </c>
      <c r="AQ21" s="200" t="s">
        <v>516</v>
      </c>
      <c r="AR21" s="250" t="s">
        <v>156</v>
      </c>
      <c r="AS21" s="200" t="s">
        <v>516</v>
      </c>
      <c r="AT21" s="200" t="s">
        <v>516</v>
      </c>
      <c r="AU21" s="250" t="s">
        <v>156</v>
      </c>
      <c r="AV21" s="200" t="s">
        <v>516</v>
      </c>
      <c r="AW21" s="200" t="s">
        <v>516</v>
      </c>
      <c r="AX21" s="200" t="s">
        <v>516</v>
      </c>
      <c r="AZ21" s="250" t="s">
        <v>156</v>
      </c>
      <c r="BD21" s="214"/>
      <c r="BE21" s="249"/>
      <c r="BF21" s="200" t="s">
        <v>375</v>
      </c>
      <c r="BG21" s="200" t="s">
        <v>375</v>
      </c>
      <c r="BH21" s="200" t="s">
        <v>375</v>
      </c>
      <c r="BI21" s="200" t="s">
        <v>375</v>
      </c>
      <c r="BJ21" s="250" t="s">
        <v>156</v>
      </c>
      <c r="BK21" s="200" t="s">
        <v>375</v>
      </c>
      <c r="BL21" s="200" t="s">
        <v>356</v>
      </c>
      <c r="BM21" s="250" t="s">
        <v>156</v>
      </c>
      <c r="BN21" s="200" t="s">
        <v>356</v>
      </c>
      <c r="BO21" s="200" t="s">
        <v>356</v>
      </c>
      <c r="BP21" s="200" t="s">
        <v>375</v>
      </c>
      <c r="BQ21" s="200" t="s">
        <v>375</v>
      </c>
      <c r="BR21" s="250" t="s">
        <v>156</v>
      </c>
      <c r="BU21" s="214"/>
      <c r="BV21" s="249"/>
      <c r="BW21" s="250" t="s">
        <v>82</v>
      </c>
      <c r="BX21" s="200" t="s">
        <v>375</v>
      </c>
      <c r="BY21" s="200" t="s">
        <v>375</v>
      </c>
      <c r="BZ21" s="200" t="s">
        <v>375</v>
      </c>
      <c r="CA21" s="200" t="s">
        <v>375</v>
      </c>
      <c r="CB21" s="200" t="s">
        <v>375</v>
      </c>
      <c r="CC21" s="250" t="s">
        <v>156</v>
      </c>
      <c r="CD21" s="200" t="s">
        <v>375</v>
      </c>
      <c r="CH21" s="250" t="s">
        <v>156</v>
      </c>
      <c r="CK21" s="249"/>
      <c r="CL21" s="214"/>
    </row>
    <row r="22" spans="2:90" s="257" customFormat="1" x14ac:dyDescent="0.25">
      <c r="C22" s="259" t="s">
        <v>132</v>
      </c>
      <c r="E22" s="249" t="s">
        <v>458</v>
      </c>
      <c r="F22" s="250" t="s">
        <v>156</v>
      </c>
      <c r="G22" s="209" t="s">
        <v>300</v>
      </c>
      <c r="H22" s="209" t="s">
        <v>300</v>
      </c>
      <c r="I22" s="236" t="s">
        <v>294</v>
      </c>
      <c r="J22" s="250"/>
      <c r="K22" s="244" t="s">
        <v>263</v>
      </c>
      <c r="L22" s="244" t="s">
        <v>263</v>
      </c>
      <c r="M22" s="250"/>
      <c r="N22" s="244" t="s">
        <v>263</v>
      </c>
      <c r="O22" s="254" t="s">
        <v>153</v>
      </c>
      <c r="P22" s="254" t="s">
        <v>153</v>
      </c>
      <c r="R22" s="250"/>
      <c r="U22" s="214"/>
      <c r="V22" s="249" t="s">
        <v>458</v>
      </c>
      <c r="W22" s="206" t="s">
        <v>145</v>
      </c>
      <c r="X22" s="206" t="s">
        <v>145</v>
      </c>
      <c r="Y22" s="206" t="s">
        <v>145</v>
      </c>
      <c r="Z22" s="206" t="s">
        <v>145</v>
      </c>
      <c r="AA22" s="250"/>
      <c r="AB22" s="205" t="s">
        <v>137</v>
      </c>
      <c r="AC22" s="205" t="s">
        <v>137</v>
      </c>
      <c r="AD22" s="250"/>
      <c r="AE22" s="205" t="s">
        <v>137</v>
      </c>
      <c r="AF22" s="205" t="s">
        <v>137</v>
      </c>
      <c r="AI22" s="250"/>
      <c r="AL22" s="214"/>
      <c r="AM22" s="249" t="s">
        <v>458</v>
      </c>
      <c r="AN22" s="250" t="s">
        <v>215</v>
      </c>
      <c r="AO22" s="246" t="s">
        <v>161</v>
      </c>
      <c r="AP22" s="246" t="s">
        <v>161</v>
      </c>
      <c r="AQ22" s="246" t="s">
        <v>161</v>
      </c>
      <c r="AR22" s="250"/>
      <c r="AS22" s="246" t="s">
        <v>161</v>
      </c>
      <c r="AT22" s="246" t="s">
        <v>161</v>
      </c>
      <c r="AU22" s="250"/>
      <c r="AV22" s="246" t="s">
        <v>161</v>
      </c>
      <c r="AW22" s="246" t="s">
        <v>161</v>
      </c>
      <c r="AX22" s="246" t="s">
        <v>161</v>
      </c>
      <c r="AZ22" s="250"/>
      <c r="BD22" s="214"/>
      <c r="BE22" s="249" t="s">
        <v>458</v>
      </c>
      <c r="BF22" s="251" t="s">
        <v>134</v>
      </c>
      <c r="BG22" s="251" t="s">
        <v>134</v>
      </c>
      <c r="BH22" s="251" t="s">
        <v>134</v>
      </c>
      <c r="BI22" s="252" t="s">
        <v>142</v>
      </c>
      <c r="BJ22" s="250"/>
      <c r="BK22" s="252" t="s">
        <v>142</v>
      </c>
      <c r="BL22" s="241" t="s">
        <v>140</v>
      </c>
      <c r="BM22" s="250"/>
      <c r="BN22" s="241" t="s">
        <v>140</v>
      </c>
      <c r="BO22" s="241" t="s">
        <v>140</v>
      </c>
      <c r="BP22" s="253" t="s">
        <v>535</v>
      </c>
      <c r="BQ22" s="253" t="s">
        <v>535</v>
      </c>
      <c r="BR22" s="250"/>
      <c r="BU22" s="214"/>
      <c r="BV22" s="249" t="s">
        <v>458</v>
      </c>
      <c r="BW22" s="250"/>
      <c r="BX22" s="243" t="s">
        <v>333</v>
      </c>
      <c r="BY22" s="243" t="s">
        <v>333</v>
      </c>
      <c r="BZ22" s="243" t="s">
        <v>333</v>
      </c>
      <c r="CA22" s="255" t="s">
        <v>273</v>
      </c>
      <c r="CB22" s="255" t="s">
        <v>273</v>
      </c>
      <c r="CC22" s="250"/>
      <c r="CD22" s="256" t="s">
        <v>141</v>
      </c>
      <c r="CH22" s="250"/>
      <c r="CK22" s="249"/>
      <c r="CL22" s="214"/>
    </row>
    <row r="23" spans="2:90" s="257" customFormat="1" x14ac:dyDescent="0.25">
      <c r="E23" s="249"/>
      <c r="F23" s="250"/>
      <c r="G23" s="209"/>
      <c r="H23" s="209"/>
      <c r="I23" s="236"/>
      <c r="J23" s="250"/>
      <c r="K23" s="244"/>
      <c r="L23" s="244"/>
      <c r="M23" s="250"/>
      <c r="N23" s="244"/>
      <c r="O23" s="254"/>
      <c r="P23" s="254"/>
      <c r="R23" s="250"/>
      <c r="U23" s="214"/>
      <c r="V23" s="249"/>
      <c r="W23" s="206"/>
      <c r="X23" s="206"/>
      <c r="Y23" s="206"/>
      <c r="Z23" s="206"/>
      <c r="AA23" s="250"/>
      <c r="AB23" s="205"/>
      <c r="AC23" s="205"/>
      <c r="AD23" s="250"/>
      <c r="AE23" s="205"/>
      <c r="AF23" s="205"/>
      <c r="AI23" s="250"/>
      <c r="AL23" s="214"/>
      <c r="AM23" s="249"/>
      <c r="AN23" s="250"/>
      <c r="AO23" s="246" t="s">
        <v>171</v>
      </c>
      <c r="AP23" s="246" t="s">
        <v>171</v>
      </c>
      <c r="AQ23" s="246" t="s">
        <v>171</v>
      </c>
      <c r="AR23" s="250"/>
      <c r="AS23" s="246" t="s">
        <v>171</v>
      </c>
      <c r="AT23" s="246" t="s">
        <v>171</v>
      </c>
      <c r="AU23" s="250"/>
      <c r="AV23" s="246" t="s">
        <v>171</v>
      </c>
      <c r="AW23" s="246" t="s">
        <v>171</v>
      </c>
      <c r="AX23" s="246" t="s">
        <v>171</v>
      </c>
      <c r="AZ23" s="250"/>
      <c r="BD23" s="214"/>
      <c r="BE23" s="249"/>
      <c r="BF23" s="251"/>
      <c r="BG23" s="251"/>
      <c r="BH23" s="251"/>
      <c r="BI23" s="252"/>
      <c r="BJ23" s="250"/>
      <c r="BK23" s="252"/>
      <c r="BL23" s="241"/>
      <c r="BM23" s="250"/>
      <c r="BN23" s="241"/>
      <c r="BO23" s="241"/>
      <c r="BP23" s="253"/>
      <c r="BQ23" s="253"/>
      <c r="BR23" s="250"/>
      <c r="BU23" s="214"/>
      <c r="BV23" s="249"/>
      <c r="BW23" s="250"/>
      <c r="BX23" s="243"/>
      <c r="BY23" s="243"/>
      <c r="BZ23" s="243"/>
      <c r="CA23" s="255"/>
      <c r="CB23" s="255"/>
      <c r="CC23" s="250"/>
      <c r="CD23" s="256"/>
      <c r="CH23" s="250"/>
      <c r="CK23" s="249"/>
      <c r="CL23" s="214"/>
    </row>
    <row r="24" spans="2:90" s="257" customFormat="1" x14ac:dyDescent="0.25">
      <c r="E24" s="249" t="s">
        <v>157</v>
      </c>
      <c r="F24" s="250"/>
      <c r="G24" s="209"/>
      <c r="H24" s="209"/>
      <c r="I24" s="236"/>
      <c r="J24" s="250" t="s">
        <v>157</v>
      </c>
      <c r="K24" s="244"/>
      <c r="L24" s="244"/>
      <c r="M24" s="250" t="s">
        <v>157</v>
      </c>
      <c r="N24" s="244"/>
      <c r="O24" s="254"/>
      <c r="P24" s="254"/>
      <c r="R24" s="250" t="s">
        <v>157</v>
      </c>
      <c r="U24" s="214"/>
      <c r="V24" s="249" t="s">
        <v>157</v>
      </c>
      <c r="W24" s="206"/>
      <c r="X24" s="206"/>
      <c r="Y24" s="206"/>
      <c r="Z24" s="206"/>
      <c r="AA24" s="250" t="s">
        <v>157</v>
      </c>
      <c r="AB24" s="205"/>
      <c r="AC24" s="205"/>
      <c r="AD24" s="250" t="s">
        <v>157</v>
      </c>
      <c r="AE24" s="205"/>
      <c r="AF24" s="205"/>
      <c r="AI24" s="250" t="s">
        <v>157</v>
      </c>
      <c r="AL24" s="214"/>
      <c r="AM24" s="249" t="s">
        <v>157</v>
      </c>
      <c r="AN24" s="250"/>
      <c r="AO24" s="246"/>
      <c r="AP24" s="246"/>
      <c r="AQ24" s="246"/>
      <c r="AR24" s="250" t="s">
        <v>157</v>
      </c>
      <c r="AS24" s="246"/>
      <c r="AT24" s="246"/>
      <c r="AU24" s="250" t="s">
        <v>157</v>
      </c>
      <c r="AV24" s="246"/>
      <c r="AW24" s="246"/>
      <c r="AX24" s="246"/>
      <c r="AZ24" s="250" t="s">
        <v>157</v>
      </c>
      <c r="BD24" s="214"/>
      <c r="BE24" s="249" t="s">
        <v>157</v>
      </c>
      <c r="BF24" s="251"/>
      <c r="BG24" s="251"/>
      <c r="BH24" s="251"/>
      <c r="BI24" s="252"/>
      <c r="BJ24" s="250" t="s">
        <v>157</v>
      </c>
      <c r="BK24" s="252"/>
      <c r="BL24" s="241"/>
      <c r="BM24" s="250" t="s">
        <v>157</v>
      </c>
      <c r="BN24" s="241"/>
      <c r="BO24" s="241"/>
      <c r="BP24" s="253"/>
      <c r="BQ24" s="253"/>
      <c r="BR24" s="250" t="s">
        <v>157</v>
      </c>
      <c r="BU24" s="214"/>
      <c r="BV24" s="249" t="s">
        <v>157</v>
      </c>
      <c r="BW24" s="250"/>
      <c r="BX24" s="243"/>
      <c r="BY24" s="243"/>
      <c r="BZ24" s="243"/>
      <c r="CA24" s="255"/>
      <c r="CB24" s="255"/>
      <c r="CC24" s="250" t="s">
        <v>157</v>
      </c>
      <c r="CD24" s="256"/>
      <c r="CH24" s="250" t="s">
        <v>157</v>
      </c>
      <c r="CK24" s="249"/>
      <c r="CL24" s="214"/>
    </row>
    <row r="25" spans="2:90" s="247" customFormat="1" ht="16.5" x14ac:dyDescent="0.25">
      <c r="B25" s="261" t="s">
        <v>491</v>
      </c>
      <c r="C25" s="248" t="s">
        <v>126</v>
      </c>
      <c r="E25" s="249"/>
      <c r="F25" s="250"/>
      <c r="G25" s="235" t="s">
        <v>74</v>
      </c>
      <c r="H25" s="235" t="s">
        <v>74</v>
      </c>
      <c r="I25" s="206" t="s">
        <v>446</v>
      </c>
      <c r="J25" s="250"/>
      <c r="K25" s="206" t="s">
        <v>446</v>
      </c>
      <c r="L25" s="206" t="s">
        <v>446</v>
      </c>
      <c r="M25" s="250"/>
      <c r="N25" s="206" t="s">
        <v>446</v>
      </c>
      <c r="O25" s="245" t="s">
        <v>81</v>
      </c>
      <c r="P25" s="245" t="s">
        <v>23</v>
      </c>
      <c r="Q25" s="238" t="s">
        <v>32</v>
      </c>
      <c r="R25" s="250"/>
      <c r="U25" s="214"/>
      <c r="V25" s="249"/>
      <c r="W25" s="246" t="s">
        <v>446</v>
      </c>
      <c r="X25" s="246" t="s">
        <v>446</v>
      </c>
      <c r="Y25" s="246" t="s">
        <v>446</v>
      </c>
      <c r="Z25" s="246" t="s">
        <v>446</v>
      </c>
      <c r="AA25" s="250"/>
      <c r="AB25" s="246" t="s">
        <v>446</v>
      </c>
      <c r="AC25" s="246" t="s">
        <v>446</v>
      </c>
      <c r="AD25" s="250"/>
      <c r="AE25" s="246" t="s">
        <v>446</v>
      </c>
      <c r="AF25" s="246" t="s">
        <v>446</v>
      </c>
      <c r="AI25" s="250"/>
      <c r="AL25" s="214"/>
      <c r="AM25" s="249"/>
      <c r="AN25" s="250"/>
      <c r="AO25" s="243" t="s">
        <v>19</v>
      </c>
      <c r="AP25" s="243" t="s">
        <v>19</v>
      </c>
      <c r="AQ25" s="243" t="s">
        <v>19</v>
      </c>
      <c r="AR25" s="250"/>
      <c r="AS25" s="240" t="s">
        <v>43</v>
      </c>
      <c r="AT25" s="240" t="s">
        <v>43</v>
      </c>
      <c r="AU25" s="250"/>
      <c r="AV25" s="242" t="s">
        <v>87</v>
      </c>
      <c r="AW25" s="242" t="s">
        <v>87</v>
      </c>
      <c r="AX25" s="242" t="s">
        <v>87</v>
      </c>
      <c r="AY25" s="242" t="s">
        <v>87</v>
      </c>
      <c r="AZ25" s="250"/>
      <c r="BD25" s="214"/>
      <c r="BE25" s="249"/>
      <c r="BF25" s="241" t="s">
        <v>86</v>
      </c>
      <c r="BG25" s="241" t="s">
        <v>86</v>
      </c>
      <c r="BH25" s="241" t="s">
        <v>86</v>
      </c>
      <c r="BI25" s="239" t="s">
        <v>25</v>
      </c>
      <c r="BJ25" s="250"/>
      <c r="BK25" s="239" t="s">
        <v>25</v>
      </c>
      <c r="BL25" s="239" t="s">
        <v>25</v>
      </c>
      <c r="BM25" s="250"/>
      <c r="BN25" s="236" t="s">
        <v>76</v>
      </c>
      <c r="BR25" s="250"/>
      <c r="BU25" s="214"/>
      <c r="BV25" s="249"/>
      <c r="BW25" s="250"/>
      <c r="BX25" s="234" t="s">
        <v>11</v>
      </c>
      <c r="BY25" s="234" t="s">
        <v>11</v>
      </c>
      <c r="BZ25" s="237" t="s">
        <v>33</v>
      </c>
      <c r="CA25" s="237" t="s">
        <v>33</v>
      </c>
      <c r="CC25" s="250"/>
      <c r="CD25" s="244" t="s">
        <v>17</v>
      </c>
      <c r="CE25" s="244" t="s">
        <v>17</v>
      </c>
      <c r="CF25" s="244" t="s">
        <v>17</v>
      </c>
      <c r="CH25" s="250"/>
      <c r="CK25" s="249"/>
      <c r="CL25" s="214"/>
    </row>
    <row r="26" spans="2:90" s="247" customFormat="1" x14ac:dyDescent="0.25">
      <c r="B26" s="247" t="s">
        <v>377</v>
      </c>
      <c r="C26" s="248" t="s">
        <v>127</v>
      </c>
      <c r="E26" s="249" t="s">
        <v>215</v>
      </c>
      <c r="F26" s="250" t="s">
        <v>152</v>
      </c>
      <c r="G26" s="200" t="s">
        <v>377</v>
      </c>
      <c r="H26" s="200" t="s">
        <v>377</v>
      </c>
      <c r="I26" s="200" t="s">
        <v>377</v>
      </c>
      <c r="J26" s="250"/>
      <c r="K26" s="200" t="s">
        <v>377</v>
      </c>
      <c r="L26" s="200" t="s">
        <v>377</v>
      </c>
      <c r="M26" s="250"/>
      <c r="N26" s="200" t="s">
        <v>377</v>
      </c>
      <c r="O26" s="200" t="s">
        <v>377</v>
      </c>
      <c r="P26" s="200" t="s">
        <v>377</v>
      </c>
      <c r="Q26" s="200" t="s">
        <v>377</v>
      </c>
      <c r="R26" s="250"/>
      <c r="U26" s="214"/>
      <c r="V26" s="249" t="s">
        <v>215</v>
      </c>
      <c r="W26" s="200" t="s">
        <v>516</v>
      </c>
      <c r="X26" s="200" t="s">
        <v>516</v>
      </c>
      <c r="Y26" s="200" t="s">
        <v>516</v>
      </c>
      <c r="Z26" s="200" t="s">
        <v>516</v>
      </c>
      <c r="AA26" s="250"/>
      <c r="AB26" s="200" t="s">
        <v>516</v>
      </c>
      <c r="AC26" s="200" t="s">
        <v>516</v>
      </c>
      <c r="AD26" s="250"/>
      <c r="AE26" s="200" t="s">
        <v>516</v>
      </c>
      <c r="AF26" s="200" t="s">
        <v>516</v>
      </c>
      <c r="AI26" s="250"/>
      <c r="AL26" s="214"/>
      <c r="AM26" s="249" t="s">
        <v>215</v>
      </c>
      <c r="AN26" s="250" t="s">
        <v>217</v>
      </c>
      <c r="AO26" s="200" t="s">
        <v>377</v>
      </c>
      <c r="AP26" s="200" t="s">
        <v>377</v>
      </c>
      <c r="AQ26" s="200" t="s">
        <v>377</v>
      </c>
      <c r="AR26" s="250"/>
      <c r="AS26" s="200" t="s">
        <v>377</v>
      </c>
      <c r="AT26" s="200" t="s">
        <v>377</v>
      </c>
      <c r="AU26" s="250"/>
      <c r="AV26" s="200" t="s">
        <v>377</v>
      </c>
      <c r="AW26" s="200" t="s">
        <v>377</v>
      </c>
      <c r="AX26" s="200" t="s">
        <v>377</v>
      </c>
      <c r="AY26" s="200" t="s">
        <v>377</v>
      </c>
      <c r="AZ26" s="250"/>
      <c r="BD26" s="214"/>
      <c r="BE26" s="249" t="s">
        <v>215</v>
      </c>
      <c r="BF26" s="200" t="s">
        <v>358</v>
      </c>
      <c r="BG26" s="200" t="s">
        <v>358</v>
      </c>
      <c r="BH26" s="200" t="s">
        <v>358</v>
      </c>
      <c r="BI26" s="200" t="s">
        <v>377</v>
      </c>
      <c r="BJ26" s="250"/>
      <c r="BK26" s="200" t="s">
        <v>377</v>
      </c>
      <c r="BL26" s="200" t="s">
        <v>377</v>
      </c>
      <c r="BM26" s="250"/>
      <c r="BN26" s="200" t="s">
        <v>377</v>
      </c>
      <c r="BR26" s="250"/>
      <c r="BU26" s="214"/>
      <c r="BV26" s="249" t="s">
        <v>215</v>
      </c>
      <c r="BW26" s="250" t="s">
        <v>85</v>
      </c>
      <c r="BX26" s="200" t="s">
        <v>375</v>
      </c>
      <c r="BY26" s="200" t="s">
        <v>375</v>
      </c>
      <c r="BZ26" s="200" t="s">
        <v>131</v>
      </c>
      <c r="CA26" s="200" t="s">
        <v>131</v>
      </c>
      <c r="CC26" s="250"/>
      <c r="CD26" s="200" t="s">
        <v>375</v>
      </c>
      <c r="CE26" s="200" t="s">
        <v>375</v>
      </c>
      <c r="CF26" s="200" t="s">
        <v>375</v>
      </c>
      <c r="CH26" s="250"/>
      <c r="CK26" s="249"/>
      <c r="CL26" s="214"/>
    </row>
    <row r="27" spans="2:90" s="247" customFormat="1" x14ac:dyDescent="0.25">
      <c r="C27" s="248" t="s">
        <v>132</v>
      </c>
      <c r="E27" s="249"/>
      <c r="F27" s="250"/>
      <c r="G27" s="255" t="s">
        <v>273</v>
      </c>
      <c r="H27" s="255" t="s">
        <v>273</v>
      </c>
      <c r="I27" s="206" t="s">
        <v>145</v>
      </c>
      <c r="J27" s="250" t="s">
        <v>156</v>
      </c>
      <c r="K27" s="206" t="s">
        <v>145</v>
      </c>
      <c r="L27" s="206" t="s">
        <v>145</v>
      </c>
      <c r="M27" s="250" t="s">
        <v>156</v>
      </c>
      <c r="N27" s="206" t="s">
        <v>145</v>
      </c>
      <c r="O27" s="253" t="s">
        <v>535</v>
      </c>
      <c r="P27" s="253" t="s">
        <v>535</v>
      </c>
      <c r="Q27" s="256" t="s">
        <v>141</v>
      </c>
      <c r="R27" s="250" t="s">
        <v>156</v>
      </c>
      <c r="U27" s="214"/>
      <c r="V27" s="249"/>
      <c r="W27" s="246" t="s">
        <v>161</v>
      </c>
      <c r="X27" s="246" t="s">
        <v>161</v>
      </c>
      <c r="Y27" s="246" t="s">
        <v>161</v>
      </c>
      <c r="Z27" s="246" t="s">
        <v>161</v>
      </c>
      <c r="AA27" s="250" t="s">
        <v>156</v>
      </c>
      <c r="AB27" s="246" t="s">
        <v>161</v>
      </c>
      <c r="AC27" s="246" t="s">
        <v>161</v>
      </c>
      <c r="AD27" s="250" t="s">
        <v>156</v>
      </c>
      <c r="AE27" s="246" t="s">
        <v>161</v>
      </c>
      <c r="AF27" s="246" t="s">
        <v>161</v>
      </c>
      <c r="AI27" s="250" t="s">
        <v>156</v>
      </c>
      <c r="AL27" s="214"/>
      <c r="AM27" s="249"/>
      <c r="AN27" s="250"/>
      <c r="AO27" s="243" t="s">
        <v>333</v>
      </c>
      <c r="AP27" s="243" t="s">
        <v>333</v>
      </c>
      <c r="AQ27" s="243" t="s">
        <v>333</v>
      </c>
      <c r="AR27" s="250" t="s">
        <v>156</v>
      </c>
      <c r="AS27" s="252" t="s">
        <v>142</v>
      </c>
      <c r="AT27" s="252" t="s">
        <v>142</v>
      </c>
      <c r="AU27" s="250" t="s">
        <v>156</v>
      </c>
      <c r="AV27" s="205" t="s">
        <v>137</v>
      </c>
      <c r="AW27" s="205" t="s">
        <v>137</v>
      </c>
      <c r="AX27" s="205" t="s">
        <v>137</v>
      </c>
      <c r="AY27" s="205" t="s">
        <v>137</v>
      </c>
      <c r="AZ27" s="250" t="s">
        <v>156</v>
      </c>
      <c r="BD27" s="214"/>
      <c r="BE27" s="249"/>
      <c r="BF27" s="241" t="s">
        <v>302</v>
      </c>
      <c r="BG27" s="241" t="s">
        <v>302</v>
      </c>
      <c r="BH27" s="241" t="s">
        <v>302</v>
      </c>
      <c r="BI27" s="251" t="s">
        <v>134</v>
      </c>
      <c r="BJ27" s="250" t="s">
        <v>156</v>
      </c>
      <c r="BK27" s="251" t="s">
        <v>134</v>
      </c>
      <c r="BL27" s="251" t="s">
        <v>134</v>
      </c>
      <c r="BM27" s="250" t="s">
        <v>156</v>
      </c>
      <c r="BN27" s="236" t="s">
        <v>294</v>
      </c>
      <c r="BR27" s="250" t="s">
        <v>156</v>
      </c>
      <c r="BU27" s="214"/>
      <c r="BV27" s="249"/>
      <c r="BW27" s="250"/>
      <c r="BX27" s="254" t="s">
        <v>153</v>
      </c>
      <c r="BY27" s="254" t="s">
        <v>153</v>
      </c>
      <c r="BZ27" s="209" t="s">
        <v>300</v>
      </c>
      <c r="CA27" s="209" t="s">
        <v>300</v>
      </c>
      <c r="CC27" s="250" t="s">
        <v>156</v>
      </c>
      <c r="CD27" s="244" t="s">
        <v>263</v>
      </c>
      <c r="CE27" s="244" t="s">
        <v>263</v>
      </c>
      <c r="CF27" s="244" t="s">
        <v>263</v>
      </c>
      <c r="CH27" s="250" t="s">
        <v>156</v>
      </c>
      <c r="CK27" s="249"/>
      <c r="CL27" s="214"/>
    </row>
    <row r="28" spans="2:90" s="247" customFormat="1" x14ac:dyDescent="0.25">
      <c r="E28" s="249" t="s">
        <v>157</v>
      </c>
      <c r="F28" s="250"/>
      <c r="G28" s="255"/>
      <c r="H28" s="255"/>
      <c r="I28" s="206"/>
      <c r="J28" s="250"/>
      <c r="K28" s="206"/>
      <c r="L28" s="206"/>
      <c r="M28" s="250"/>
      <c r="N28" s="206"/>
      <c r="O28" s="253"/>
      <c r="P28" s="253"/>
      <c r="Q28" s="256"/>
      <c r="R28" s="250"/>
      <c r="U28" s="214"/>
      <c r="V28" s="249" t="s">
        <v>157</v>
      </c>
      <c r="W28" s="246" t="s">
        <v>296</v>
      </c>
      <c r="X28" s="246" t="s">
        <v>296</v>
      </c>
      <c r="Y28" s="246" t="s">
        <v>296</v>
      </c>
      <c r="Z28" s="246" t="s">
        <v>296</v>
      </c>
      <c r="AA28" s="250"/>
      <c r="AB28" s="246" t="s">
        <v>296</v>
      </c>
      <c r="AC28" s="246" t="s">
        <v>296</v>
      </c>
      <c r="AD28" s="250"/>
      <c r="AE28" s="246" t="s">
        <v>296</v>
      </c>
      <c r="AF28" s="246" t="s">
        <v>296</v>
      </c>
      <c r="AI28" s="250"/>
      <c r="AL28" s="214"/>
      <c r="AM28" s="249" t="s">
        <v>157</v>
      </c>
      <c r="AN28" s="250"/>
      <c r="AO28" s="243"/>
      <c r="AP28" s="243"/>
      <c r="AQ28" s="243"/>
      <c r="AR28" s="250"/>
      <c r="AS28" s="252"/>
      <c r="AT28" s="252"/>
      <c r="AU28" s="250"/>
      <c r="AV28" s="205"/>
      <c r="AW28" s="205"/>
      <c r="AX28" s="205"/>
      <c r="AY28" s="205"/>
      <c r="AZ28" s="250"/>
      <c r="BD28" s="214"/>
      <c r="BE28" s="249" t="s">
        <v>157</v>
      </c>
      <c r="BF28" s="241"/>
      <c r="BG28" s="241"/>
      <c r="BH28" s="241"/>
      <c r="BI28" s="251"/>
      <c r="BJ28" s="250"/>
      <c r="BK28" s="251"/>
      <c r="BL28" s="251"/>
      <c r="BM28" s="250"/>
      <c r="BN28" s="236"/>
      <c r="BR28" s="250"/>
      <c r="BU28" s="214"/>
      <c r="BV28" s="249" t="s">
        <v>157</v>
      </c>
      <c r="BW28" s="250"/>
      <c r="BX28" s="254"/>
      <c r="BY28" s="254"/>
      <c r="BZ28" s="209"/>
      <c r="CA28" s="209"/>
      <c r="CC28" s="250"/>
      <c r="CD28" s="244"/>
      <c r="CE28" s="244"/>
      <c r="CF28" s="244"/>
      <c r="CH28" s="250"/>
      <c r="CK28" s="249"/>
      <c r="CL28" s="214"/>
    </row>
    <row r="29" spans="2:90" s="247" customFormat="1" x14ac:dyDescent="0.25">
      <c r="E29" s="249"/>
      <c r="F29" s="250"/>
      <c r="G29" s="255"/>
      <c r="H29" s="255"/>
      <c r="I29" s="206"/>
      <c r="J29" s="250"/>
      <c r="K29" s="206"/>
      <c r="L29" s="206"/>
      <c r="M29" s="250"/>
      <c r="N29" s="206"/>
      <c r="O29" s="253"/>
      <c r="P29" s="253"/>
      <c r="Q29" s="256"/>
      <c r="R29" s="250"/>
      <c r="U29" s="214"/>
      <c r="V29" s="249"/>
      <c r="W29" s="246"/>
      <c r="X29" s="246"/>
      <c r="Y29" s="246"/>
      <c r="Z29" s="246"/>
      <c r="AA29" s="250"/>
      <c r="AB29" s="246"/>
      <c r="AC29" s="246"/>
      <c r="AD29" s="250"/>
      <c r="AE29" s="246"/>
      <c r="AF29" s="246"/>
      <c r="AI29" s="250"/>
      <c r="AL29" s="214"/>
      <c r="AM29" s="249"/>
      <c r="AN29" s="250"/>
      <c r="AO29" s="243"/>
      <c r="AP29" s="243"/>
      <c r="AQ29" s="243"/>
      <c r="AR29" s="250"/>
      <c r="AS29" s="252"/>
      <c r="AT29" s="252"/>
      <c r="AU29" s="250"/>
      <c r="AV29" s="205"/>
      <c r="AW29" s="205"/>
      <c r="AX29" s="205"/>
      <c r="AY29" s="205"/>
      <c r="AZ29" s="250"/>
      <c r="BD29" s="214"/>
      <c r="BE29" s="249"/>
      <c r="BF29" s="241"/>
      <c r="BG29" s="241"/>
      <c r="BH29" s="241"/>
      <c r="BI29" s="251"/>
      <c r="BJ29" s="250"/>
      <c r="BK29" s="251"/>
      <c r="BL29" s="251"/>
      <c r="BM29" s="250"/>
      <c r="BN29" s="236"/>
      <c r="BR29" s="250"/>
      <c r="BU29" s="214"/>
      <c r="BV29" s="249"/>
      <c r="BW29" s="250"/>
      <c r="BX29" s="254"/>
      <c r="BY29" s="254"/>
      <c r="BZ29" s="209"/>
      <c r="CA29" s="209"/>
      <c r="CC29" s="250"/>
      <c r="CD29" s="244"/>
      <c r="CE29" s="244"/>
      <c r="CF29" s="244"/>
      <c r="CH29" s="250"/>
      <c r="CK29" s="249"/>
      <c r="CL29" s="214"/>
    </row>
    <row r="30" spans="2:90" s="257" customFormat="1" ht="16.5" x14ac:dyDescent="0.25">
      <c r="B30" s="258" t="s">
        <v>492</v>
      </c>
      <c r="C30" s="259" t="s">
        <v>126</v>
      </c>
      <c r="E30" s="249" t="s">
        <v>156</v>
      </c>
      <c r="F30" s="250" t="s">
        <v>156</v>
      </c>
      <c r="G30" s="246" t="s">
        <v>446</v>
      </c>
      <c r="H30" s="246" t="s">
        <v>446</v>
      </c>
      <c r="I30" s="246" t="s">
        <v>446</v>
      </c>
      <c r="J30" s="250" t="s">
        <v>147</v>
      </c>
      <c r="K30" s="246" t="s">
        <v>446</v>
      </c>
      <c r="L30" s="246" t="s">
        <v>446</v>
      </c>
      <c r="M30" s="250" t="s">
        <v>147</v>
      </c>
      <c r="N30" s="246" t="s">
        <v>446</v>
      </c>
      <c r="O30" s="246" t="s">
        <v>446</v>
      </c>
      <c r="P30" s="246" t="s">
        <v>446</v>
      </c>
      <c r="R30" s="250" t="s">
        <v>147</v>
      </c>
      <c r="U30" s="214"/>
      <c r="V30" s="249" t="s">
        <v>156</v>
      </c>
      <c r="W30" s="240" t="s">
        <v>43</v>
      </c>
      <c r="X30" s="240" t="s">
        <v>43</v>
      </c>
      <c r="Y30" s="238" t="s">
        <v>32</v>
      </c>
      <c r="Z30" s="241" t="s">
        <v>86</v>
      </c>
      <c r="AA30" s="250" t="s">
        <v>147</v>
      </c>
      <c r="AB30" s="241" t="s">
        <v>86</v>
      </c>
      <c r="AC30" s="241" t="s">
        <v>86</v>
      </c>
      <c r="AD30" s="250" t="s">
        <v>147</v>
      </c>
      <c r="AF30" s="236" t="s">
        <v>76</v>
      </c>
      <c r="AI30" s="250" t="s">
        <v>147</v>
      </c>
      <c r="AL30" s="214"/>
      <c r="AM30" s="249" t="s">
        <v>156</v>
      </c>
      <c r="AN30" s="250" t="s">
        <v>156</v>
      </c>
      <c r="AO30" s="206" t="s">
        <v>446</v>
      </c>
      <c r="AP30" s="206" t="s">
        <v>446</v>
      </c>
      <c r="AQ30" s="206" t="s">
        <v>446</v>
      </c>
      <c r="AR30" s="250" t="s">
        <v>147</v>
      </c>
      <c r="AS30" s="206" t="s">
        <v>446</v>
      </c>
      <c r="AT30" s="239" t="s">
        <v>25</v>
      </c>
      <c r="AU30" s="250" t="s">
        <v>147</v>
      </c>
      <c r="AV30" s="239" t="s">
        <v>25</v>
      </c>
      <c r="AW30" s="239" t="s">
        <v>25</v>
      </c>
      <c r="AX30" s="235" t="s">
        <v>74</v>
      </c>
      <c r="AY30" s="235" t="s">
        <v>74</v>
      </c>
      <c r="AZ30" s="250" t="s">
        <v>147</v>
      </c>
      <c r="BD30" s="214"/>
      <c r="BE30" s="249" t="s">
        <v>156</v>
      </c>
      <c r="BF30" s="245" t="s">
        <v>81</v>
      </c>
      <c r="BG30" s="245" t="s">
        <v>23</v>
      </c>
      <c r="BH30" s="234" t="s">
        <v>11</v>
      </c>
      <c r="BI30" s="234" t="s">
        <v>11</v>
      </c>
      <c r="BJ30" s="250" t="s">
        <v>147</v>
      </c>
      <c r="BK30" s="242" t="s">
        <v>87</v>
      </c>
      <c r="BL30" s="242" t="s">
        <v>87</v>
      </c>
      <c r="BM30" s="250" t="s">
        <v>147</v>
      </c>
      <c r="BN30" s="242" t="s">
        <v>87</v>
      </c>
      <c r="BO30" s="242" t="s">
        <v>87</v>
      </c>
      <c r="BR30" s="250" t="s">
        <v>147</v>
      </c>
      <c r="BU30" s="214"/>
      <c r="BV30" s="249" t="s">
        <v>156</v>
      </c>
      <c r="BW30" s="250"/>
      <c r="BX30" s="237" t="s">
        <v>33</v>
      </c>
      <c r="BY30" s="237" t="s">
        <v>33</v>
      </c>
      <c r="BZ30" s="244" t="s">
        <v>17</v>
      </c>
      <c r="CA30" s="244" t="s">
        <v>17</v>
      </c>
      <c r="CB30" s="244" t="s">
        <v>17</v>
      </c>
      <c r="CC30" s="250" t="s">
        <v>147</v>
      </c>
      <c r="CD30" s="243" t="s">
        <v>19</v>
      </c>
      <c r="CE30" s="243" t="s">
        <v>19</v>
      </c>
      <c r="CF30" s="243" t="s">
        <v>19</v>
      </c>
      <c r="CH30" s="250" t="s">
        <v>147</v>
      </c>
      <c r="CK30" s="249"/>
      <c r="CL30" s="214"/>
    </row>
    <row r="31" spans="2:90" s="257" customFormat="1" x14ac:dyDescent="0.25">
      <c r="B31" s="257" t="s">
        <v>379</v>
      </c>
      <c r="C31" s="259" t="s">
        <v>127</v>
      </c>
      <c r="E31" s="249"/>
      <c r="F31" s="250"/>
      <c r="G31" s="200" t="s">
        <v>516</v>
      </c>
      <c r="H31" s="200" t="s">
        <v>516</v>
      </c>
      <c r="I31" s="200" t="s">
        <v>516</v>
      </c>
      <c r="J31" s="250"/>
      <c r="K31" s="200" t="s">
        <v>516</v>
      </c>
      <c r="L31" s="200" t="s">
        <v>516</v>
      </c>
      <c r="M31" s="250"/>
      <c r="N31" s="200" t="s">
        <v>516</v>
      </c>
      <c r="O31" s="200" t="s">
        <v>516</v>
      </c>
      <c r="P31" s="200" t="s">
        <v>516</v>
      </c>
      <c r="R31" s="250"/>
      <c r="U31" s="214"/>
      <c r="V31" s="249"/>
      <c r="W31" s="200" t="s">
        <v>379</v>
      </c>
      <c r="X31" s="200" t="s">
        <v>379</v>
      </c>
      <c r="Y31" s="200" t="s">
        <v>379</v>
      </c>
      <c r="Z31" s="200" t="s">
        <v>356</v>
      </c>
      <c r="AA31" s="250"/>
      <c r="AB31" s="200" t="s">
        <v>356</v>
      </c>
      <c r="AC31" s="200" t="s">
        <v>356</v>
      </c>
      <c r="AD31" s="250"/>
      <c r="AF31" s="200" t="s">
        <v>379</v>
      </c>
      <c r="AI31" s="250"/>
      <c r="AL31" s="214"/>
      <c r="AM31" s="249"/>
      <c r="AN31" s="250"/>
      <c r="AO31" s="200" t="s">
        <v>379</v>
      </c>
      <c r="AP31" s="200" t="s">
        <v>379</v>
      </c>
      <c r="AQ31" s="200" t="s">
        <v>379</v>
      </c>
      <c r="AR31" s="250"/>
      <c r="AS31" s="200" t="s">
        <v>379</v>
      </c>
      <c r="AT31" s="200" t="s">
        <v>379</v>
      </c>
      <c r="AU31" s="250"/>
      <c r="AV31" s="200" t="s">
        <v>379</v>
      </c>
      <c r="AW31" s="200" t="s">
        <v>379</v>
      </c>
      <c r="AX31" s="200" t="s">
        <v>379</v>
      </c>
      <c r="AY31" s="200" t="s">
        <v>379</v>
      </c>
      <c r="AZ31" s="250"/>
      <c r="BD31" s="214"/>
      <c r="BE31" s="249"/>
      <c r="BF31" s="200" t="s">
        <v>379</v>
      </c>
      <c r="BG31" s="200" t="s">
        <v>379</v>
      </c>
      <c r="BH31" s="200" t="s">
        <v>379</v>
      </c>
      <c r="BI31" s="200" t="s">
        <v>379</v>
      </c>
      <c r="BJ31" s="250"/>
      <c r="BK31" s="200" t="s">
        <v>379</v>
      </c>
      <c r="BL31" s="200" t="s">
        <v>379</v>
      </c>
      <c r="BM31" s="250"/>
      <c r="BN31" s="200" t="s">
        <v>379</v>
      </c>
      <c r="BO31" s="200" t="s">
        <v>379</v>
      </c>
      <c r="BR31" s="250"/>
      <c r="BU31" s="214"/>
      <c r="BV31" s="249"/>
      <c r="BW31" s="250" t="s">
        <v>157</v>
      </c>
      <c r="BX31" s="200" t="s">
        <v>131</v>
      </c>
      <c r="BY31" s="200" t="s">
        <v>131</v>
      </c>
      <c r="BZ31" s="200" t="s">
        <v>379</v>
      </c>
      <c r="CA31" s="200" t="s">
        <v>379</v>
      </c>
      <c r="CB31" s="200" t="s">
        <v>379</v>
      </c>
      <c r="CC31" s="250"/>
      <c r="CD31" s="200" t="s">
        <v>379</v>
      </c>
      <c r="CE31" s="200" t="s">
        <v>379</v>
      </c>
      <c r="CF31" s="200" t="s">
        <v>379</v>
      </c>
      <c r="CH31" s="250"/>
      <c r="CK31" s="249"/>
      <c r="CL31" s="214"/>
    </row>
    <row r="32" spans="2:90" s="257" customFormat="1" x14ac:dyDescent="0.25">
      <c r="C32" s="259" t="s">
        <v>132</v>
      </c>
      <c r="E32" s="249"/>
      <c r="F32" s="250"/>
      <c r="G32" s="246" t="s">
        <v>154</v>
      </c>
      <c r="H32" s="246" t="s">
        <v>154</v>
      </c>
      <c r="I32" s="246" t="s">
        <v>154</v>
      </c>
      <c r="J32" s="250"/>
      <c r="K32" s="246" t="s">
        <v>154</v>
      </c>
      <c r="L32" s="246" t="s">
        <v>154</v>
      </c>
      <c r="M32" s="250"/>
      <c r="N32" s="246" t="s">
        <v>154</v>
      </c>
      <c r="O32" s="246" t="s">
        <v>154</v>
      </c>
      <c r="P32" s="246" t="s">
        <v>154</v>
      </c>
      <c r="R32" s="250"/>
      <c r="U32" s="214"/>
      <c r="V32" s="249"/>
      <c r="W32" s="252" t="s">
        <v>255</v>
      </c>
      <c r="X32" s="252" t="s">
        <v>255</v>
      </c>
      <c r="Y32" s="256" t="s">
        <v>141</v>
      </c>
      <c r="Z32" s="241" t="s">
        <v>307</v>
      </c>
      <c r="AA32" s="250"/>
      <c r="AB32" s="241" t="s">
        <v>307</v>
      </c>
      <c r="AC32" s="241" t="s">
        <v>307</v>
      </c>
      <c r="AD32" s="250"/>
      <c r="AF32" s="236" t="s">
        <v>294</v>
      </c>
      <c r="AI32" s="250"/>
      <c r="AL32" s="214"/>
      <c r="AM32" s="249"/>
      <c r="AN32" s="250"/>
      <c r="AO32" s="206" t="s">
        <v>145</v>
      </c>
      <c r="AP32" s="206" t="s">
        <v>145</v>
      </c>
      <c r="AQ32" s="206" t="s">
        <v>145</v>
      </c>
      <c r="AR32" s="250"/>
      <c r="AS32" s="206" t="s">
        <v>145</v>
      </c>
      <c r="AT32" s="251" t="s">
        <v>134</v>
      </c>
      <c r="AU32" s="250"/>
      <c r="AV32" s="251" t="s">
        <v>134</v>
      </c>
      <c r="AW32" s="251" t="s">
        <v>134</v>
      </c>
      <c r="AX32" s="255" t="s">
        <v>273</v>
      </c>
      <c r="AY32" s="255" t="s">
        <v>273</v>
      </c>
      <c r="AZ32" s="250"/>
      <c r="BD32" s="214"/>
      <c r="BE32" s="249"/>
      <c r="BF32" s="253" t="s">
        <v>535</v>
      </c>
      <c r="BG32" s="253" t="s">
        <v>535</v>
      </c>
      <c r="BH32" s="254" t="s">
        <v>153</v>
      </c>
      <c r="BI32" s="254" t="s">
        <v>153</v>
      </c>
      <c r="BJ32" s="250"/>
      <c r="BK32" s="205" t="s">
        <v>137</v>
      </c>
      <c r="BL32" s="205" t="s">
        <v>137</v>
      </c>
      <c r="BM32" s="250"/>
      <c r="BN32" s="205" t="s">
        <v>137</v>
      </c>
      <c r="BO32" s="205" t="s">
        <v>137</v>
      </c>
      <c r="BR32" s="250"/>
      <c r="BU32" s="214"/>
      <c r="BV32" s="249"/>
      <c r="BW32" s="250"/>
      <c r="BX32" s="209" t="s">
        <v>300</v>
      </c>
      <c r="BY32" s="209" t="s">
        <v>300</v>
      </c>
      <c r="BZ32" s="244" t="s">
        <v>263</v>
      </c>
      <c r="CA32" s="244" t="s">
        <v>263</v>
      </c>
      <c r="CB32" s="244" t="s">
        <v>263</v>
      </c>
      <c r="CC32" s="250"/>
      <c r="CD32" s="243" t="s">
        <v>333</v>
      </c>
      <c r="CE32" s="243" t="s">
        <v>333</v>
      </c>
      <c r="CF32" s="243" t="s">
        <v>333</v>
      </c>
      <c r="CH32" s="250"/>
      <c r="CK32" s="249"/>
      <c r="CL32" s="214"/>
    </row>
    <row r="33" spans="2:90" s="257" customFormat="1" x14ac:dyDescent="0.25">
      <c r="E33" s="249"/>
      <c r="F33" s="250"/>
      <c r="G33" s="246" t="s">
        <v>171</v>
      </c>
      <c r="H33" s="246" t="s">
        <v>171</v>
      </c>
      <c r="I33" s="246" t="s">
        <v>171</v>
      </c>
      <c r="J33" s="250"/>
      <c r="K33" s="246" t="s">
        <v>171</v>
      </c>
      <c r="L33" s="246" t="s">
        <v>171</v>
      </c>
      <c r="M33" s="250"/>
      <c r="N33" s="246" t="s">
        <v>171</v>
      </c>
      <c r="O33" s="246" t="s">
        <v>171</v>
      </c>
      <c r="P33" s="246" t="s">
        <v>171</v>
      </c>
      <c r="R33" s="250"/>
      <c r="U33" s="214"/>
      <c r="V33" s="249"/>
      <c r="W33" s="252"/>
      <c r="X33" s="252"/>
      <c r="Y33" s="256"/>
      <c r="Z33" s="241"/>
      <c r="AA33" s="250"/>
      <c r="AB33" s="241"/>
      <c r="AC33" s="241"/>
      <c r="AD33" s="250"/>
      <c r="AF33" s="236"/>
      <c r="AI33" s="250"/>
      <c r="AL33" s="214"/>
      <c r="AM33" s="249"/>
      <c r="AN33" s="250"/>
      <c r="AO33" s="206"/>
      <c r="AP33" s="206"/>
      <c r="AQ33" s="206"/>
      <c r="AR33" s="250"/>
      <c r="AS33" s="206"/>
      <c r="AT33" s="251"/>
      <c r="AU33" s="250"/>
      <c r="AV33" s="251"/>
      <c r="AW33" s="251"/>
      <c r="AX33" s="255"/>
      <c r="AY33" s="255"/>
      <c r="AZ33" s="250"/>
      <c r="BD33" s="214"/>
      <c r="BE33" s="249"/>
      <c r="BF33" s="253"/>
      <c r="BG33" s="253"/>
      <c r="BH33" s="254"/>
      <c r="BI33" s="254"/>
      <c r="BJ33" s="250"/>
      <c r="BK33" s="205"/>
      <c r="BL33" s="205"/>
      <c r="BM33" s="250"/>
      <c r="BN33" s="205"/>
      <c r="BO33" s="205"/>
      <c r="BR33" s="250"/>
      <c r="BU33" s="214"/>
      <c r="BV33" s="249"/>
      <c r="BW33" s="250"/>
      <c r="BX33" s="209"/>
      <c r="BY33" s="209"/>
      <c r="BZ33" s="244"/>
      <c r="CA33" s="244"/>
      <c r="CB33" s="244"/>
      <c r="CC33" s="250"/>
      <c r="CD33" s="243"/>
      <c r="CE33" s="243"/>
      <c r="CF33" s="243"/>
      <c r="CH33" s="250"/>
      <c r="CK33" s="249"/>
      <c r="CL33" s="214"/>
    </row>
    <row r="34" spans="2:90" s="257" customFormat="1" x14ac:dyDescent="0.25">
      <c r="E34" s="249"/>
      <c r="F34" s="250"/>
      <c r="G34" s="246"/>
      <c r="H34" s="246"/>
      <c r="I34" s="246"/>
      <c r="J34" s="250"/>
      <c r="K34" s="246"/>
      <c r="L34" s="246"/>
      <c r="M34" s="250"/>
      <c r="N34" s="246"/>
      <c r="O34" s="246"/>
      <c r="P34" s="246"/>
      <c r="R34" s="250"/>
      <c r="U34" s="214"/>
      <c r="V34" s="249"/>
      <c r="W34" s="252"/>
      <c r="X34" s="252"/>
      <c r="Y34" s="256"/>
      <c r="Z34" s="241"/>
      <c r="AA34" s="250"/>
      <c r="AB34" s="241"/>
      <c r="AC34" s="241"/>
      <c r="AD34" s="250"/>
      <c r="AF34" s="236"/>
      <c r="AI34" s="250"/>
      <c r="AL34" s="214"/>
      <c r="AM34" s="249"/>
      <c r="AN34" s="250"/>
      <c r="AO34" s="206"/>
      <c r="AP34" s="206"/>
      <c r="AQ34" s="206"/>
      <c r="AR34" s="250"/>
      <c r="AS34" s="206"/>
      <c r="AT34" s="251"/>
      <c r="AU34" s="250"/>
      <c r="AV34" s="251"/>
      <c r="AW34" s="251"/>
      <c r="AX34" s="255"/>
      <c r="AY34" s="255"/>
      <c r="AZ34" s="250"/>
      <c r="BD34" s="214"/>
      <c r="BE34" s="249"/>
      <c r="BF34" s="253"/>
      <c r="BG34" s="253"/>
      <c r="BH34" s="254"/>
      <c r="BI34" s="254"/>
      <c r="BJ34" s="250"/>
      <c r="BK34" s="205"/>
      <c r="BL34" s="205"/>
      <c r="BM34" s="250"/>
      <c r="BN34" s="205"/>
      <c r="BO34" s="205"/>
      <c r="BR34" s="250"/>
      <c r="BU34" s="214"/>
      <c r="BV34" s="249"/>
      <c r="BW34" s="250"/>
      <c r="BX34" s="209"/>
      <c r="BY34" s="209"/>
      <c r="BZ34" s="244"/>
      <c r="CA34" s="244"/>
      <c r="CB34" s="244"/>
      <c r="CC34" s="250"/>
      <c r="CD34" s="243"/>
      <c r="CE34" s="243"/>
      <c r="CF34" s="243"/>
      <c r="CH34" s="250"/>
      <c r="CK34" s="249"/>
      <c r="CL34" s="214"/>
    </row>
    <row r="35" spans="2:90" s="214" customFormat="1" x14ac:dyDescent="0.25"/>
    <row r="36" spans="2:90" s="264" customFormat="1" ht="16.5" x14ac:dyDescent="0.25">
      <c r="B36" s="262" t="s">
        <v>493</v>
      </c>
      <c r="C36" s="263" t="s">
        <v>126</v>
      </c>
      <c r="E36" s="249"/>
      <c r="F36" s="250"/>
      <c r="G36" s="265" t="s">
        <v>57</v>
      </c>
      <c r="H36" s="265" t="s">
        <v>57</v>
      </c>
      <c r="I36" s="265" t="s">
        <v>57</v>
      </c>
      <c r="J36" s="250"/>
      <c r="K36" s="265" t="s">
        <v>57</v>
      </c>
      <c r="L36" s="265" t="s">
        <v>57</v>
      </c>
      <c r="M36" s="250"/>
      <c r="N36" s="265" t="s">
        <v>57</v>
      </c>
      <c r="O36" s="265" t="s">
        <v>57</v>
      </c>
      <c r="P36" s="266" t="s">
        <v>71</v>
      </c>
      <c r="Q36" s="266" t="s">
        <v>71</v>
      </c>
      <c r="R36" s="250"/>
      <c r="S36" s="266" t="s">
        <v>71</v>
      </c>
      <c r="U36" s="214"/>
      <c r="V36" s="249"/>
      <c r="W36" s="243" t="s">
        <v>19</v>
      </c>
      <c r="X36" s="243" t="s">
        <v>19</v>
      </c>
      <c r="Y36" s="243" t="s">
        <v>19</v>
      </c>
      <c r="Z36" s="236" t="s">
        <v>76</v>
      </c>
      <c r="AA36" s="250"/>
      <c r="AB36" s="267" t="s">
        <v>59</v>
      </c>
      <c r="AC36" s="267" t="s">
        <v>59</v>
      </c>
      <c r="AD36" s="250"/>
      <c r="AF36" s="268" t="s">
        <v>57</v>
      </c>
      <c r="AG36" s="268" t="s">
        <v>57</v>
      </c>
      <c r="AH36" s="237" t="s">
        <v>33</v>
      </c>
      <c r="AI36" s="250"/>
      <c r="AJ36" s="237" t="s">
        <v>33</v>
      </c>
      <c r="AL36" s="214"/>
      <c r="AM36" s="249"/>
      <c r="AN36" s="233"/>
      <c r="AO36" s="241" t="s">
        <v>71</v>
      </c>
      <c r="AP36" s="241" t="s">
        <v>71</v>
      </c>
      <c r="AQ36" s="241" t="s">
        <v>63</v>
      </c>
      <c r="AR36" s="250"/>
      <c r="AS36" s="241" t="s">
        <v>63</v>
      </c>
      <c r="AT36" s="241" t="s">
        <v>63</v>
      </c>
      <c r="AU36" s="250"/>
      <c r="AV36" s="205" t="s">
        <v>23</v>
      </c>
      <c r="AW36" s="205" t="s">
        <v>23</v>
      </c>
      <c r="AX36" s="239" t="s">
        <v>25</v>
      </c>
      <c r="AY36" s="239" t="s">
        <v>25</v>
      </c>
      <c r="AZ36" s="250"/>
      <c r="BA36" s="239" t="s">
        <v>25</v>
      </c>
      <c r="BD36" s="214"/>
      <c r="BE36" s="249"/>
      <c r="BF36" s="269" t="s">
        <v>17</v>
      </c>
      <c r="BG36" s="269" t="s">
        <v>17</v>
      </c>
      <c r="BH36" s="244" t="s">
        <v>63</v>
      </c>
      <c r="BI36" s="244" t="s">
        <v>63</v>
      </c>
      <c r="BJ36" s="250"/>
      <c r="BK36" s="234" t="s">
        <v>11</v>
      </c>
      <c r="BL36" s="234" t="s">
        <v>11</v>
      </c>
      <c r="BM36" s="250"/>
      <c r="BN36" s="234" t="s">
        <v>11</v>
      </c>
      <c r="BR36" s="250"/>
      <c r="BU36" s="214"/>
      <c r="BV36" s="249"/>
      <c r="BW36" s="250"/>
      <c r="BX36" s="235" t="s">
        <v>74</v>
      </c>
      <c r="BY36" s="235" t="s">
        <v>74</v>
      </c>
      <c r="BZ36" s="270" t="s">
        <v>514</v>
      </c>
      <c r="CA36" s="270" t="s">
        <v>514</v>
      </c>
      <c r="CC36" s="250"/>
      <c r="CD36" s="271" t="s">
        <v>61</v>
      </c>
      <c r="CE36" s="271" t="s">
        <v>61</v>
      </c>
      <c r="CF36" s="245" t="s">
        <v>81</v>
      </c>
      <c r="CG36" s="245" t="s">
        <v>81</v>
      </c>
      <c r="CH36" s="250"/>
      <c r="CK36" s="232"/>
      <c r="CL36" s="214"/>
    </row>
    <row r="37" spans="2:90" s="264" customFormat="1" x14ac:dyDescent="0.25">
      <c r="B37" s="264" t="s">
        <v>396</v>
      </c>
      <c r="C37" s="263" t="s">
        <v>127</v>
      </c>
      <c r="E37" s="249"/>
      <c r="F37" s="250" t="s">
        <v>215</v>
      </c>
      <c r="G37" s="200" t="s">
        <v>517</v>
      </c>
      <c r="H37" s="200" t="s">
        <v>517</v>
      </c>
      <c r="I37" s="200" t="s">
        <v>517</v>
      </c>
      <c r="J37" s="250" t="s">
        <v>85</v>
      </c>
      <c r="K37" s="200" t="s">
        <v>517</v>
      </c>
      <c r="L37" s="200" t="s">
        <v>517</v>
      </c>
      <c r="M37" s="250" t="s">
        <v>85</v>
      </c>
      <c r="N37" s="200" t="s">
        <v>517</v>
      </c>
      <c r="O37" s="200" t="s">
        <v>517</v>
      </c>
      <c r="P37" s="200" t="s">
        <v>396</v>
      </c>
      <c r="Q37" s="200" t="s">
        <v>396</v>
      </c>
      <c r="R37" s="250" t="s">
        <v>85</v>
      </c>
      <c r="S37" s="200" t="s">
        <v>396</v>
      </c>
      <c r="U37" s="214"/>
      <c r="V37" s="249"/>
      <c r="W37" s="200" t="s">
        <v>396</v>
      </c>
      <c r="X37" s="200" t="s">
        <v>396</v>
      </c>
      <c r="Y37" s="200" t="s">
        <v>396</v>
      </c>
      <c r="Z37" s="200" t="s">
        <v>396</v>
      </c>
      <c r="AA37" s="250" t="s">
        <v>85</v>
      </c>
      <c r="AB37" s="200" t="s">
        <v>396</v>
      </c>
      <c r="AC37" s="200" t="s">
        <v>396</v>
      </c>
      <c r="AD37" s="250" t="s">
        <v>85</v>
      </c>
      <c r="AF37" s="200" t="s">
        <v>396</v>
      </c>
      <c r="AG37" s="200" t="s">
        <v>396</v>
      </c>
      <c r="AH37" s="200" t="s">
        <v>131</v>
      </c>
      <c r="AI37" s="250" t="s">
        <v>85</v>
      </c>
      <c r="AJ37" s="200" t="s">
        <v>131</v>
      </c>
      <c r="AL37" s="214"/>
      <c r="AM37" s="249"/>
      <c r="AN37" s="250" t="s">
        <v>83</v>
      </c>
      <c r="AO37" s="200" t="s">
        <v>219</v>
      </c>
      <c r="AP37" s="200" t="s">
        <v>219</v>
      </c>
      <c r="AQ37" s="200" t="s">
        <v>219</v>
      </c>
      <c r="AR37" s="250" t="s">
        <v>85</v>
      </c>
      <c r="AS37" s="200" t="s">
        <v>219</v>
      </c>
      <c r="AT37" s="200" t="s">
        <v>219</v>
      </c>
      <c r="AU37" s="250" t="s">
        <v>85</v>
      </c>
      <c r="AV37" s="200" t="s">
        <v>396</v>
      </c>
      <c r="AW37" s="200" t="s">
        <v>396</v>
      </c>
      <c r="AX37" s="200" t="s">
        <v>396</v>
      </c>
      <c r="AY37" s="200" t="s">
        <v>396</v>
      </c>
      <c r="AZ37" s="250" t="s">
        <v>85</v>
      </c>
      <c r="BA37" s="200" t="s">
        <v>396</v>
      </c>
      <c r="BD37" s="214"/>
      <c r="BE37" s="249"/>
      <c r="BF37" s="200" t="s">
        <v>396</v>
      </c>
      <c r="BG37" s="200" t="s">
        <v>396</v>
      </c>
      <c r="BH37" s="200" t="s">
        <v>396</v>
      </c>
      <c r="BI37" s="200" t="s">
        <v>396</v>
      </c>
      <c r="BJ37" s="250" t="s">
        <v>85</v>
      </c>
      <c r="BK37" s="200" t="s">
        <v>396</v>
      </c>
      <c r="BL37" s="200" t="s">
        <v>396</v>
      </c>
      <c r="BM37" s="250" t="s">
        <v>85</v>
      </c>
      <c r="BN37" s="200" t="s">
        <v>396</v>
      </c>
      <c r="BR37" s="250" t="s">
        <v>85</v>
      </c>
      <c r="BU37" s="214"/>
      <c r="BV37" s="249"/>
      <c r="BW37" s="250" t="s">
        <v>218</v>
      </c>
      <c r="BX37" s="200" t="s">
        <v>396</v>
      </c>
      <c r="BY37" s="200" t="s">
        <v>396</v>
      </c>
      <c r="BZ37" s="200" t="s">
        <v>396</v>
      </c>
      <c r="CA37" s="200" t="s">
        <v>396</v>
      </c>
      <c r="CC37" s="250" t="s">
        <v>85</v>
      </c>
      <c r="CD37" s="200" t="s">
        <v>396</v>
      </c>
      <c r="CE37" s="200" t="s">
        <v>396</v>
      </c>
      <c r="CF37" s="200" t="s">
        <v>396</v>
      </c>
      <c r="CG37" s="200" t="s">
        <v>396</v>
      </c>
      <c r="CH37" s="250" t="s">
        <v>85</v>
      </c>
      <c r="CK37" s="249"/>
      <c r="CL37" s="214"/>
    </row>
    <row r="38" spans="2:90" s="264" customFormat="1" ht="13.5" x14ac:dyDescent="0.25">
      <c r="C38" s="263" t="s">
        <v>132</v>
      </c>
      <c r="E38" s="249"/>
      <c r="F38" s="250"/>
      <c r="G38" s="265" t="s">
        <v>142</v>
      </c>
      <c r="H38" s="265" t="s">
        <v>142</v>
      </c>
      <c r="I38" s="265" t="s">
        <v>142</v>
      </c>
      <c r="J38" s="250"/>
      <c r="K38" s="265" t="s">
        <v>142</v>
      </c>
      <c r="L38" s="265" t="s">
        <v>142</v>
      </c>
      <c r="M38" s="250"/>
      <c r="N38" s="265" t="s">
        <v>142</v>
      </c>
      <c r="O38" s="265" t="s">
        <v>142</v>
      </c>
      <c r="P38" s="266" t="s">
        <v>266</v>
      </c>
      <c r="Q38" s="266" t="s">
        <v>266</v>
      </c>
      <c r="R38" s="250"/>
      <c r="S38" s="266" t="s">
        <v>266</v>
      </c>
      <c r="U38" s="214"/>
      <c r="V38" s="249"/>
      <c r="W38" s="243" t="s">
        <v>426</v>
      </c>
      <c r="X38" s="243" t="s">
        <v>426</v>
      </c>
      <c r="Y38" s="243" t="s">
        <v>426</v>
      </c>
      <c r="Z38" s="236" t="s">
        <v>304</v>
      </c>
      <c r="AA38" s="250"/>
      <c r="AB38" s="267" t="s">
        <v>283</v>
      </c>
      <c r="AC38" s="267" t="s">
        <v>283</v>
      </c>
      <c r="AD38" s="250"/>
      <c r="AF38" s="206" t="s">
        <v>248</v>
      </c>
      <c r="AG38" s="206" t="s">
        <v>248</v>
      </c>
      <c r="AH38" s="209" t="s">
        <v>144</v>
      </c>
      <c r="AI38" s="250"/>
      <c r="AJ38" s="209" t="s">
        <v>144</v>
      </c>
      <c r="AL38" s="214"/>
      <c r="AM38" s="249"/>
      <c r="AN38" s="250"/>
      <c r="AO38" s="241" t="s">
        <v>133</v>
      </c>
      <c r="AP38" s="241" t="s">
        <v>133</v>
      </c>
      <c r="AQ38" s="241" t="s">
        <v>133</v>
      </c>
      <c r="AR38" s="250"/>
      <c r="AS38" s="241" t="s">
        <v>133</v>
      </c>
      <c r="AT38" s="241" t="s">
        <v>133</v>
      </c>
      <c r="AU38" s="250"/>
      <c r="AV38" s="205" t="s">
        <v>138</v>
      </c>
      <c r="AW38" s="205" t="s">
        <v>138</v>
      </c>
      <c r="AX38" s="251" t="s">
        <v>168</v>
      </c>
      <c r="AY38" s="251" t="s">
        <v>168</v>
      </c>
      <c r="AZ38" s="250"/>
      <c r="BA38" s="251" t="s">
        <v>168</v>
      </c>
      <c r="BD38" s="214"/>
      <c r="BE38" s="249"/>
      <c r="BF38" s="334" t="s">
        <v>158</v>
      </c>
      <c r="BG38" s="334" t="s">
        <v>158</v>
      </c>
      <c r="BH38" s="335" t="s">
        <v>251</v>
      </c>
      <c r="BI38" s="335" t="s">
        <v>251</v>
      </c>
      <c r="BJ38" s="336"/>
      <c r="BK38" s="337" t="s">
        <v>331</v>
      </c>
      <c r="BL38" s="337" t="s">
        <v>331</v>
      </c>
      <c r="BM38" s="336"/>
      <c r="BN38" s="337" t="s">
        <v>331</v>
      </c>
      <c r="BR38" s="250"/>
      <c r="BU38" s="214"/>
      <c r="BV38" s="249"/>
      <c r="BW38" s="250"/>
      <c r="BX38" s="255" t="s">
        <v>273</v>
      </c>
      <c r="BY38" s="255" t="s">
        <v>273</v>
      </c>
      <c r="BZ38" s="270" t="s">
        <v>160</v>
      </c>
      <c r="CA38" s="270" t="s">
        <v>160</v>
      </c>
      <c r="CC38" s="250"/>
      <c r="CD38" s="271" t="s">
        <v>278</v>
      </c>
      <c r="CE38" s="271" t="s">
        <v>278</v>
      </c>
      <c r="CF38" s="253" t="s">
        <v>139</v>
      </c>
      <c r="CG38" s="253" t="s">
        <v>139</v>
      </c>
      <c r="CH38" s="250"/>
      <c r="CK38" s="249"/>
      <c r="CL38" s="214"/>
    </row>
    <row r="39" spans="2:90" s="264" customFormat="1" x14ac:dyDescent="0.25">
      <c r="E39" s="249" t="s">
        <v>82</v>
      </c>
      <c r="F39" s="250"/>
      <c r="G39" s="265" t="s">
        <v>268</v>
      </c>
      <c r="H39" s="265" t="s">
        <v>268</v>
      </c>
      <c r="I39" s="265" t="s">
        <v>268</v>
      </c>
      <c r="J39" s="250"/>
      <c r="K39" s="265" t="s">
        <v>268</v>
      </c>
      <c r="L39" s="265" t="s">
        <v>268</v>
      </c>
      <c r="M39" s="250"/>
      <c r="N39" s="265" t="s">
        <v>268</v>
      </c>
      <c r="O39" s="265" t="s">
        <v>268</v>
      </c>
      <c r="P39" s="266"/>
      <c r="Q39" s="266"/>
      <c r="R39" s="250"/>
      <c r="S39" s="266"/>
      <c r="U39" s="214"/>
      <c r="V39" s="249" t="s">
        <v>82</v>
      </c>
      <c r="W39" s="243"/>
      <c r="X39" s="243"/>
      <c r="Y39" s="243"/>
      <c r="Z39" s="236"/>
      <c r="AA39" s="250"/>
      <c r="AB39" s="267"/>
      <c r="AC39" s="267"/>
      <c r="AD39" s="250"/>
      <c r="AF39" s="206"/>
      <c r="AG39" s="206"/>
      <c r="AH39" s="209"/>
      <c r="AI39" s="250"/>
      <c r="AJ39" s="209"/>
      <c r="AL39" s="214"/>
      <c r="AM39" s="249" t="s">
        <v>82</v>
      </c>
      <c r="AN39" s="250"/>
      <c r="AO39" s="241" t="s">
        <v>278</v>
      </c>
      <c r="AP39" s="241" t="s">
        <v>278</v>
      </c>
      <c r="AQ39" s="241" t="s">
        <v>278</v>
      </c>
      <c r="AR39" s="250"/>
      <c r="AS39" s="241" t="s">
        <v>278</v>
      </c>
      <c r="AT39" s="241" t="s">
        <v>278</v>
      </c>
      <c r="AU39" s="250"/>
      <c r="AV39" s="205"/>
      <c r="AW39" s="205"/>
      <c r="AX39" s="251"/>
      <c r="AY39" s="251"/>
      <c r="AZ39" s="250"/>
      <c r="BA39" s="251"/>
      <c r="BD39" s="214"/>
      <c r="BE39" s="249" t="s">
        <v>82</v>
      </c>
      <c r="BF39" s="272"/>
      <c r="BG39" s="272"/>
      <c r="BH39" s="244"/>
      <c r="BI39" s="244"/>
      <c r="BJ39" s="250"/>
      <c r="BK39" s="254"/>
      <c r="BL39" s="254"/>
      <c r="BM39" s="250"/>
      <c r="BN39" s="254"/>
      <c r="BR39" s="250"/>
      <c r="BU39" s="214"/>
      <c r="BV39" s="249" t="s">
        <v>82</v>
      </c>
      <c r="BW39" s="250"/>
      <c r="BX39" s="255"/>
      <c r="BY39" s="255"/>
      <c r="BZ39" s="270"/>
      <c r="CA39" s="270"/>
      <c r="CC39" s="250"/>
      <c r="CD39" s="271"/>
      <c r="CE39" s="271"/>
      <c r="CF39" s="253"/>
      <c r="CG39" s="253"/>
      <c r="CH39" s="250"/>
      <c r="CK39" s="249"/>
      <c r="CL39" s="214"/>
    </row>
    <row r="40" spans="2:90" s="264" customFormat="1" x14ac:dyDescent="0.25">
      <c r="E40" s="249"/>
      <c r="F40" s="250"/>
      <c r="G40" s="265"/>
      <c r="H40" s="265"/>
      <c r="I40" s="265"/>
      <c r="J40" s="250" t="s">
        <v>82</v>
      </c>
      <c r="K40" s="265"/>
      <c r="L40" s="265"/>
      <c r="M40" s="250" t="s">
        <v>82</v>
      </c>
      <c r="N40" s="265"/>
      <c r="O40" s="265"/>
      <c r="P40" s="266"/>
      <c r="Q40" s="266"/>
      <c r="R40" s="250" t="s">
        <v>82</v>
      </c>
      <c r="S40" s="266"/>
      <c r="U40" s="214"/>
      <c r="V40" s="249"/>
      <c r="W40" s="243"/>
      <c r="X40" s="243"/>
      <c r="Y40" s="243"/>
      <c r="Z40" s="236"/>
      <c r="AA40" s="250" t="s">
        <v>82</v>
      </c>
      <c r="AB40" s="267"/>
      <c r="AC40" s="267"/>
      <c r="AD40" s="250" t="s">
        <v>82</v>
      </c>
      <c r="AF40" s="206"/>
      <c r="AG40" s="206"/>
      <c r="AH40" s="209"/>
      <c r="AI40" s="250" t="s">
        <v>82</v>
      </c>
      <c r="AJ40" s="209"/>
      <c r="AL40" s="214"/>
      <c r="AM40" s="249"/>
      <c r="AN40" s="250"/>
      <c r="AO40" s="241"/>
      <c r="AP40" s="241"/>
      <c r="AQ40" s="241"/>
      <c r="AR40" s="250" t="s">
        <v>82</v>
      </c>
      <c r="AS40" s="241"/>
      <c r="AT40" s="241"/>
      <c r="AU40" s="250" t="s">
        <v>82</v>
      </c>
      <c r="AV40" s="205"/>
      <c r="AW40" s="205"/>
      <c r="AX40" s="251"/>
      <c r="AY40" s="251"/>
      <c r="AZ40" s="250" t="s">
        <v>82</v>
      </c>
      <c r="BA40" s="251"/>
      <c r="BD40" s="214"/>
      <c r="BE40" s="249"/>
      <c r="BF40" s="272"/>
      <c r="BG40" s="272"/>
      <c r="BH40" s="244"/>
      <c r="BI40" s="244"/>
      <c r="BJ40" s="250" t="s">
        <v>82</v>
      </c>
      <c r="BK40" s="254"/>
      <c r="BL40" s="254"/>
      <c r="BM40" s="250" t="s">
        <v>82</v>
      </c>
      <c r="BN40" s="254"/>
      <c r="BR40" s="250" t="s">
        <v>82</v>
      </c>
      <c r="BU40" s="214"/>
      <c r="BV40" s="249"/>
      <c r="BW40" s="250"/>
      <c r="BX40" s="255"/>
      <c r="BY40" s="255"/>
      <c r="BZ40" s="270"/>
      <c r="CA40" s="270"/>
      <c r="CC40" s="250" t="s">
        <v>82</v>
      </c>
      <c r="CD40" s="271"/>
      <c r="CE40" s="271"/>
      <c r="CF40" s="253"/>
      <c r="CG40" s="253"/>
      <c r="CH40" s="250" t="s">
        <v>82</v>
      </c>
      <c r="CK40" s="249"/>
      <c r="CL40" s="214"/>
    </row>
    <row r="41" spans="2:90" s="203" customFormat="1" ht="16.5" x14ac:dyDescent="0.25">
      <c r="B41" s="273" t="s">
        <v>494</v>
      </c>
      <c r="C41" s="274" t="s">
        <v>126</v>
      </c>
      <c r="E41" s="249" t="s">
        <v>157</v>
      </c>
      <c r="F41" s="250" t="s">
        <v>83</v>
      </c>
      <c r="G41" s="243" t="s">
        <v>19</v>
      </c>
      <c r="H41" s="243" t="s">
        <v>19</v>
      </c>
      <c r="I41" s="243" t="s">
        <v>19</v>
      </c>
      <c r="J41" s="250"/>
      <c r="K41" s="268" t="s">
        <v>57</v>
      </c>
      <c r="L41" s="268" t="s">
        <v>57</v>
      </c>
      <c r="M41" s="250"/>
      <c r="N41" s="234" t="s">
        <v>11</v>
      </c>
      <c r="O41" s="234" t="s">
        <v>11</v>
      </c>
      <c r="P41" s="234" t="s">
        <v>11</v>
      </c>
      <c r="R41" s="250"/>
      <c r="U41" s="214"/>
      <c r="V41" s="249" t="s">
        <v>157</v>
      </c>
      <c r="Z41" s="235" t="s">
        <v>74</v>
      </c>
      <c r="AA41" s="250"/>
      <c r="AB41" s="235" t="s">
        <v>74</v>
      </c>
      <c r="AD41" s="265" t="s">
        <v>57</v>
      </c>
      <c r="AE41" s="265" t="s">
        <v>57</v>
      </c>
      <c r="AF41" s="265" t="s">
        <v>57</v>
      </c>
      <c r="AG41" s="265" t="s">
        <v>57</v>
      </c>
      <c r="AH41" s="265" t="s">
        <v>57</v>
      </c>
      <c r="AI41" s="250"/>
      <c r="AJ41" s="265" t="s">
        <v>57</v>
      </c>
      <c r="AK41" s="265" t="s">
        <v>57</v>
      </c>
      <c r="AL41" s="214"/>
      <c r="AM41" s="249" t="s">
        <v>157</v>
      </c>
      <c r="AN41" s="250" t="s">
        <v>152</v>
      </c>
      <c r="AO41" s="267" t="s">
        <v>59</v>
      </c>
      <c r="AP41" s="267" t="s">
        <v>59</v>
      </c>
      <c r="AQ41" s="239" t="s">
        <v>25</v>
      </c>
      <c r="AR41" s="250"/>
      <c r="AS41" s="239" t="s">
        <v>25</v>
      </c>
      <c r="AT41" s="239" t="s">
        <v>25</v>
      </c>
      <c r="AU41" s="250"/>
      <c r="AV41" s="244" t="s">
        <v>63</v>
      </c>
      <c r="AW41" s="244" t="s">
        <v>63</v>
      </c>
      <c r="AX41" s="237" t="s">
        <v>33</v>
      </c>
      <c r="AY41" s="237" t="s">
        <v>33</v>
      </c>
      <c r="AZ41" s="250"/>
      <c r="BD41" s="214"/>
      <c r="BE41" s="249" t="s">
        <v>157</v>
      </c>
      <c r="BF41" s="241" t="s">
        <v>71</v>
      </c>
      <c r="BG41" s="241" t="s">
        <v>71</v>
      </c>
      <c r="BH41" s="241" t="s">
        <v>63</v>
      </c>
      <c r="BI41" s="241" t="s">
        <v>63</v>
      </c>
      <c r="BJ41" s="250"/>
      <c r="BK41" s="241" t="s">
        <v>63</v>
      </c>
      <c r="BL41" s="269" t="s">
        <v>17</v>
      </c>
      <c r="BM41" s="250"/>
      <c r="BN41" s="269" t="s">
        <v>17</v>
      </c>
      <c r="BO41" s="236" t="s">
        <v>76</v>
      </c>
      <c r="BP41" s="205" t="s">
        <v>23</v>
      </c>
      <c r="BQ41" s="205" t="s">
        <v>23</v>
      </c>
      <c r="BR41" s="250"/>
      <c r="BU41" s="214"/>
      <c r="BV41" s="249" t="s">
        <v>157</v>
      </c>
      <c r="BW41" s="250"/>
      <c r="BX41" s="245" t="s">
        <v>81</v>
      </c>
      <c r="BY41" s="245" t="s">
        <v>81</v>
      </c>
      <c r="BZ41" s="271" t="s">
        <v>61</v>
      </c>
      <c r="CA41" s="271" t="s">
        <v>61</v>
      </c>
      <c r="CC41" s="250"/>
      <c r="CD41" s="270" t="s">
        <v>514</v>
      </c>
      <c r="CE41" s="270" t="s">
        <v>514</v>
      </c>
      <c r="CF41" s="266" t="s">
        <v>71</v>
      </c>
      <c r="CG41" s="266" t="s">
        <v>71</v>
      </c>
      <c r="CH41" s="250"/>
      <c r="CI41" s="266" t="s">
        <v>71</v>
      </c>
      <c r="CK41" s="249"/>
      <c r="CL41" s="214"/>
    </row>
    <row r="42" spans="2:90" s="203" customFormat="1" x14ac:dyDescent="0.25">
      <c r="B42" s="203" t="s">
        <v>387</v>
      </c>
      <c r="C42" s="274" t="s">
        <v>127</v>
      </c>
      <c r="E42" s="249"/>
      <c r="F42" s="250"/>
      <c r="G42" s="200" t="s">
        <v>387</v>
      </c>
      <c r="H42" s="200" t="s">
        <v>387</v>
      </c>
      <c r="I42" s="200" t="s">
        <v>387</v>
      </c>
      <c r="J42" s="250"/>
      <c r="K42" s="200" t="s">
        <v>387</v>
      </c>
      <c r="L42" s="200" t="s">
        <v>387</v>
      </c>
      <c r="M42" s="250"/>
      <c r="N42" s="200" t="s">
        <v>387</v>
      </c>
      <c r="O42" s="200" t="s">
        <v>387</v>
      </c>
      <c r="P42" s="200" t="s">
        <v>387</v>
      </c>
      <c r="R42" s="250"/>
      <c r="U42" s="214"/>
      <c r="V42" s="249"/>
      <c r="Z42" s="200" t="s">
        <v>387</v>
      </c>
      <c r="AA42" s="250"/>
      <c r="AB42" s="200" t="s">
        <v>387</v>
      </c>
      <c r="AD42" s="200" t="s">
        <v>517</v>
      </c>
      <c r="AE42" s="200" t="s">
        <v>517</v>
      </c>
      <c r="AF42" s="200" t="s">
        <v>517</v>
      </c>
      <c r="AG42" s="200" t="s">
        <v>517</v>
      </c>
      <c r="AH42" s="200" t="s">
        <v>517</v>
      </c>
      <c r="AI42" s="250"/>
      <c r="AJ42" s="200" t="s">
        <v>517</v>
      </c>
      <c r="AK42" s="200" t="s">
        <v>517</v>
      </c>
      <c r="AL42" s="214"/>
      <c r="AM42" s="249"/>
      <c r="AN42" s="250"/>
      <c r="AO42" s="200" t="s">
        <v>387</v>
      </c>
      <c r="AP42" s="200" t="s">
        <v>387</v>
      </c>
      <c r="AQ42" s="200" t="s">
        <v>387</v>
      </c>
      <c r="AR42" s="250"/>
      <c r="AS42" s="200" t="s">
        <v>387</v>
      </c>
      <c r="AT42" s="200" t="s">
        <v>387</v>
      </c>
      <c r="AU42" s="250"/>
      <c r="AV42" s="200" t="s">
        <v>387</v>
      </c>
      <c r="AW42" s="200" t="s">
        <v>387</v>
      </c>
      <c r="AX42" s="200" t="s">
        <v>131</v>
      </c>
      <c r="AY42" s="200" t="s">
        <v>131</v>
      </c>
      <c r="AZ42" s="250"/>
      <c r="BD42" s="214"/>
      <c r="BE42" s="249"/>
      <c r="BF42" s="200" t="s">
        <v>219</v>
      </c>
      <c r="BG42" s="200" t="s">
        <v>219</v>
      </c>
      <c r="BH42" s="200" t="s">
        <v>219</v>
      </c>
      <c r="BI42" s="200" t="s">
        <v>219</v>
      </c>
      <c r="BJ42" s="250"/>
      <c r="BK42" s="200" t="s">
        <v>219</v>
      </c>
      <c r="BL42" s="200" t="s">
        <v>387</v>
      </c>
      <c r="BM42" s="250"/>
      <c r="BN42" s="200" t="s">
        <v>387</v>
      </c>
      <c r="BO42" s="200" t="s">
        <v>387</v>
      </c>
      <c r="BP42" s="200" t="s">
        <v>387</v>
      </c>
      <c r="BQ42" s="200" t="s">
        <v>387</v>
      </c>
      <c r="BR42" s="250"/>
      <c r="BU42" s="214"/>
      <c r="BV42" s="249"/>
      <c r="BW42" s="250" t="s">
        <v>215</v>
      </c>
      <c r="BX42" s="200" t="s">
        <v>387</v>
      </c>
      <c r="BY42" s="200" t="s">
        <v>387</v>
      </c>
      <c r="BZ42" s="200" t="s">
        <v>387</v>
      </c>
      <c r="CA42" s="200" t="s">
        <v>387</v>
      </c>
      <c r="CC42" s="250"/>
      <c r="CD42" s="200" t="s">
        <v>387</v>
      </c>
      <c r="CE42" s="200" t="s">
        <v>387</v>
      </c>
      <c r="CF42" s="200" t="s">
        <v>387</v>
      </c>
      <c r="CG42" s="200" t="s">
        <v>387</v>
      </c>
      <c r="CH42" s="250"/>
      <c r="CI42" s="200" t="s">
        <v>387</v>
      </c>
      <c r="CK42" s="249"/>
      <c r="CL42" s="214"/>
    </row>
    <row r="43" spans="2:90" s="203" customFormat="1" x14ac:dyDescent="0.25">
      <c r="C43" s="274" t="s">
        <v>132</v>
      </c>
      <c r="E43" s="249" t="s">
        <v>456</v>
      </c>
      <c r="F43" s="250"/>
      <c r="G43" s="243" t="s">
        <v>426</v>
      </c>
      <c r="H43" s="243" t="s">
        <v>426</v>
      </c>
      <c r="I43" s="243" t="s">
        <v>426</v>
      </c>
      <c r="J43" s="250" t="s">
        <v>147</v>
      </c>
      <c r="K43" s="206" t="s">
        <v>244</v>
      </c>
      <c r="L43" s="206" t="s">
        <v>244</v>
      </c>
      <c r="M43" s="250" t="s">
        <v>147</v>
      </c>
      <c r="N43" s="254" t="s">
        <v>331</v>
      </c>
      <c r="O43" s="254" t="s">
        <v>331</v>
      </c>
      <c r="P43" s="254" t="s">
        <v>331</v>
      </c>
      <c r="R43" s="250" t="s">
        <v>147</v>
      </c>
      <c r="U43" s="214"/>
      <c r="V43" s="249" t="s">
        <v>456</v>
      </c>
      <c r="Z43" s="255" t="s">
        <v>273</v>
      </c>
      <c r="AA43" s="250" t="s">
        <v>147</v>
      </c>
      <c r="AB43" s="255" t="s">
        <v>273</v>
      </c>
      <c r="AD43" s="265" t="s">
        <v>268</v>
      </c>
      <c r="AE43" s="265" t="s">
        <v>268</v>
      </c>
      <c r="AF43" s="265" t="s">
        <v>268</v>
      </c>
      <c r="AG43" s="265" t="s">
        <v>268</v>
      </c>
      <c r="AH43" s="265" t="s">
        <v>268</v>
      </c>
      <c r="AI43" s="250" t="s">
        <v>147</v>
      </c>
      <c r="AJ43" s="265" t="s">
        <v>268</v>
      </c>
      <c r="AK43" s="265" t="s">
        <v>268</v>
      </c>
      <c r="AL43" s="214"/>
      <c r="AM43" s="249" t="s">
        <v>456</v>
      </c>
      <c r="AN43" s="250"/>
      <c r="AO43" s="267" t="s">
        <v>283</v>
      </c>
      <c r="AP43" s="267" t="s">
        <v>283</v>
      </c>
      <c r="AQ43" s="251" t="s">
        <v>168</v>
      </c>
      <c r="AR43" s="250" t="s">
        <v>147</v>
      </c>
      <c r="AS43" s="251" t="s">
        <v>168</v>
      </c>
      <c r="AT43" s="251" t="s">
        <v>168</v>
      </c>
      <c r="AU43" s="250" t="s">
        <v>147</v>
      </c>
      <c r="AV43" s="244" t="s">
        <v>246</v>
      </c>
      <c r="AW43" s="244" t="s">
        <v>246</v>
      </c>
      <c r="AX43" s="209" t="s">
        <v>144</v>
      </c>
      <c r="AY43" s="209" t="s">
        <v>144</v>
      </c>
      <c r="AZ43" s="250" t="s">
        <v>147</v>
      </c>
      <c r="BD43" s="214"/>
      <c r="BE43" s="249" t="s">
        <v>456</v>
      </c>
      <c r="BF43" s="241" t="s">
        <v>246</v>
      </c>
      <c r="BG43" s="241" t="s">
        <v>246</v>
      </c>
      <c r="BH43" s="241" t="s">
        <v>246</v>
      </c>
      <c r="BI43" s="241" t="s">
        <v>246</v>
      </c>
      <c r="BJ43" s="250" t="s">
        <v>147</v>
      </c>
      <c r="BK43" s="241" t="s">
        <v>246</v>
      </c>
      <c r="BL43" s="272" t="s">
        <v>158</v>
      </c>
      <c r="BM43" s="250" t="s">
        <v>147</v>
      </c>
      <c r="BN43" s="272" t="s">
        <v>158</v>
      </c>
      <c r="BO43" s="236" t="s">
        <v>304</v>
      </c>
      <c r="BP43" s="205" t="s">
        <v>138</v>
      </c>
      <c r="BQ43" s="205" t="s">
        <v>138</v>
      </c>
      <c r="BR43" s="250" t="s">
        <v>147</v>
      </c>
      <c r="BU43" s="214"/>
      <c r="BV43" s="249" t="s">
        <v>456</v>
      </c>
      <c r="BW43" s="250"/>
      <c r="BX43" s="253" t="s">
        <v>139</v>
      </c>
      <c r="BY43" s="253" t="s">
        <v>139</v>
      </c>
      <c r="BZ43" s="271" t="s">
        <v>278</v>
      </c>
      <c r="CA43" s="271" t="s">
        <v>278</v>
      </c>
      <c r="CC43" s="250" t="s">
        <v>147</v>
      </c>
      <c r="CD43" s="270" t="s">
        <v>160</v>
      </c>
      <c r="CE43" s="270" t="s">
        <v>160</v>
      </c>
      <c r="CF43" s="266" t="s">
        <v>319</v>
      </c>
      <c r="CG43" s="266" t="s">
        <v>319</v>
      </c>
      <c r="CH43" s="250" t="s">
        <v>147</v>
      </c>
      <c r="CI43" s="266" t="s">
        <v>319</v>
      </c>
      <c r="CK43" s="249"/>
      <c r="CL43" s="214"/>
    </row>
    <row r="44" spans="2:90" s="203" customFormat="1" x14ac:dyDescent="0.25">
      <c r="E44" s="249"/>
      <c r="F44" s="250"/>
      <c r="G44" s="243"/>
      <c r="H44" s="243"/>
      <c r="I44" s="243"/>
      <c r="J44" s="250"/>
      <c r="K44" s="206"/>
      <c r="L44" s="206"/>
      <c r="M44" s="250"/>
      <c r="N44" s="254"/>
      <c r="O44" s="254"/>
      <c r="P44" s="254"/>
      <c r="R44" s="250"/>
      <c r="U44" s="214"/>
      <c r="V44" s="249"/>
      <c r="Z44" s="255"/>
      <c r="AA44" s="250"/>
      <c r="AB44" s="255"/>
      <c r="AD44" s="265" t="s">
        <v>244</v>
      </c>
      <c r="AE44" s="265" t="s">
        <v>244</v>
      </c>
      <c r="AF44" s="265" t="s">
        <v>244</v>
      </c>
      <c r="AG44" s="265" t="s">
        <v>244</v>
      </c>
      <c r="AH44" s="265" t="s">
        <v>244</v>
      </c>
      <c r="AI44" s="250"/>
      <c r="AJ44" s="265" t="s">
        <v>244</v>
      </c>
      <c r="AK44" s="265" t="s">
        <v>244</v>
      </c>
      <c r="AL44" s="214"/>
      <c r="AM44" s="249"/>
      <c r="AN44" s="250"/>
      <c r="AO44" s="267"/>
      <c r="AP44" s="267"/>
      <c r="AQ44" s="251"/>
      <c r="AR44" s="250"/>
      <c r="AS44" s="251"/>
      <c r="AT44" s="251"/>
      <c r="AU44" s="250"/>
      <c r="AV44" s="244"/>
      <c r="AW44" s="244"/>
      <c r="AX44" s="209"/>
      <c r="AY44" s="209"/>
      <c r="AZ44" s="250"/>
      <c r="BD44" s="214"/>
      <c r="BE44" s="249"/>
      <c r="BF44" s="241" t="s">
        <v>335</v>
      </c>
      <c r="BG44" s="241" t="s">
        <v>335</v>
      </c>
      <c r="BH44" s="241" t="s">
        <v>335</v>
      </c>
      <c r="BI44" s="241" t="s">
        <v>335</v>
      </c>
      <c r="BJ44" s="250"/>
      <c r="BK44" s="241" t="s">
        <v>335</v>
      </c>
      <c r="BL44" s="272"/>
      <c r="BM44" s="250"/>
      <c r="BN44" s="272"/>
      <c r="BO44" s="236"/>
      <c r="BP44" s="205"/>
      <c r="BQ44" s="205"/>
      <c r="BR44" s="250"/>
      <c r="BU44" s="214"/>
      <c r="BV44" s="249"/>
      <c r="BW44" s="250"/>
      <c r="BX44" s="253"/>
      <c r="BY44" s="253"/>
      <c r="BZ44" s="271"/>
      <c r="CA44" s="271"/>
      <c r="CC44" s="250"/>
      <c r="CD44" s="270"/>
      <c r="CE44" s="270"/>
      <c r="CF44" s="266"/>
      <c r="CG44" s="266"/>
      <c r="CH44" s="250"/>
      <c r="CI44" s="266"/>
      <c r="CK44" s="249"/>
      <c r="CL44" s="214"/>
    </row>
    <row r="45" spans="2:90" s="203" customFormat="1" x14ac:dyDescent="0.25">
      <c r="E45" s="249" t="s">
        <v>457</v>
      </c>
      <c r="F45" s="250" t="s">
        <v>156</v>
      </c>
      <c r="G45" s="243"/>
      <c r="H45" s="243"/>
      <c r="I45" s="243"/>
      <c r="J45" s="250"/>
      <c r="K45" s="206"/>
      <c r="L45" s="206"/>
      <c r="M45" s="250"/>
      <c r="N45" s="254"/>
      <c r="O45" s="254"/>
      <c r="P45" s="254"/>
      <c r="R45" s="250"/>
      <c r="U45" s="214"/>
      <c r="V45" s="249" t="s">
        <v>457</v>
      </c>
      <c r="Z45" s="255"/>
      <c r="AA45" s="250"/>
      <c r="AB45" s="255"/>
      <c r="AD45" s="265"/>
      <c r="AE45" s="265"/>
      <c r="AF45" s="265"/>
      <c r="AG45" s="265"/>
      <c r="AH45" s="265"/>
      <c r="AI45" s="250"/>
      <c r="AJ45" s="265"/>
      <c r="AK45" s="265"/>
      <c r="AL45" s="214"/>
      <c r="AM45" s="249" t="s">
        <v>457</v>
      </c>
      <c r="AN45" s="250" t="s">
        <v>156</v>
      </c>
      <c r="AO45" s="267"/>
      <c r="AP45" s="267"/>
      <c r="AQ45" s="251"/>
      <c r="AR45" s="250"/>
      <c r="AS45" s="251"/>
      <c r="AT45" s="251"/>
      <c r="AU45" s="250"/>
      <c r="AV45" s="244"/>
      <c r="AW45" s="244"/>
      <c r="AX45" s="209"/>
      <c r="AY45" s="209"/>
      <c r="AZ45" s="250"/>
      <c r="BD45" s="214"/>
      <c r="BE45" s="249" t="s">
        <v>457</v>
      </c>
      <c r="BF45" s="241"/>
      <c r="BG45" s="241"/>
      <c r="BH45" s="241"/>
      <c r="BI45" s="241"/>
      <c r="BJ45" s="250"/>
      <c r="BK45" s="241"/>
      <c r="BL45" s="272"/>
      <c r="BM45" s="250"/>
      <c r="BN45" s="272"/>
      <c r="BO45" s="236"/>
      <c r="BP45" s="205"/>
      <c r="BQ45" s="205"/>
      <c r="BR45" s="250"/>
      <c r="BU45" s="214"/>
      <c r="BV45" s="249" t="s">
        <v>457</v>
      </c>
      <c r="BW45" s="250"/>
      <c r="BX45" s="253"/>
      <c r="BY45" s="253"/>
      <c r="BZ45" s="271"/>
      <c r="CA45" s="271"/>
      <c r="CC45" s="250"/>
      <c r="CD45" s="270"/>
      <c r="CE45" s="270"/>
      <c r="CF45" s="266"/>
      <c r="CG45" s="266"/>
      <c r="CH45" s="250"/>
      <c r="CI45" s="266"/>
      <c r="CK45" s="249"/>
      <c r="CL45" s="214"/>
    </row>
    <row r="46" spans="2:90" s="264" customFormat="1" ht="16.5" x14ac:dyDescent="0.25">
      <c r="B46" s="262" t="s">
        <v>495</v>
      </c>
      <c r="C46" s="263" t="s">
        <v>126</v>
      </c>
      <c r="E46" s="249"/>
      <c r="F46" s="250"/>
      <c r="G46" s="241" t="s">
        <v>71</v>
      </c>
      <c r="H46" s="241" t="s">
        <v>71</v>
      </c>
      <c r="I46" s="241" t="s">
        <v>63</v>
      </c>
      <c r="J46" s="250" t="s">
        <v>85</v>
      </c>
      <c r="K46" s="241" t="s">
        <v>63</v>
      </c>
      <c r="L46" s="241" t="s">
        <v>63</v>
      </c>
      <c r="M46" s="250" t="s">
        <v>85</v>
      </c>
      <c r="N46" s="243" t="s">
        <v>19</v>
      </c>
      <c r="O46" s="243" t="s">
        <v>19</v>
      </c>
      <c r="P46" s="243" t="s">
        <v>19</v>
      </c>
      <c r="Q46" s="235" t="s">
        <v>74</v>
      </c>
      <c r="R46" s="250" t="s">
        <v>85</v>
      </c>
      <c r="S46" s="235" t="s">
        <v>74</v>
      </c>
      <c r="U46" s="214"/>
      <c r="V46" s="249"/>
      <c r="W46" s="239" t="s">
        <v>25</v>
      </c>
      <c r="X46" s="239" t="s">
        <v>25</v>
      </c>
      <c r="Y46" s="239" t="s">
        <v>25</v>
      </c>
      <c r="Z46" s="268" t="s">
        <v>57</v>
      </c>
      <c r="AA46" s="250" t="s">
        <v>85</v>
      </c>
      <c r="AB46" s="268" t="s">
        <v>57</v>
      </c>
      <c r="AD46" s="250" t="s">
        <v>85</v>
      </c>
      <c r="AE46" s="237" t="s">
        <v>33</v>
      </c>
      <c r="AF46" s="237" t="s">
        <v>33</v>
      </c>
      <c r="AG46" s="267" t="s">
        <v>59</v>
      </c>
      <c r="AH46" s="267" t="s">
        <v>59</v>
      </c>
      <c r="AI46" s="250" t="s">
        <v>85</v>
      </c>
      <c r="AL46" s="214"/>
      <c r="AM46" s="249"/>
      <c r="AN46" s="250"/>
      <c r="AO46" s="265" t="s">
        <v>57</v>
      </c>
      <c r="AP46" s="265" t="s">
        <v>57</v>
      </c>
      <c r="AQ46" s="265" t="s">
        <v>57</v>
      </c>
      <c r="AR46" s="250" t="s">
        <v>85</v>
      </c>
      <c r="AS46" s="265" t="s">
        <v>57</v>
      </c>
      <c r="AT46" s="265" t="s">
        <v>57</v>
      </c>
      <c r="AU46" s="250" t="s">
        <v>85</v>
      </c>
      <c r="AV46" s="265" t="s">
        <v>57</v>
      </c>
      <c r="AW46" s="265" t="s">
        <v>57</v>
      </c>
      <c r="AX46" s="266" t="s">
        <v>71</v>
      </c>
      <c r="AY46" s="266" t="s">
        <v>71</v>
      </c>
      <c r="AZ46" s="250" t="s">
        <v>85</v>
      </c>
      <c r="BA46" s="266" t="s">
        <v>71</v>
      </c>
      <c r="BD46" s="214"/>
      <c r="BE46" s="249"/>
      <c r="BF46" s="234" t="s">
        <v>11</v>
      </c>
      <c r="BG46" s="234" t="s">
        <v>11</v>
      </c>
      <c r="BH46" s="234" t="s">
        <v>11</v>
      </c>
      <c r="BI46" s="269" t="s">
        <v>17</v>
      </c>
      <c r="BJ46" s="250" t="s">
        <v>85</v>
      </c>
      <c r="BK46" s="269" t="s">
        <v>17</v>
      </c>
      <c r="BL46" s="236" t="s">
        <v>76</v>
      </c>
      <c r="BM46" s="250" t="s">
        <v>85</v>
      </c>
      <c r="BN46" s="205" t="s">
        <v>23</v>
      </c>
      <c r="BO46" s="205" t="s">
        <v>23</v>
      </c>
      <c r="BR46" s="250" t="s">
        <v>85</v>
      </c>
      <c r="BU46" s="214"/>
      <c r="BV46" s="249"/>
      <c r="BW46" s="250"/>
      <c r="BX46" s="271" t="s">
        <v>61</v>
      </c>
      <c r="BY46" s="271" t="s">
        <v>61</v>
      </c>
      <c r="BZ46" s="245" t="s">
        <v>81</v>
      </c>
      <c r="CA46" s="245" t="s">
        <v>81</v>
      </c>
      <c r="CC46" s="250" t="s">
        <v>85</v>
      </c>
      <c r="CD46" s="244" t="s">
        <v>63</v>
      </c>
      <c r="CE46" s="244" t="s">
        <v>63</v>
      </c>
      <c r="CF46" s="270" t="s">
        <v>514</v>
      </c>
      <c r="CG46" s="270" t="s">
        <v>514</v>
      </c>
      <c r="CH46" s="250" t="s">
        <v>85</v>
      </c>
      <c r="CK46" s="249"/>
      <c r="CL46" s="214"/>
    </row>
    <row r="47" spans="2:90" s="264" customFormat="1" x14ac:dyDescent="0.25">
      <c r="B47" s="264" t="s">
        <v>389</v>
      </c>
      <c r="C47" s="263" t="s">
        <v>127</v>
      </c>
      <c r="E47" s="249" t="s">
        <v>156</v>
      </c>
      <c r="F47" s="250"/>
      <c r="G47" s="200" t="s">
        <v>219</v>
      </c>
      <c r="H47" s="200" t="s">
        <v>219</v>
      </c>
      <c r="I47" s="200" t="s">
        <v>219</v>
      </c>
      <c r="J47" s="250"/>
      <c r="K47" s="200" t="s">
        <v>219</v>
      </c>
      <c r="L47" s="200" t="s">
        <v>219</v>
      </c>
      <c r="M47" s="250"/>
      <c r="N47" s="200" t="s">
        <v>389</v>
      </c>
      <c r="O47" s="200" t="s">
        <v>389</v>
      </c>
      <c r="P47" s="200" t="s">
        <v>389</v>
      </c>
      <c r="Q47" s="200" t="s">
        <v>389</v>
      </c>
      <c r="R47" s="250"/>
      <c r="S47" s="200" t="s">
        <v>389</v>
      </c>
      <c r="U47" s="214"/>
      <c r="V47" s="249" t="s">
        <v>156</v>
      </c>
      <c r="W47" s="200" t="s">
        <v>389</v>
      </c>
      <c r="X47" s="200" t="s">
        <v>389</v>
      </c>
      <c r="Y47" s="200" t="s">
        <v>389</v>
      </c>
      <c r="Z47" s="200" t="s">
        <v>389</v>
      </c>
      <c r="AA47" s="250"/>
      <c r="AB47" s="200" t="s">
        <v>389</v>
      </c>
      <c r="AD47" s="250"/>
      <c r="AE47" s="200" t="s">
        <v>131</v>
      </c>
      <c r="AF47" s="200" t="s">
        <v>131</v>
      </c>
      <c r="AG47" s="200" t="s">
        <v>389</v>
      </c>
      <c r="AH47" s="200" t="s">
        <v>389</v>
      </c>
      <c r="AI47" s="250"/>
      <c r="AL47" s="214"/>
      <c r="AM47" s="249" t="s">
        <v>156</v>
      </c>
      <c r="AN47" s="250"/>
      <c r="AO47" s="200" t="s">
        <v>517</v>
      </c>
      <c r="AP47" s="200" t="s">
        <v>517</v>
      </c>
      <c r="AQ47" s="200" t="s">
        <v>517</v>
      </c>
      <c r="AR47" s="250"/>
      <c r="AS47" s="200" t="s">
        <v>517</v>
      </c>
      <c r="AT47" s="200" t="s">
        <v>517</v>
      </c>
      <c r="AU47" s="250"/>
      <c r="AV47" s="200" t="s">
        <v>517</v>
      </c>
      <c r="AW47" s="200" t="s">
        <v>517</v>
      </c>
      <c r="AX47" s="200" t="s">
        <v>389</v>
      </c>
      <c r="AY47" s="200" t="s">
        <v>389</v>
      </c>
      <c r="AZ47" s="250"/>
      <c r="BA47" s="200" t="s">
        <v>389</v>
      </c>
      <c r="BD47" s="214"/>
      <c r="BE47" s="249" t="s">
        <v>156</v>
      </c>
      <c r="BF47" s="200" t="s">
        <v>389</v>
      </c>
      <c r="BG47" s="200" t="s">
        <v>389</v>
      </c>
      <c r="BH47" s="200" t="s">
        <v>389</v>
      </c>
      <c r="BI47" s="200" t="s">
        <v>389</v>
      </c>
      <c r="BJ47" s="250"/>
      <c r="BK47" s="200" t="s">
        <v>389</v>
      </c>
      <c r="BL47" s="200" t="s">
        <v>389</v>
      </c>
      <c r="BM47" s="250"/>
      <c r="BN47" s="200" t="s">
        <v>389</v>
      </c>
      <c r="BO47" s="200" t="s">
        <v>389</v>
      </c>
      <c r="BR47" s="250"/>
      <c r="BU47" s="214"/>
      <c r="BV47" s="249" t="s">
        <v>156</v>
      </c>
      <c r="BW47" s="250" t="s">
        <v>84</v>
      </c>
      <c r="BX47" s="200" t="s">
        <v>389</v>
      </c>
      <c r="BY47" s="200" t="s">
        <v>389</v>
      </c>
      <c r="BZ47" s="200" t="s">
        <v>389</v>
      </c>
      <c r="CA47" s="200" t="s">
        <v>389</v>
      </c>
      <c r="CC47" s="250"/>
      <c r="CD47" s="200" t="s">
        <v>389</v>
      </c>
      <c r="CE47" s="200" t="s">
        <v>389</v>
      </c>
      <c r="CF47" s="200" t="s">
        <v>389</v>
      </c>
      <c r="CG47" s="200" t="s">
        <v>389</v>
      </c>
      <c r="CH47" s="250"/>
      <c r="CK47" s="249"/>
      <c r="CL47" s="214"/>
    </row>
    <row r="48" spans="2:90" s="264" customFormat="1" x14ac:dyDescent="0.25">
      <c r="C48" s="263" t="s">
        <v>132</v>
      </c>
      <c r="E48" s="249"/>
      <c r="F48" s="250"/>
      <c r="G48" s="241" t="s">
        <v>278</v>
      </c>
      <c r="H48" s="241" t="s">
        <v>278</v>
      </c>
      <c r="I48" s="241" t="s">
        <v>278</v>
      </c>
      <c r="J48" s="250"/>
      <c r="K48" s="241" t="s">
        <v>278</v>
      </c>
      <c r="L48" s="241" t="s">
        <v>278</v>
      </c>
      <c r="M48" s="250"/>
      <c r="N48" s="243" t="s">
        <v>426</v>
      </c>
      <c r="O48" s="243" t="s">
        <v>426</v>
      </c>
      <c r="P48" s="243" t="s">
        <v>426</v>
      </c>
      <c r="Q48" s="255" t="s">
        <v>273</v>
      </c>
      <c r="R48" s="250"/>
      <c r="S48" s="255" t="s">
        <v>273</v>
      </c>
      <c r="U48" s="214"/>
      <c r="V48" s="249"/>
      <c r="W48" s="251" t="s">
        <v>168</v>
      </c>
      <c r="X48" s="251" t="s">
        <v>168</v>
      </c>
      <c r="Y48" s="251" t="s">
        <v>168</v>
      </c>
      <c r="Z48" s="206" t="s">
        <v>244</v>
      </c>
      <c r="AA48" s="250"/>
      <c r="AB48" s="206" t="s">
        <v>244</v>
      </c>
      <c r="AD48" s="250"/>
      <c r="AE48" s="209" t="s">
        <v>144</v>
      </c>
      <c r="AF48" s="209" t="s">
        <v>144</v>
      </c>
      <c r="AG48" s="267" t="s">
        <v>167</v>
      </c>
      <c r="AH48" s="267" t="s">
        <v>167</v>
      </c>
      <c r="AI48" s="250"/>
      <c r="AL48" s="214"/>
      <c r="AM48" s="249"/>
      <c r="AN48" s="250"/>
      <c r="AO48" s="265" t="s">
        <v>268</v>
      </c>
      <c r="AP48" s="265" t="s">
        <v>268</v>
      </c>
      <c r="AQ48" s="265" t="s">
        <v>268</v>
      </c>
      <c r="AR48" s="250"/>
      <c r="AS48" s="265" t="s">
        <v>268</v>
      </c>
      <c r="AT48" s="265" t="s">
        <v>268</v>
      </c>
      <c r="AU48" s="250"/>
      <c r="AV48" s="265" t="s">
        <v>268</v>
      </c>
      <c r="AW48" s="265" t="s">
        <v>268</v>
      </c>
      <c r="AX48" s="266" t="s">
        <v>319</v>
      </c>
      <c r="AY48" s="266" t="s">
        <v>319</v>
      </c>
      <c r="AZ48" s="250"/>
      <c r="BA48" s="266" t="s">
        <v>319</v>
      </c>
      <c r="BD48" s="214"/>
      <c r="BE48" s="249"/>
      <c r="BF48" s="254" t="s">
        <v>331</v>
      </c>
      <c r="BG48" s="254" t="s">
        <v>331</v>
      </c>
      <c r="BH48" s="254" t="s">
        <v>331</v>
      </c>
      <c r="BI48" s="272" t="s">
        <v>158</v>
      </c>
      <c r="BJ48" s="250"/>
      <c r="BK48" s="272" t="s">
        <v>158</v>
      </c>
      <c r="BL48" s="236" t="s">
        <v>304</v>
      </c>
      <c r="BM48" s="250"/>
      <c r="BN48" s="205" t="s">
        <v>138</v>
      </c>
      <c r="BO48" s="205" t="s">
        <v>138</v>
      </c>
      <c r="BR48" s="250"/>
      <c r="BU48" s="214"/>
      <c r="BV48" s="249"/>
      <c r="BW48" s="250"/>
      <c r="BX48" s="271" t="s">
        <v>278</v>
      </c>
      <c r="BY48" s="271" t="s">
        <v>278</v>
      </c>
      <c r="BZ48" s="253" t="s">
        <v>139</v>
      </c>
      <c r="CA48" s="253" t="s">
        <v>139</v>
      </c>
      <c r="CC48" s="250"/>
      <c r="CD48" s="244" t="s">
        <v>246</v>
      </c>
      <c r="CE48" s="244" t="s">
        <v>246</v>
      </c>
      <c r="CF48" s="270" t="s">
        <v>160</v>
      </c>
      <c r="CG48" s="270" t="s">
        <v>160</v>
      </c>
      <c r="CH48" s="250"/>
      <c r="CK48" s="249"/>
      <c r="CL48" s="214"/>
    </row>
    <row r="49" spans="2:90" s="264" customFormat="1" x14ac:dyDescent="0.25">
      <c r="E49" s="249" t="s">
        <v>147</v>
      </c>
      <c r="F49" s="250" t="s">
        <v>216</v>
      </c>
      <c r="G49" s="241" t="s">
        <v>272</v>
      </c>
      <c r="H49" s="241" t="s">
        <v>272</v>
      </c>
      <c r="I49" s="241" t="s">
        <v>272</v>
      </c>
      <c r="J49" s="250" t="s">
        <v>152</v>
      </c>
      <c r="K49" s="241" t="s">
        <v>272</v>
      </c>
      <c r="L49" s="241" t="s">
        <v>272</v>
      </c>
      <c r="M49" s="250" t="s">
        <v>152</v>
      </c>
      <c r="N49" s="243"/>
      <c r="O49" s="243"/>
      <c r="P49" s="243"/>
      <c r="Q49" s="255"/>
      <c r="R49" s="250" t="s">
        <v>152</v>
      </c>
      <c r="S49" s="255"/>
      <c r="U49" s="214"/>
      <c r="V49" s="249" t="s">
        <v>147</v>
      </c>
      <c r="W49" s="251"/>
      <c r="X49" s="251"/>
      <c r="Y49" s="251"/>
      <c r="Z49" s="206"/>
      <c r="AA49" s="250" t="s">
        <v>152</v>
      </c>
      <c r="AB49" s="206"/>
      <c r="AD49" s="250" t="s">
        <v>152</v>
      </c>
      <c r="AE49" s="209"/>
      <c r="AF49" s="209"/>
      <c r="AG49" s="267"/>
      <c r="AH49" s="267"/>
      <c r="AI49" s="250" t="s">
        <v>152</v>
      </c>
      <c r="AL49" s="214"/>
      <c r="AM49" s="249" t="s">
        <v>147</v>
      </c>
      <c r="AN49" s="250" t="s">
        <v>84</v>
      </c>
      <c r="AO49" s="265" t="s">
        <v>244</v>
      </c>
      <c r="AP49" s="265" t="s">
        <v>244</v>
      </c>
      <c r="AQ49" s="265" t="s">
        <v>244</v>
      </c>
      <c r="AR49" s="250" t="s">
        <v>152</v>
      </c>
      <c r="AS49" s="265" t="s">
        <v>244</v>
      </c>
      <c r="AT49" s="265" t="s">
        <v>244</v>
      </c>
      <c r="AU49" s="250" t="s">
        <v>152</v>
      </c>
      <c r="AV49" s="265" t="s">
        <v>244</v>
      </c>
      <c r="AW49" s="265" t="s">
        <v>244</v>
      </c>
      <c r="AX49" s="266"/>
      <c r="AY49" s="266"/>
      <c r="AZ49" s="250" t="s">
        <v>152</v>
      </c>
      <c r="BA49" s="266"/>
      <c r="BD49" s="214"/>
      <c r="BE49" s="249" t="s">
        <v>147</v>
      </c>
      <c r="BF49" s="254"/>
      <c r="BG49" s="254"/>
      <c r="BH49" s="254"/>
      <c r="BI49" s="272"/>
      <c r="BJ49" s="250" t="s">
        <v>152</v>
      </c>
      <c r="BK49" s="272"/>
      <c r="BL49" s="236"/>
      <c r="BM49" s="250" t="s">
        <v>152</v>
      </c>
      <c r="BN49" s="205"/>
      <c r="BO49" s="205"/>
      <c r="BR49" s="250" t="s">
        <v>152</v>
      </c>
      <c r="BU49" s="214"/>
      <c r="BV49" s="249" t="s">
        <v>147</v>
      </c>
      <c r="BW49" s="250"/>
      <c r="BX49" s="271"/>
      <c r="BY49" s="271"/>
      <c r="BZ49" s="253"/>
      <c r="CA49" s="253"/>
      <c r="CC49" s="250" t="s">
        <v>152</v>
      </c>
      <c r="CD49" s="244"/>
      <c r="CE49" s="244"/>
      <c r="CF49" s="270"/>
      <c r="CG49" s="270"/>
      <c r="CH49" s="250" t="s">
        <v>152</v>
      </c>
      <c r="CK49" s="249"/>
      <c r="CL49" s="214"/>
    </row>
    <row r="50" spans="2:90" s="264" customFormat="1" x14ac:dyDescent="0.25">
      <c r="E50" s="249"/>
      <c r="F50" s="250"/>
      <c r="G50" s="241"/>
      <c r="H50" s="241"/>
      <c r="I50" s="241"/>
      <c r="J50" s="250"/>
      <c r="K50" s="241"/>
      <c r="L50" s="241"/>
      <c r="M50" s="250"/>
      <c r="N50" s="243"/>
      <c r="O50" s="243"/>
      <c r="P50" s="243"/>
      <c r="Q50" s="255"/>
      <c r="R50" s="250"/>
      <c r="S50" s="255"/>
      <c r="U50" s="214"/>
      <c r="V50" s="249"/>
      <c r="W50" s="251"/>
      <c r="X50" s="251"/>
      <c r="Y50" s="251"/>
      <c r="Z50" s="206"/>
      <c r="AA50" s="250"/>
      <c r="AB50" s="206"/>
      <c r="AD50" s="250"/>
      <c r="AE50" s="209"/>
      <c r="AF50" s="209"/>
      <c r="AG50" s="267"/>
      <c r="AH50" s="267"/>
      <c r="AI50" s="250"/>
      <c r="AL50" s="214"/>
      <c r="AM50" s="249"/>
      <c r="AN50" s="250"/>
      <c r="AO50" s="265"/>
      <c r="AP50" s="265"/>
      <c r="AQ50" s="265"/>
      <c r="AR50" s="250"/>
      <c r="AS50" s="265"/>
      <c r="AT50" s="265"/>
      <c r="AU50" s="250"/>
      <c r="AV50" s="265"/>
      <c r="AW50" s="265"/>
      <c r="AX50" s="266"/>
      <c r="AY50" s="266"/>
      <c r="AZ50" s="250"/>
      <c r="BA50" s="266"/>
      <c r="BD50" s="214"/>
      <c r="BE50" s="249"/>
      <c r="BF50" s="254"/>
      <c r="BG50" s="254"/>
      <c r="BH50" s="254"/>
      <c r="BI50" s="272"/>
      <c r="BJ50" s="250"/>
      <c r="BK50" s="272"/>
      <c r="BL50" s="236"/>
      <c r="BM50" s="250"/>
      <c r="BN50" s="205"/>
      <c r="BO50" s="205"/>
      <c r="BR50" s="250"/>
      <c r="BU50" s="214"/>
      <c r="BV50" s="249"/>
      <c r="BW50" s="250"/>
      <c r="BX50" s="271"/>
      <c r="BY50" s="271"/>
      <c r="BZ50" s="253"/>
      <c r="CA50" s="253"/>
      <c r="CC50" s="250"/>
      <c r="CD50" s="244"/>
      <c r="CE50" s="244"/>
      <c r="CF50" s="270"/>
      <c r="CG50" s="270"/>
      <c r="CH50" s="250"/>
      <c r="CK50" s="249"/>
      <c r="CL50" s="214"/>
    </row>
    <row r="51" spans="2:90" s="203" customFormat="1" ht="16.5" x14ac:dyDescent="0.25">
      <c r="B51" s="273" t="s">
        <v>496</v>
      </c>
      <c r="C51" s="274" t="s">
        <v>126</v>
      </c>
      <c r="E51" s="249"/>
      <c r="F51" s="250"/>
      <c r="G51" s="239" t="s">
        <v>25</v>
      </c>
      <c r="H51" s="239" t="s">
        <v>25</v>
      </c>
      <c r="I51" s="239" t="s">
        <v>25</v>
      </c>
      <c r="J51" s="250"/>
      <c r="K51" s="269" t="s">
        <v>17</v>
      </c>
      <c r="L51" s="269" t="s">
        <v>17</v>
      </c>
      <c r="M51" s="250"/>
      <c r="N51" s="271" t="s">
        <v>61</v>
      </c>
      <c r="O51" s="271" t="s">
        <v>61</v>
      </c>
      <c r="R51" s="250"/>
      <c r="U51" s="214"/>
      <c r="V51" s="265" t="s">
        <v>57</v>
      </c>
      <c r="W51" s="265" t="s">
        <v>57</v>
      </c>
      <c r="X51" s="265" t="s">
        <v>57</v>
      </c>
      <c r="Y51" s="265" t="s">
        <v>57</v>
      </c>
      <c r="Z51" s="265" t="s">
        <v>57</v>
      </c>
      <c r="AA51" s="250"/>
      <c r="AB51" s="265" t="s">
        <v>57</v>
      </c>
      <c r="AC51" s="265" t="s">
        <v>57</v>
      </c>
      <c r="AD51" s="250"/>
      <c r="AF51" s="266" t="s">
        <v>71</v>
      </c>
      <c r="AG51" s="266" t="s">
        <v>71</v>
      </c>
      <c r="AH51" s="266" t="s">
        <v>71</v>
      </c>
      <c r="AI51" s="250"/>
      <c r="AL51" s="214"/>
      <c r="AM51" s="249"/>
      <c r="AN51" s="250"/>
      <c r="AO51" s="237" t="s">
        <v>33</v>
      </c>
      <c r="AP51" s="237" t="s">
        <v>33</v>
      </c>
      <c r="AQ51" s="267" t="s">
        <v>59</v>
      </c>
      <c r="AR51" s="250"/>
      <c r="AS51" s="267" t="s">
        <v>59</v>
      </c>
      <c r="AT51" s="245" t="s">
        <v>81</v>
      </c>
      <c r="AU51" s="250"/>
      <c r="AV51" s="245" t="s">
        <v>81</v>
      </c>
      <c r="AW51" s="236" t="s">
        <v>76</v>
      </c>
      <c r="AX51" s="244" t="s">
        <v>63</v>
      </c>
      <c r="AY51" s="244" t="s">
        <v>63</v>
      </c>
      <c r="AZ51" s="250"/>
      <c r="BD51" s="214"/>
      <c r="BE51" s="249"/>
      <c r="BF51" s="268" t="s">
        <v>57</v>
      </c>
      <c r="BG51" s="268" t="s">
        <v>57</v>
      </c>
      <c r="BH51" s="270" t="s">
        <v>514</v>
      </c>
      <c r="BI51" s="270" t="s">
        <v>514</v>
      </c>
      <c r="BJ51" s="250"/>
      <c r="BK51" s="205" t="s">
        <v>23</v>
      </c>
      <c r="BL51" s="205" t="s">
        <v>23</v>
      </c>
      <c r="BM51" s="250"/>
      <c r="BO51" s="243" t="s">
        <v>19</v>
      </c>
      <c r="BP51" s="243" t="s">
        <v>19</v>
      </c>
      <c r="BQ51" s="243" t="s">
        <v>19</v>
      </c>
      <c r="BR51" s="250"/>
      <c r="BU51" s="214"/>
      <c r="BV51" s="249"/>
      <c r="BW51" s="250"/>
      <c r="BX51" s="241" t="s">
        <v>71</v>
      </c>
      <c r="BY51" s="241" t="s">
        <v>71</v>
      </c>
      <c r="BZ51" s="241" t="s">
        <v>63</v>
      </c>
      <c r="CA51" s="241" t="s">
        <v>63</v>
      </c>
      <c r="CB51" s="241" t="s">
        <v>63</v>
      </c>
      <c r="CC51" s="250"/>
      <c r="CD51" s="235" t="s">
        <v>74</v>
      </c>
      <c r="CE51" s="235" t="s">
        <v>74</v>
      </c>
      <c r="CF51" s="234" t="s">
        <v>11</v>
      </c>
      <c r="CG51" s="234" t="s">
        <v>11</v>
      </c>
      <c r="CH51" s="250"/>
      <c r="CI51" s="234" t="s">
        <v>11</v>
      </c>
      <c r="CK51" s="249"/>
      <c r="CL51" s="214"/>
    </row>
    <row r="52" spans="2:90" s="203" customFormat="1" x14ac:dyDescent="0.25">
      <c r="B52" s="203" t="s">
        <v>391</v>
      </c>
      <c r="C52" s="274" t="s">
        <v>127</v>
      </c>
      <c r="E52" s="249"/>
      <c r="F52" s="250"/>
      <c r="G52" s="200" t="s">
        <v>391</v>
      </c>
      <c r="H52" s="200" t="s">
        <v>391</v>
      </c>
      <c r="I52" s="200" t="s">
        <v>391</v>
      </c>
      <c r="J52" s="250" t="s">
        <v>156</v>
      </c>
      <c r="K52" s="200" t="s">
        <v>391</v>
      </c>
      <c r="L52" s="200" t="s">
        <v>391</v>
      </c>
      <c r="M52" s="250" t="s">
        <v>156</v>
      </c>
      <c r="N52" s="200" t="s">
        <v>391</v>
      </c>
      <c r="O52" s="200" t="s">
        <v>391</v>
      </c>
      <c r="R52" s="250" t="s">
        <v>156</v>
      </c>
      <c r="U52" s="214"/>
      <c r="V52" s="200" t="s">
        <v>517</v>
      </c>
      <c r="W52" s="200" t="s">
        <v>517</v>
      </c>
      <c r="X52" s="200" t="s">
        <v>517</v>
      </c>
      <c r="Y52" s="200" t="s">
        <v>517</v>
      </c>
      <c r="Z52" s="200" t="s">
        <v>517</v>
      </c>
      <c r="AA52" s="250" t="s">
        <v>156</v>
      </c>
      <c r="AB52" s="200" t="s">
        <v>517</v>
      </c>
      <c r="AC52" s="200" t="s">
        <v>517</v>
      </c>
      <c r="AD52" s="250" t="s">
        <v>156</v>
      </c>
      <c r="AF52" s="200" t="s">
        <v>391</v>
      </c>
      <c r="AG52" s="200" t="s">
        <v>391</v>
      </c>
      <c r="AH52" s="200" t="s">
        <v>391</v>
      </c>
      <c r="AI52" s="250" t="s">
        <v>156</v>
      </c>
      <c r="AL52" s="214"/>
      <c r="AM52" s="249"/>
      <c r="AN52" s="250"/>
      <c r="AO52" s="200" t="s">
        <v>131</v>
      </c>
      <c r="AP52" s="200" t="s">
        <v>131</v>
      </c>
      <c r="AQ52" s="200" t="s">
        <v>391</v>
      </c>
      <c r="AR52" s="250" t="s">
        <v>156</v>
      </c>
      <c r="AS52" s="200" t="s">
        <v>391</v>
      </c>
      <c r="AT52" s="200" t="s">
        <v>391</v>
      </c>
      <c r="AU52" s="250" t="s">
        <v>156</v>
      </c>
      <c r="AV52" s="200" t="s">
        <v>391</v>
      </c>
      <c r="AW52" s="200" t="s">
        <v>391</v>
      </c>
      <c r="AX52" s="200" t="s">
        <v>391</v>
      </c>
      <c r="AY52" s="200" t="s">
        <v>391</v>
      </c>
      <c r="AZ52" s="250" t="s">
        <v>156</v>
      </c>
      <c r="BD52" s="214"/>
      <c r="BE52" s="249"/>
      <c r="BF52" s="200" t="s">
        <v>391</v>
      </c>
      <c r="BG52" s="200" t="s">
        <v>391</v>
      </c>
      <c r="BH52" s="200" t="s">
        <v>391</v>
      </c>
      <c r="BI52" s="200" t="s">
        <v>391</v>
      </c>
      <c r="BJ52" s="250" t="s">
        <v>156</v>
      </c>
      <c r="BK52" s="200" t="s">
        <v>391</v>
      </c>
      <c r="BL52" s="200" t="s">
        <v>391</v>
      </c>
      <c r="BM52" s="250" t="s">
        <v>156</v>
      </c>
      <c r="BO52" s="200" t="s">
        <v>391</v>
      </c>
      <c r="BP52" s="200" t="s">
        <v>391</v>
      </c>
      <c r="BQ52" s="200" t="s">
        <v>391</v>
      </c>
      <c r="BR52" s="250" t="s">
        <v>156</v>
      </c>
      <c r="BU52" s="214"/>
      <c r="BV52" s="249"/>
      <c r="BW52" s="250" t="s">
        <v>82</v>
      </c>
      <c r="BX52" s="200" t="s">
        <v>219</v>
      </c>
      <c r="BY52" s="200" t="s">
        <v>219</v>
      </c>
      <c r="BZ52" s="200" t="s">
        <v>219</v>
      </c>
      <c r="CA52" s="200" t="s">
        <v>219</v>
      </c>
      <c r="CB52" s="200" t="s">
        <v>219</v>
      </c>
      <c r="CC52" s="250" t="s">
        <v>156</v>
      </c>
      <c r="CD52" s="200" t="s">
        <v>391</v>
      </c>
      <c r="CE52" s="200" t="s">
        <v>391</v>
      </c>
      <c r="CF52" s="200" t="s">
        <v>391</v>
      </c>
      <c r="CG52" s="200" t="s">
        <v>391</v>
      </c>
      <c r="CH52" s="250" t="s">
        <v>156</v>
      </c>
      <c r="CI52" s="200" t="s">
        <v>391</v>
      </c>
      <c r="CK52" s="249"/>
      <c r="CL52" s="214"/>
    </row>
    <row r="53" spans="2:90" s="203" customFormat="1" x14ac:dyDescent="0.25">
      <c r="C53" s="274" t="s">
        <v>132</v>
      </c>
      <c r="E53" s="249" t="s">
        <v>458</v>
      </c>
      <c r="F53" s="250" t="s">
        <v>156</v>
      </c>
      <c r="G53" s="251" t="s">
        <v>168</v>
      </c>
      <c r="H53" s="251" t="s">
        <v>168</v>
      </c>
      <c r="I53" s="251" t="s">
        <v>168</v>
      </c>
      <c r="J53" s="250"/>
      <c r="K53" s="272" t="s">
        <v>158</v>
      </c>
      <c r="L53" s="272" t="s">
        <v>158</v>
      </c>
      <c r="M53" s="250"/>
      <c r="N53" s="271" t="s">
        <v>278</v>
      </c>
      <c r="O53" s="271" t="s">
        <v>278</v>
      </c>
      <c r="R53" s="250"/>
      <c r="U53" s="214"/>
      <c r="V53" s="265" t="s">
        <v>248</v>
      </c>
      <c r="W53" s="265" t="s">
        <v>248</v>
      </c>
      <c r="X53" s="265" t="s">
        <v>248</v>
      </c>
      <c r="Y53" s="265" t="s">
        <v>248</v>
      </c>
      <c r="Z53" s="265" t="s">
        <v>248</v>
      </c>
      <c r="AA53" s="250"/>
      <c r="AB53" s="265" t="s">
        <v>248</v>
      </c>
      <c r="AC53" s="265" t="s">
        <v>248</v>
      </c>
      <c r="AD53" s="250"/>
      <c r="AF53" s="266" t="s">
        <v>266</v>
      </c>
      <c r="AG53" s="266" t="s">
        <v>266</v>
      </c>
      <c r="AH53" s="266" t="s">
        <v>266</v>
      </c>
      <c r="AI53" s="250"/>
      <c r="AL53" s="214"/>
      <c r="AM53" s="249" t="s">
        <v>458</v>
      </c>
      <c r="AN53" s="250" t="s">
        <v>215</v>
      </c>
      <c r="AO53" s="209" t="s">
        <v>144</v>
      </c>
      <c r="AP53" s="209" t="s">
        <v>144</v>
      </c>
      <c r="AQ53" s="267" t="s">
        <v>283</v>
      </c>
      <c r="AR53" s="250"/>
      <c r="AS53" s="267" t="s">
        <v>283</v>
      </c>
      <c r="AT53" s="253" t="s">
        <v>535</v>
      </c>
      <c r="AU53" s="250"/>
      <c r="AV53" s="253" t="s">
        <v>535</v>
      </c>
      <c r="AW53" s="236" t="s">
        <v>304</v>
      </c>
      <c r="AX53" s="244" t="s">
        <v>246</v>
      </c>
      <c r="AY53" s="244" t="s">
        <v>246</v>
      </c>
      <c r="AZ53" s="250"/>
      <c r="BD53" s="214"/>
      <c r="BE53" s="249" t="s">
        <v>458</v>
      </c>
      <c r="BF53" s="206" t="s">
        <v>248</v>
      </c>
      <c r="BG53" s="206" t="s">
        <v>248</v>
      </c>
      <c r="BH53" s="270" t="s">
        <v>160</v>
      </c>
      <c r="BI53" s="270" t="s">
        <v>160</v>
      </c>
      <c r="BJ53" s="250"/>
      <c r="BK53" s="205" t="s">
        <v>138</v>
      </c>
      <c r="BL53" s="205" t="s">
        <v>138</v>
      </c>
      <c r="BM53" s="250"/>
      <c r="BO53" s="243" t="s">
        <v>426</v>
      </c>
      <c r="BP53" s="243" t="s">
        <v>426</v>
      </c>
      <c r="BQ53" s="243" t="s">
        <v>426</v>
      </c>
      <c r="BR53" s="250"/>
      <c r="BU53" s="214"/>
      <c r="BV53" s="249" t="s">
        <v>458</v>
      </c>
      <c r="BW53" s="250"/>
      <c r="BX53" s="241" t="s">
        <v>272</v>
      </c>
      <c r="BY53" s="241" t="s">
        <v>272</v>
      </c>
      <c r="BZ53" s="241" t="s">
        <v>272</v>
      </c>
      <c r="CA53" s="241" t="s">
        <v>272</v>
      </c>
      <c r="CB53" s="241" t="s">
        <v>272</v>
      </c>
      <c r="CC53" s="250"/>
      <c r="CD53" s="255" t="s">
        <v>273</v>
      </c>
      <c r="CE53" s="255" t="s">
        <v>273</v>
      </c>
      <c r="CF53" s="254" t="s">
        <v>331</v>
      </c>
      <c r="CG53" s="254" t="s">
        <v>331</v>
      </c>
      <c r="CH53" s="250"/>
      <c r="CI53" s="254" t="s">
        <v>331</v>
      </c>
      <c r="CK53" s="249"/>
      <c r="CL53" s="214"/>
    </row>
    <row r="54" spans="2:90" s="203" customFormat="1" x14ac:dyDescent="0.25">
      <c r="E54" s="249"/>
      <c r="F54" s="250"/>
      <c r="G54" s="251"/>
      <c r="H54" s="251"/>
      <c r="I54" s="251"/>
      <c r="J54" s="250"/>
      <c r="K54" s="272"/>
      <c r="L54" s="272"/>
      <c r="M54" s="250"/>
      <c r="N54" s="271"/>
      <c r="O54" s="271"/>
      <c r="R54" s="250"/>
      <c r="U54" s="214"/>
      <c r="V54" s="265" t="s">
        <v>142</v>
      </c>
      <c r="W54" s="265" t="s">
        <v>142</v>
      </c>
      <c r="X54" s="265" t="s">
        <v>142</v>
      </c>
      <c r="Y54" s="265" t="s">
        <v>142</v>
      </c>
      <c r="Z54" s="265" t="s">
        <v>142</v>
      </c>
      <c r="AA54" s="250"/>
      <c r="AB54" s="265" t="s">
        <v>142</v>
      </c>
      <c r="AC54" s="265" t="s">
        <v>142</v>
      </c>
      <c r="AD54" s="250"/>
      <c r="AF54" s="266"/>
      <c r="AG54" s="266"/>
      <c r="AH54" s="266"/>
      <c r="AI54" s="250"/>
      <c r="AL54" s="214"/>
      <c r="AM54" s="249"/>
      <c r="AN54" s="250"/>
      <c r="AO54" s="209"/>
      <c r="AP54" s="209"/>
      <c r="AQ54" s="267"/>
      <c r="AR54" s="250"/>
      <c r="AS54" s="267"/>
      <c r="AT54" s="253"/>
      <c r="AU54" s="250"/>
      <c r="AV54" s="253"/>
      <c r="AW54" s="236"/>
      <c r="AX54" s="244"/>
      <c r="AY54" s="244"/>
      <c r="AZ54" s="250"/>
      <c r="BD54" s="214"/>
      <c r="BE54" s="249"/>
      <c r="BF54" s="206"/>
      <c r="BG54" s="206"/>
      <c r="BH54" s="270"/>
      <c r="BI54" s="270"/>
      <c r="BJ54" s="250"/>
      <c r="BK54" s="205"/>
      <c r="BL54" s="205"/>
      <c r="BM54" s="250"/>
      <c r="BO54" s="243"/>
      <c r="BP54" s="243"/>
      <c r="BQ54" s="243"/>
      <c r="BR54" s="250"/>
      <c r="BU54" s="214"/>
      <c r="BV54" s="249"/>
      <c r="BW54" s="250"/>
      <c r="BX54" s="241" t="s">
        <v>251</v>
      </c>
      <c r="BY54" s="241" t="s">
        <v>251</v>
      </c>
      <c r="BZ54" s="241" t="s">
        <v>251</v>
      </c>
      <c r="CA54" s="241" t="s">
        <v>251</v>
      </c>
      <c r="CB54" s="241" t="s">
        <v>251</v>
      </c>
      <c r="CC54" s="250"/>
      <c r="CD54" s="255"/>
      <c r="CE54" s="255"/>
      <c r="CF54" s="254"/>
      <c r="CG54" s="254"/>
      <c r="CH54" s="250"/>
      <c r="CI54" s="254"/>
      <c r="CK54" s="249"/>
      <c r="CL54" s="214"/>
    </row>
    <row r="55" spans="2:90" s="203" customFormat="1" x14ac:dyDescent="0.25">
      <c r="E55" s="249" t="s">
        <v>157</v>
      </c>
      <c r="F55" s="250"/>
      <c r="G55" s="251"/>
      <c r="H55" s="251"/>
      <c r="I55" s="251"/>
      <c r="J55" s="250" t="s">
        <v>157</v>
      </c>
      <c r="K55" s="272"/>
      <c r="L55" s="272"/>
      <c r="M55" s="250" t="s">
        <v>157</v>
      </c>
      <c r="N55" s="271"/>
      <c r="O55" s="271"/>
      <c r="R55" s="250" t="s">
        <v>157</v>
      </c>
      <c r="U55" s="214"/>
      <c r="V55" s="265"/>
      <c r="W55" s="265"/>
      <c r="X55" s="265"/>
      <c r="Y55" s="265"/>
      <c r="Z55" s="265"/>
      <c r="AA55" s="250" t="s">
        <v>157</v>
      </c>
      <c r="AB55" s="265"/>
      <c r="AC55" s="265"/>
      <c r="AD55" s="250" t="s">
        <v>157</v>
      </c>
      <c r="AF55" s="266"/>
      <c r="AG55" s="266"/>
      <c r="AH55" s="266"/>
      <c r="AI55" s="250" t="s">
        <v>157</v>
      </c>
      <c r="AL55" s="214"/>
      <c r="AM55" s="249" t="s">
        <v>157</v>
      </c>
      <c r="AN55" s="250"/>
      <c r="AO55" s="209"/>
      <c r="AP55" s="209"/>
      <c r="AQ55" s="267"/>
      <c r="AR55" s="250" t="s">
        <v>157</v>
      </c>
      <c r="AS55" s="267"/>
      <c r="AT55" s="253"/>
      <c r="AU55" s="250" t="s">
        <v>157</v>
      </c>
      <c r="AV55" s="253"/>
      <c r="AW55" s="236"/>
      <c r="AX55" s="244"/>
      <c r="AY55" s="244"/>
      <c r="AZ55" s="250" t="s">
        <v>157</v>
      </c>
      <c r="BD55" s="214"/>
      <c r="BE55" s="249" t="s">
        <v>157</v>
      </c>
      <c r="BF55" s="206"/>
      <c r="BG55" s="206"/>
      <c r="BH55" s="270"/>
      <c r="BI55" s="270"/>
      <c r="BJ55" s="250" t="s">
        <v>157</v>
      </c>
      <c r="BK55" s="205"/>
      <c r="BL55" s="205"/>
      <c r="BM55" s="250" t="s">
        <v>157</v>
      </c>
      <c r="BO55" s="243"/>
      <c r="BP55" s="243"/>
      <c r="BQ55" s="243"/>
      <c r="BR55" s="250" t="s">
        <v>157</v>
      </c>
      <c r="BU55" s="214"/>
      <c r="BV55" s="249" t="s">
        <v>157</v>
      </c>
      <c r="BW55" s="250"/>
      <c r="BX55" s="241"/>
      <c r="BY55" s="241"/>
      <c r="BZ55" s="241"/>
      <c r="CA55" s="241"/>
      <c r="CB55" s="241"/>
      <c r="CC55" s="250" t="s">
        <v>157</v>
      </c>
      <c r="CD55" s="255"/>
      <c r="CE55" s="255"/>
      <c r="CF55" s="254"/>
      <c r="CG55" s="254"/>
      <c r="CH55" s="250" t="s">
        <v>157</v>
      </c>
      <c r="CI55" s="254"/>
      <c r="CK55" s="249"/>
      <c r="CL55" s="214"/>
    </row>
    <row r="56" spans="2:90" s="264" customFormat="1" ht="16.5" x14ac:dyDescent="0.25">
      <c r="B56" s="262" t="s">
        <v>497</v>
      </c>
      <c r="C56" s="263" t="s">
        <v>126</v>
      </c>
      <c r="E56" s="249"/>
      <c r="F56" s="250"/>
      <c r="G56" s="268" t="s">
        <v>57</v>
      </c>
      <c r="H56" s="268" t="s">
        <v>57</v>
      </c>
      <c r="I56" s="245" t="s">
        <v>81</v>
      </c>
      <c r="J56" s="250"/>
      <c r="K56" s="245" t="s">
        <v>81</v>
      </c>
      <c r="L56" s="235" t="s">
        <v>74</v>
      </c>
      <c r="M56" s="250"/>
      <c r="N56" s="235" t="s">
        <v>74</v>
      </c>
      <c r="O56" s="237" t="s">
        <v>33</v>
      </c>
      <c r="P56" s="237" t="s">
        <v>33</v>
      </c>
      <c r="R56" s="250"/>
      <c r="U56" s="214"/>
      <c r="V56" s="249"/>
      <c r="W56" s="236" t="s">
        <v>76</v>
      </c>
      <c r="X56" s="267" t="s">
        <v>59</v>
      </c>
      <c r="Y56" s="267" t="s">
        <v>59</v>
      </c>
      <c r="Z56" s="239" t="s">
        <v>25</v>
      </c>
      <c r="AA56" s="250"/>
      <c r="AB56" s="239" t="s">
        <v>25</v>
      </c>
      <c r="AC56" s="239" t="s">
        <v>25</v>
      </c>
      <c r="AD56" s="250"/>
      <c r="AE56" s="244" t="s">
        <v>63</v>
      </c>
      <c r="AF56" s="244" t="s">
        <v>63</v>
      </c>
      <c r="AG56" s="271" t="s">
        <v>61</v>
      </c>
      <c r="AH56" s="271" t="s">
        <v>61</v>
      </c>
      <c r="AI56" s="250"/>
      <c r="AL56" s="214"/>
      <c r="AM56" s="249"/>
      <c r="AN56" s="250"/>
      <c r="AO56" s="269" t="s">
        <v>17</v>
      </c>
      <c r="AP56" s="269" t="s">
        <v>17</v>
      </c>
      <c r="AQ56" s="205" t="s">
        <v>23</v>
      </c>
      <c r="AR56" s="250"/>
      <c r="AS56" s="205" t="s">
        <v>23</v>
      </c>
      <c r="AU56" s="250"/>
      <c r="AW56" s="243" t="s">
        <v>19</v>
      </c>
      <c r="AX56" s="243" t="s">
        <v>19</v>
      </c>
      <c r="AY56" s="243" t="s">
        <v>19</v>
      </c>
      <c r="AZ56" s="250"/>
      <c r="BD56" s="214"/>
      <c r="BE56" s="249"/>
      <c r="BF56" s="265" t="s">
        <v>57</v>
      </c>
      <c r="BG56" s="265" t="s">
        <v>57</v>
      </c>
      <c r="BH56" s="265" t="s">
        <v>57</v>
      </c>
      <c r="BI56" s="265" t="s">
        <v>57</v>
      </c>
      <c r="BJ56" s="250"/>
      <c r="BK56" s="265" t="s">
        <v>57</v>
      </c>
      <c r="BL56" s="265" t="s">
        <v>57</v>
      </c>
      <c r="BM56" s="250"/>
      <c r="BN56" s="265" t="s">
        <v>57</v>
      </c>
      <c r="BO56" s="266" t="s">
        <v>71</v>
      </c>
      <c r="BP56" s="266" t="s">
        <v>71</v>
      </c>
      <c r="BQ56" s="266" t="s">
        <v>71</v>
      </c>
      <c r="BR56" s="250"/>
      <c r="BU56" s="214"/>
      <c r="BV56" s="249"/>
      <c r="BW56" s="250"/>
      <c r="BX56" s="270" t="s">
        <v>514</v>
      </c>
      <c r="BY56" s="270" t="s">
        <v>514</v>
      </c>
      <c r="BZ56" s="234" t="s">
        <v>11</v>
      </c>
      <c r="CA56" s="234" t="s">
        <v>11</v>
      </c>
      <c r="CB56" s="234" t="s">
        <v>11</v>
      </c>
      <c r="CC56" s="250"/>
      <c r="CD56" s="241" t="s">
        <v>71</v>
      </c>
      <c r="CE56" s="241" t="s">
        <v>71</v>
      </c>
      <c r="CF56" s="241" t="s">
        <v>63</v>
      </c>
      <c r="CG56" s="241" t="s">
        <v>63</v>
      </c>
      <c r="CH56" s="250"/>
      <c r="CI56" s="241" t="s">
        <v>63</v>
      </c>
      <c r="CK56" s="249"/>
      <c r="CL56" s="214"/>
    </row>
    <row r="57" spans="2:90" s="264" customFormat="1" x14ac:dyDescent="0.25">
      <c r="B57" s="264" t="s">
        <v>393</v>
      </c>
      <c r="C57" s="263" t="s">
        <v>127</v>
      </c>
      <c r="E57" s="249" t="s">
        <v>215</v>
      </c>
      <c r="F57" s="250" t="s">
        <v>152</v>
      </c>
      <c r="G57" s="200" t="s">
        <v>393</v>
      </c>
      <c r="H57" s="200" t="s">
        <v>393</v>
      </c>
      <c r="I57" s="200" t="s">
        <v>393</v>
      </c>
      <c r="J57" s="250"/>
      <c r="K57" s="200" t="s">
        <v>393</v>
      </c>
      <c r="L57" s="200" t="s">
        <v>393</v>
      </c>
      <c r="M57" s="250"/>
      <c r="N57" s="200" t="s">
        <v>393</v>
      </c>
      <c r="O57" s="204" t="s">
        <v>131</v>
      </c>
      <c r="P57" s="204" t="s">
        <v>131</v>
      </c>
      <c r="R57" s="250"/>
      <c r="U57" s="214"/>
      <c r="V57" s="249" t="s">
        <v>215</v>
      </c>
      <c r="W57" s="200" t="s">
        <v>393</v>
      </c>
      <c r="X57" s="200" t="s">
        <v>393</v>
      </c>
      <c r="Y57" s="200" t="s">
        <v>393</v>
      </c>
      <c r="Z57" s="200" t="s">
        <v>393</v>
      </c>
      <c r="AA57" s="250"/>
      <c r="AB57" s="200" t="s">
        <v>393</v>
      </c>
      <c r="AC57" s="200" t="s">
        <v>393</v>
      </c>
      <c r="AD57" s="250"/>
      <c r="AE57" s="200" t="s">
        <v>393</v>
      </c>
      <c r="AF57" s="200" t="s">
        <v>393</v>
      </c>
      <c r="AG57" s="200" t="s">
        <v>393</v>
      </c>
      <c r="AH57" s="200" t="s">
        <v>393</v>
      </c>
      <c r="AI57" s="250"/>
      <c r="AL57" s="214"/>
      <c r="AM57" s="249" t="s">
        <v>215</v>
      </c>
      <c r="AN57" s="250" t="s">
        <v>217</v>
      </c>
      <c r="AO57" s="200" t="s">
        <v>393</v>
      </c>
      <c r="AP57" s="200" t="s">
        <v>393</v>
      </c>
      <c r="AQ57" s="200" t="s">
        <v>393</v>
      </c>
      <c r="AR57" s="250"/>
      <c r="AS57" s="200" t="s">
        <v>393</v>
      </c>
      <c r="AU57" s="250"/>
      <c r="AW57" s="200" t="s">
        <v>393</v>
      </c>
      <c r="AX57" s="200" t="s">
        <v>393</v>
      </c>
      <c r="AY57" s="200" t="s">
        <v>393</v>
      </c>
      <c r="AZ57" s="250"/>
      <c r="BD57" s="214"/>
      <c r="BE57" s="249" t="s">
        <v>215</v>
      </c>
      <c r="BF57" s="200" t="s">
        <v>517</v>
      </c>
      <c r="BG57" s="200" t="s">
        <v>517</v>
      </c>
      <c r="BH57" s="200" t="s">
        <v>517</v>
      </c>
      <c r="BI57" s="200" t="s">
        <v>517</v>
      </c>
      <c r="BJ57" s="250"/>
      <c r="BK57" s="200" t="s">
        <v>517</v>
      </c>
      <c r="BL57" s="200" t="s">
        <v>517</v>
      </c>
      <c r="BM57" s="250"/>
      <c r="BN57" s="200" t="s">
        <v>517</v>
      </c>
      <c r="BO57" s="200" t="s">
        <v>393</v>
      </c>
      <c r="BP57" s="200" t="s">
        <v>393</v>
      </c>
      <c r="BQ57" s="200" t="s">
        <v>393</v>
      </c>
      <c r="BR57" s="250"/>
      <c r="BU57" s="214"/>
      <c r="BV57" s="249" t="s">
        <v>215</v>
      </c>
      <c r="BW57" s="250" t="s">
        <v>85</v>
      </c>
      <c r="BX57" s="200" t="s">
        <v>393</v>
      </c>
      <c r="BY57" s="200" t="s">
        <v>393</v>
      </c>
      <c r="BZ57" s="200" t="s">
        <v>393</v>
      </c>
      <c r="CA57" s="200" t="s">
        <v>393</v>
      </c>
      <c r="CB57" s="200" t="s">
        <v>393</v>
      </c>
      <c r="CC57" s="250"/>
      <c r="CD57" s="200" t="s">
        <v>219</v>
      </c>
      <c r="CE57" s="200" t="s">
        <v>219</v>
      </c>
      <c r="CF57" s="200" t="s">
        <v>219</v>
      </c>
      <c r="CG57" s="200" t="s">
        <v>219</v>
      </c>
      <c r="CH57" s="250"/>
      <c r="CI57" s="200" t="s">
        <v>219</v>
      </c>
      <c r="CK57" s="249"/>
      <c r="CL57" s="214"/>
    </row>
    <row r="58" spans="2:90" s="264" customFormat="1" x14ac:dyDescent="0.25">
      <c r="C58" s="263" t="s">
        <v>132</v>
      </c>
      <c r="E58" s="249"/>
      <c r="F58" s="250"/>
      <c r="G58" s="206" t="s">
        <v>244</v>
      </c>
      <c r="H58" s="206" t="s">
        <v>244</v>
      </c>
      <c r="I58" s="253" t="s">
        <v>139</v>
      </c>
      <c r="J58" s="250" t="s">
        <v>156</v>
      </c>
      <c r="K58" s="253" t="s">
        <v>139</v>
      </c>
      <c r="L58" s="255" t="s">
        <v>273</v>
      </c>
      <c r="M58" s="250" t="s">
        <v>156</v>
      </c>
      <c r="N58" s="255" t="s">
        <v>273</v>
      </c>
      <c r="O58" s="209" t="s">
        <v>144</v>
      </c>
      <c r="P58" s="209" t="s">
        <v>144</v>
      </c>
      <c r="R58" s="250" t="s">
        <v>156</v>
      </c>
      <c r="U58" s="214"/>
      <c r="V58" s="249"/>
      <c r="W58" s="236" t="s">
        <v>304</v>
      </c>
      <c r="X58" s="267" t="s">
        <v>283</v>
      </c>
      <c r="Y58" s="267" t="s">
        <v>283</v>
      </c>
      <c r="Z58" s="251" t="s">
        <v>168</v>
      </c>
      <c r="AA58" s="250" t="s">
        <v>156</v>
      </c>
      <c r="AB58" s="251" t="s">
        <v>168</v>
      </c>
      <c r="AC58" s="251" t="s">
        <v>168</v>
      </c>
      <c r="AD58" s="250" t="s">
        <v>156</v>
      </c>
      <c r="AE58" s="244" t="s">
        <v>251</v>
      </c>
      <c r="AF58" s="244" t="s">
        <v>251</v>
      </c>
      <c r="AG58" s="271" t="s">
        <v>278</v>
      </c>
      <c r="AH58" s="271" t="s">
        <v>278</v>
      </c>
      <c r="AI58" s="250" t="s">
        <v>156</v>
      </c>
      <c r="AL58" s="214"/>
      <c r="AM58" s="249"/>
      <c r="AN58" s="250"/>
      <c r="AO58" s="272" t="s">
        <v>158</v>
      </c>
      <c r="AP58" s="272" t="s">
        <v>158</v>
      </c>
      <c r="AQ58" s="205" t="s">
        <v>138</v>
      </c>
      <c r="AR58" s="250" t="s">
        <v>156</v>
      </c>
      <c r="AS58" s="205" t="s">
        <v>138</v>
      </c>
      <c r="AU58" s="250" t="s">
        <v>156</v>
      </c>
      <c r="AW58" s="243" t="s">
        <v>426</v>
      </c>
      <c r="AX58" s="243" t="s">
        <v>426</v>
      </c>
      <c r="AY58" s="243" t="s">
        <v>426</v>
      </c>
      <c r="AZ58" s="250" t="s">
        <v>156</v>
      </c>
      <c r="BD58" s="214"/>
      <c r="BE58" s="249"/>
      <c r="BF58" s="265" t="s">
        <v>150</v>
      </c>
      <c r="BG58" s="265" t="s">
        <v>150</v>
      </c>
      <c r="BH58" s="265" t="s">
        <v>150</v>
      </c>
      <c r="BI58" s="265" t="s">
        <v>150</v>
      </c>
      <c r="BJ58" s="250" t="s">
        <v>156</v>
      </c>
      <c r="BK58" s="265" t="s">
        <v>150</v>
      </c>
      <c r="BL58" s="265" t="s">
        <v>150</v>
      </c>
      <c r="BM58" s="250" t="s">
        <v>156</v>
      </c>
      <c r="BN58" s="265" t="s">
        <v>150</v>
      </c>
      <c r="BO58" s="266" t="s">
        <v>266</v>
      </c>
      <c r="BP58" s="266" t="s">
        <v>266</v>
      </c>
      <c r="BQ58" s="266" t="s">
        <v>266</v>
      </c>
      <c r="BR58" s="250" t="s">
        <v>156</v>
      </c>
      <c r="BU58" s="214"/>
      <c r="BV58" s="249"/>
      <c r="BW58" s="250"/>
      <c r="BX58" s="270" t="s">
        <v>160</v>
      </c>
      <c r="BY58" s="270" t="s">
        <v>160</v>
      </c>
      <c r="BZ58" s="254" t="s">
        <v>331</v>
      </c>
      <c r="CA58" s="254" t="s">
        <v>331</v>
      </c>
      <c r="CB58" s="254" t="s">
        <v>331</v>
      </c>
      <c r="CC58" s="250" t="s">
        <v>156</v>
      </c>
      <c r="CD58" s="241" t="s">
        <v>272</v>
      </c>
      <c r="CE58" s="241" t="s">
        <v>272</v>
      </c>
      <c r="CF58" s="241" t="s">
        <v>272</v>
      </c>
      <c r="CG58" s="241" t="s">
        <v>272</v>
      </c>
      <c r="CH58" s="250" t="s">
        <v>156</v>
      </c>
      <c r="CI58" s="241" t="s">
        <v>272</v>
      </c>
      <c r="CK58" s="249"/>
      <c r="CL58" s="214"/>
    </row>
    <row r="59" spans="2:90" s="264" customFormat="1" x14ac:dyDescent="0.25">
      <c r="E59" s="249" t="s">
        <v>157</v>
      </c>
      <c r="F59" s="250"/>
      <c r="G59" s="206"/>
      <c r="H59" s="206"/>
      <c r="I59" s="253"/>
      <c r="J59" s="250"/>
      <c r="K59" s="253"/>
      <c r="L59" s="255"/>
      <c r="M59" s="250"/>
      <c r="N59" s="255"/>
      <c r="O59" s="209"/>
      <c r="P59" s="209"/>
      <c r="R59" s="250"/>
      <c r="U59" s="214"/>
      <c r="V59" s="249" t="s">
        <v>157</v>
      </c>
      <c r="W59" s="236"/>
      <c r="X59" s="267"/>
      <c r="Y59" s="267"/>
      <c r="Z59" s="251"/>
      <c r="AA59" s="250"/>
      <c r="AB59" s="251"/>
      <c r="AC59" s="251"/>
      <c r="AD59" s="250"/>
      <c r="AE59" s="244"/>
      <c r="AF59" s="244"/>
      <c r="AG59" s="271"/>
      <c r="AH59" s="271"/>
      <c r="AI59" s="250"/>
      <c r="AL59" s="214"/>
      <c r="AM59" s="249" t="s">
        <v>157</v>
      </c>
      <c r="AN59" s="250"/>
      <c r="AO59" s="272"/>
      <c r="AP59" s="272"/>
      <c r="AQ59" s="205"/>
      <c r="AR59" s="250"/>
      <c r="AS59" s="205"/>
      <c r="AU59" s="250"/>
      <c r="AW59" s="243"/>
      <c r="AX59" s="243"/>
      <c r="AY59" s="243"/>
      <c r="AZ59" s="250"/>
      <c r="BD59" s="214"/>
      <c r="BE59" s="249" t="s">
        <v>157</v>
      </c>
      <c r="BF59" s="265" t="s">
        <v>244</v>
      </c>
      <c r="BG59" s="265" t="s">
        <v>244</v>
      </c>
      <c r="BH59" s="265" t="s">
        <v>244</v>
      </c>
      <c r="BI59" s="265" t="s">
        <v>244</v>
      </c>
      <c r="BJ59" s="250"/>
      <c r="BK59" s="265" t="s">
        <v>244</v>
      </c>
      <c r="BL59" s="265" t="s">
        <v>244</v>
      </c>
      <c r="BM59" s="250"/>
      <c r="BN59" s="265" t="s">
        <v>244</v>
      </c>
      <c r="BO59" s="266"/>
      <c r="BP59" s="266"/>
      <c r="BQ59" s="266"/>
      <c r="BR59" s="250"/>
      <c r="BU59" s="214"/>
      <c r="BV59" s="249" t="s">
        <v>157</v>
      </c>
      <c r="BW59" s="250"/>
      <c r="BX59" s="270"/>
      <c r="BY59" s="270"/>
      <c r="BZ59" s="254"/>
      <c r="CA59" s="254"/>
      <c r="CB59" s="254"/>
      <c r="CC59" s="250"/>
      <c r="CD59" s="241" t="s">
        <v>251</v>
      </c>
      <c r="CE59" s="241" t="s">
        <v>251</v>
      </c>
      <c r="CF59" s="241" t="s">
        <v>251</v>
      </c>
      <c r="CG59" s="241" t="s">
        <v>251</v>
      </c>
      <c r="CH59" s="250"/>
      <c r="CI59" s="241" t="s">
        <v>251</v>
      </c>
      <c r="CK59" s="249"/>
      <c r="CL59" s="214"/>
    </row>
    <row r="60" spans="2:90" s="264" customFormat="1" x14ac:dyDescent="0.25">
      <c r="E60" s="249"/>
      <c r="F60" s="250"/>
      <c r="G60" s="206"/>
      <c r="H60" s="206"/>
      <c r="I60" s="253"/>
      <c r="J60" s="250"/>
      <c r="K60" s="253"/>
      <c r="L60" s="255"/>
      <c r="M60" s="250"/>
      <c r="N60" s="255"/>
      <c r="O60" s="209"/>
      <c r="P60" s="209"/>
      <c r="R60" s="250"/>
      <c r="U60" s="214"/>
      <c r="V60" s="249"/>
      <c r="W60" s="236"/>
      <c r="X60" s="267"/>
      <c r="Y60" s="267"/>
      <c r="Z60" s="251"/>
      <c r="AA60" s="250"/>
      <c r="AB60" s="251"/>
      <c r="AC60" s="251"/>
      <c r="AD60" s="250"/>
      <c r="AE60" s="244"/>
      <c r="AF60" s="244"/>
      <c r="AG60" s="271"/>
      <c r="AH60" s="271"/>
      <c r="AI60" s="250"/>
      <c r="AL60" s="214"/>
      <c r="AM60" s="249"/>
      <c r="AN60" s="250"/>
      <c r="AO60" s="272"/>
      <c r="AP60" s="272"/>
      <c r="AQ60" s="205"/>
      <c r="AR60" s="250"/>
      <c r="AS60" s="205"/>
      <c r="AU60" s="250"/>
      <c r="AW60" s="243"/>
      <c r="AX60" s="243"/>
      <c r="AY60" s="243"/>
      <c r="AZ60" s="250"/>
      <c r="BD60" s="214"/>
      <c r="BE60" s="249"/>
      <c r="BF60" s="265"/>
      <c r="BG60" s="265"/>
      <c r="BH60" s="265"/>
      <c r="BI60" s="265"/>
      <c r="BJ60" s="250"/>
      <c r="BK60" s="265"/>
      <c r="BL60" s="265"/>
      <c r="BM60" s="250"/>
      <c r="BN60" s="265"/>
      <c r="BO60" s="266"/>
      <c r="BP60" s="266"/>
      <c r="BQ60" s="266"/>
      <c r="BR60" s="250"/>
      <c r="BU60" s="214"/>
      <c r="BV60" s="249"/>
      <c r="BW60" s="250"/>
      <c r="BX60" s="270"/>
      <c r="BY60" s="270"/>
      <c r="BZ60" s="254"/>
      <c r="CA60" s="254"/>
      <c r="CB60" s="254"/>
      <c r="CC60" s="250"/>
      <c r="CD60" s="241"/>
      <c r="CE60" s="241"/>
      <c r="CF60" s="241"/>
      <c r="CG60" s="241"/>
      <c r="CH60" s="250"/>
      <c r="CI60" s="241"/>
      <c r="CK60" s="249"/>
      <c r="CL60" s="214"/>
    </row>
    <row r="61" spans="2:90" s="203" customFormat="1" ht="16.5" x14ac:dyDescent="0.25">
      <c r="B61" s="273" t="s">
        <v>498</v>
      </c>
      <c r="C61" s="274" t="s">
        <v>126</v>
      </c>
      <c r="E61" s="249" t="s">
        <v>156</v>
      </c>
      <c r="F61" s="250" t="s">
        <v>156</v>
      </c>
      <c r="G61" s="234" t="s">
        <v>11</v>
      </c>
      <c r="H61" s="234" t="s">
        <v>11</v>
      </c>
      <c r="I61" s="234" t="s">
        <v>11</v>
      </c>
      <c r="J61" s="250" t="s">
        <v>147</v>
      </c>
      <c r="K61" s="244" t="s">
        <v>63</v>
      </c>
      <c r="L61" s="244" t="s">
        <v>63</v>
      </c>
      <c r="M61" s="250" t="s">
        <v>147</v>
      </c>
      <c r="N61" s="239" t="s">
        <v>25</v>
      </c>
      <c r="O61" s="239" t="s">
        <v>25</v>
      </c>
      <c r="P61" s="239" t="s">
        <v>25</v>
      </c>
      <c r="Q61" s="267" t="s">
        <v>59</v>
      </c>
      <c r="R61" s="250" t="s">
        <v>147</v>
      </c>
      <c r="S61" s="267" t="s">
        <v>59</v>
      </c>
      <c r="U61" s="214"/>
      <c r="V61" s="249" t="s">
        <v>156</v>
      </c>
      <c r="W61" s="241" t="s">
        <v>71</v>
      </c>
      <c r="X61" s="241" t="s">
        <v>71</v>
      </c>
      <c r="Y61" s="241" t="s">
        <v>63</v>
      </c>
      <c r="Z61" s="241" t="s">
        <v>63</v>
      </c>
      <c r="AA61" s="250" t="s">
        <v>147</v>
      </c>
      <c r="AB61" s="241" t="s">
        <v>63</v>
      </c>
      <c r="AD61" s="250" t="s">
        <v>147</v>
      </c>
      <c r="AE61" s="245" t="s">
        <v>81</v>
      </c>
      <c r="AF61" s="245" t="s">
        <v>81</v>
      </c>
      <c r="AG61" s="235" t="s">
        <v>74</v>
      </c>
      <c r="AH61" s="235" t="s">
        <v>74</v>
      </c>
      <c r="AI61" s="250" t="s">
        <v>147</v>
      </c>
      <c r="AL61" s="214"/>
      <c r="AM61" s="249" t="s">
        <v>156</v>
      </c>
      <c r="AN61" s="250" t="s">
        <v>156</v>
      </c>
      <c r="AO61" s="243" t="s">
        <v>19</v>
      </c>
      <c r="AP61" s="243" t="s">
        <v>19</v>
      </c>
      <c r="AQ61" s="243" t="s">
        <v>19</v>
      </c>
      <c r="AR61" s="250" t="s">
        <v>147</v>
      </c>
      <c r="AS61" s="269" t="s">
        <v>17</v>
      </c>
      <c r="AT61" s="269" t="s">
        <v>17</v>
      </c>
      <c r="AU61" s="250" t="s">
        <v>147</v>
      </c>
      <c r="AW61" s="271" t="s">
        <v>61</v>
      </c>
      <c r="AX61" s="271" t="s">
        <v>61</v>
      </c>
      <c r="AY61" s="236" t="s">
        <v>76</v>
      </c>
      <c r="AZ61" s="250" t="s">
        <v>147</v>
      </c>
      <c r="BD61" s="214"/>
      <c r="BE61" s="249" t="s">
        <v>156</v>
      </c>
      <c r="BF61" s="205" t="s">
        <v>23</v>
      </c>
      <c r="BG61" s="205" t="s">
        <v>23</v>
      </c>
      <c r="BH61" s="268" t="s">
        <v>57</v>
      </c>
      <c r="BI61" s="268" t="s">
        <v>57</v>
      </c>
      <c r="BJ61" s="250" t="s">
        <v>147</v>
      </c>
      <c r="BK61" s="270" t="s">
        <v>514</v>
      </c>
      <c r="BL61" s="270" t="s">
        <v>514</v>
      </c>
      <c r="BM61" s="250" t="s">
        <v>147</v>
      </c>
      <c r="BN61" s="237" t="s">
        <v>33</v>
      </c>
      <c r="BO61" s="237" t="s">
        <v>33</v>
      </c>
      <c r="BR61" s="250" t="s">
        <v>147</v>
      </c>
      <c r="BU61" s="214"/>
      <c r="BV61" s="249" t="s">
        <v>156</v>
      </c>
      <c r="BW61" s="250"/>
      <c r="BX61" s="265" t="s">
        <v>57</v>
      </c>
      <c r="BY61" s="265" t="s">
        <v>57</v>
      </c>
      <c r="BZ61" s="265" t="s">
        <v>57</v>
      </c>
      <c r="CA61" s="265" t="s">
        <v>57</v>
      </c>
      <c r="CB61" s="265" t="s">
        <v>57</v>
      </c>
      <c r="CC61" s="250" t="s">
        <v>147</v>
      </c>
      <c r="CD61" s="265" t="s">
        <v>57</v>
      </c>
      <c r="CE61" s="265" t="s">
        <v>57</v>
      </c>
      <c r="CF61" s="266" t="s">
        <v>71</v>
      </c>
      <c r="CG61" s="266" t="s">
        <v>71</v>
      </c>
      <c r="CH61" s="250" t="s">
        <v>147</v>
      </c>
      <c r="CI61" s="266" t="s">
        <v>71</v>
      </c>
      <c r="CK61" s="249"/>
      <c r="CL61" s="214"/>
    </row>
    <row r="62" spans="2:90" s="203" customFormat="1" x14ac:dyDescent="0.25">
      <c r="B62" s="203" t="s">
        <v>395</v>
      </c>
      <c r="C62" s="274" t="s">
        <v>127</v>
      </c>
      <c r="E62" s="249"/>
      <c r="F62" s="250"/>
      <c r="G62" s="200" t="s">
        <v>395</v>
      </c>
      <c r="H62" s="200" t="s">
        <v>395</v>
      </c>
      <c r="I62" s="200" t="s">
        <v>395</v>
      </c>
      <c r="J62" s="250"/>
      <c r="K62" s="200" t="s">
        <v>395</v>
      </c>
      <c r="L62" s="200" t="s">
        <v>395</v>
      </c>
      <c r="M62" s="250"/>
      <c r="N62" s="200" t="s">
        <v>395</v>
      </c>
      <c r="O62" s="200" t="s">
        <v>395</v>
      </c>
      <c r="P62" s="200" t="s">
        <v>395</v>
      </c>
      <c r="Q62" s="200" t="s">
        <v>395</v>
      </c>
      <c r="R62" s="250"/>
      <c r="S62" s="200" t="s">
        <v>395</v>
      </c>
      <c r="U62" s="214"/>
      <c r="V62" s="249"/>
      <c r="W62" s="200" t="s">
        <v>219</v>
      </c>
      <c r="X62" s="200" t="s">
        <v>219</v>
      </c>
      <c r="Y62" s="200" t="s">
        <v>219</v>
      </c>
      <c r="Z62" s="200" t="s">
        <v>219</v>
      </c>
      <c r="AA62" s="250"/>
      <c r="AB62" s="200" t="s">
        <v>219</v>
      </c>
      <c r="AD62" s="250"/>
      <c r="AE62" s="200" t="s">
        <v>395</v>
      </c>
      <c r="AF62" s="200" t="s">
        <v>395</v>
      </c>
      <c r="AG62" s="200" t="s">
        <v>395</v>
      </c>
      <c r="AH62" s="200" t="s">
        <v>395</v>
      </c>
      <c r="AI62" s="250"/>
      <c r="AL62" s="214"/>
      <c r="AM62" s="249"/>
      <c r="AN62" s="250"/>
      <c r="AO62" s="200" t="s">
        <v>395</v>
      </c>
      <c r="AP62" s="200" t="s">
        <v>395</v>
      </c>
      <c r="AQ62" s="200" t="s">
        <v>395</v>
      </c>
      <c r="AR62" s="250"/>
      <c r="AS62" s="200" t="s">
        <v>395</v>
      </c>
      <c r="AT62" s="200" t="s">
        <v>395</v>
      </c>
      <c r="AU62" s="250"/>
      <c r="AW62" s="200" t="s">
        <v>395</v>
      </c>
      <c r="AX62" s="200" t="s">
        <v>395</v>
      </c>
      <c r="AY62" s="200" t="s">
        <v>395</v>
      </c>
      <c r="AZ62" s="250"/>
      <c r="BD62" s="214"/>
      <c r="BE62" s="249"/>
      <c r="BF62" s="200" t="s">
        <v>395</v>
      </c>
      <c r="BG62" s="200" t="s">
        <v>395</v>
      </c>
      <c r="BH62" s="200" t="s">
        <v>395</v>
      </c>
      <c r="BI62" s="200" t="s">
        <v>395</v>
      </c>
      <c r="BJ62" s="250"/>
      <c r="BK62" s="200" t="s">
        <v>395</v>
      </c>
      <c r="BL62" s="200" t="s">
        <v>395</v>
      </c>
      <c r="BM62" s="250"/>
      <c r="BN62" s="200" t="s">
        <v>131</v>
      </c>
      <c r="BO62" s="200" t="s">
        <v>131</v>
      </c>
      <c r="BR62" s="250"/>
      <c r="BU62" s="214"/>
      <c r="BV62" s="249"/>
      <c r="BW62" s="250" t="s">
        <v>157</v>
      </c>
      <c r="BX62" s="200" t="s">
        <v>517</v>
      </c>
      <c r="BY62" s="200" t="s">
        <v>517</v>
      </c>
      <c r="BZ62" s="200" t="s">
        <v>517</v>
      </c>
      <c r="CA62" s="200" t="s">
        <v>517</v>
      </c>
      <c r="CB62" s="200" t="s">
        <v>517</v>
      </c>
      <c r="CC62" s="250"/>
      <c r="CD62" s="200" t="s">
        <v>517</v>
      </c>
      <c r="CE62" s="200" t="s">
        <v>517</v>
      </c>
      <c r="CF62" s="200" t="s">
        <v>395</v>
      </c>
      <c r="CG62" s="200" t="s">
        <v>395</v>
      </c>
      <c r="CH62" s="250"/>
      <c r="CI62" s="200" t="s">
        <v>395</v>
      </c>
      <c r="CK62" s="249"/>
      <c r="CL62" s="214"/>
    </row>
    <row r="63" spans="2:90" s="203" customFormat="1" x14ac:dyDescent="0.25">
      <c r="C63" s="274" t="s">
        <v>132</v>
      </c>
      <c r="E63" s="249"/>
      <c r="F63" s="250"/>
      <c r="G63" s="254" t="s">
        <v>331</v>
      </c>
      <c r="H63" s="254" t="s">
        <v>331</v>
      </c>
      <c r="I63" s="254" t="s">
        <v>331</v>
      </c>
      <c r="J63" s="250"/>
      <c r="K63" s="244" t="s">
        <v>251</v>
      </c>
      <c r="L63" s="244" t="s">
        <v>251</v>
      </c>
      <c r="M63" s="250"/>
      <c r="N63" s="251" t="s">
        <v>168</v>
      </c>
      <c r="O63" s="251" t="s">
        <v>168</v>
      </c>
      <c r="P63" s="251" t="s">
        <v>168</v>
      </c>
      <c r="Q63" s="267" t="s">
        <v>167</v>
      </c>
      <c r="R63" s="250"/>
      <c r="S63" s="267" t="s">
        <v>167</v>
      </c>
      <c r="U63" s="214"/>
      <c r="V63" s="249"/>
      <c r="W63" s="241" t="s">
        <v>251</v>
      </c>
      <c r="X63" s="241" t="s">
        <v>251</v>
      </c>
      <c r="Y63" s="241" t="s">
        <v>251</v>
      </c>
      <c r="Z63" s="241" t="s">
        <v>251</v>
      </c>
      <c r="AA63" s="250"/>
      <c r="AB63" s="241" t="s">
        <v>251</v>
      </c>
      <c r="AD63" s="250"/>
      <c r="AE63" s="253" t="s">
        <v>139</v>
      </c>
      <c r="AF63" s="253" t="s">
        <v>139</v>
      </c>
      <c r="AG63" s="255" t="s">
        <v>273</v>
      </c>
      <c r="AH63" s="255" t="s">
        <v>273</v>
      </c>
      <c r="AI63" s="250"/>
      <c r="AL63" s="214"/>
      <c r="AM63" s="249"/>
      <c r="AN63" s="250"/>
      <c r="AO63" s="243" t="s">
        <v>426</v>
      </c>
      <c r="AP63" s="243" t="s">
        <v>426</v>
      </c>
      <c r="AQ63" s="243" t="s">
        <v>426</v>
      </c>
      <c r="AR63" s="250"/>
      <c r="AS63" s="272" t="s">
        <v>158</v>
      </c>
      <c r="AT63" s="272" t="s">
        <v>158</v>
      </c>
      <c r="AU63" s="250"/>
      <c r="AW63" s="271" t="s">
        <v>278</v>
      </c>
      <c r="AX63" s="271" t="s">
        <v>278</v>
      </c>
      <c r="AY63" s="236" t="s">
        <v>304</v>
      </c>
      <c r="AZ63" s="250"/>
      <c r="BD63" s="214"/>
      <c r="BE63" s="249"/>
      <c r="BF63" s="205" t="s">
        <v>138</v>
      </c>
      <c r="BG63" s="205" t="s">
        <v>138</v>
      </c>
      <c r="BH63" s="206" t="s">
        <v>248</v>
      </c>
      <c r="BI63" s="206" t="s">
        <v>248</v>
      </c>
      <c r="BJ63" s="250"/>
      <c r="BK63" s="270" t="s">
        <v>160</v>
      </c>
      <c r="BL63" s="270" t="s">
        <v>160</v>
      </c>
      <c r="BM63" s="250"/>
      <c r="BN63" s="209" t="s">
        <v>144</v>
      </c>
      <c r="BO63" s="209" t="s">
        <v>144</v>
      </c>
      <c r="BR63" s="250"/>
      <c r="BU63" s="214"/>
      <c r="BV63" s="249"/>
      <c r="BW63" s="250"/>
      <c r="BX63" s="265" t="s">
        <v>248</v>
      </c>
      <c r="BY63" s="265" t="s">
        <v>248</v>
      </c>
      <c r="BZ63" s="265" t="s">
        <v>248</v>
      </c>
      <c r="CA63" s="265" t="s">
        <v>248</v>
      </c>
      <c r="CB63" s="265" t="s">
        <v>248</v>
      </c>
      <c r="CC63" s="250"/>
      <c r="CD63" s="265" t="s">
        <v>248</v>
      </c>
      <c r="CE63" s="265" t="s">
        <v>248</v>
      </c>
      <c r="CF63" s="266" t="s">
        <v>266</v>
      </c>
      <c r="CG63" s="266" t="s">
        <v>266</v>
      </c>
      <c r="CH63" s="250"/>
      <c r="CI63" s="266" t="s">
        <v>266</v>
      </c>
      <c r="CK63" s="249"/>
      <c r="CL63" s="214"/>
    </row>
    <row r="64" spans="2:90" s="203" customFormat="1" x14ac:dyDescent="0.25">
      <c r="E64" s="249"/>
      <c r="F64" s="250"/>
      <c r="G64" s="254"/>
      <c r="H64" s="254"/>
      <c r="I64" s="254"/>
      <c r="J64" s="250"/>
      <c r="K64" s="244"/>
      <c r="L64" s="244"/>
      <c r="M64" s="250"/>
      <c r="N64" s="251"/>
      <c r="O64" s="251"/>
      <c r="P64" s="251"/>
      <c r="Q64" s="267"/>
      <c r="R64" s="250"/>
      <c r="S64" s="267"/>
      <c r="U64" s="214"/>
      <c r="V64" s="249"/>
      <c r="W64" s="241" t="s">
        <v>278</v>
      </c>
      <c r="X64" s="241" t="s">
        <v>278</v>
      </c>
      <c r="Y64" s="241" t="s">
        <v>278</v>
      </c>
      <c r="Z64" s="241" t="s">
        <v>278</v>
      </c>
      <c r="AA64" s="250"/>
      <c r="AB64" s="241" t="s">
        <v>278</v>
      </c>
      <c r="AD64" s="250"/>
      <c r="AE64" s="253"/>
      <c r="AF64" s="253"/>
      <c r="AG64" s="255"/>
      <c r="AH64" s="255"/>
      <c r="AI64" s="250"/>
      <c r="AL64" s="214"/>
      <c r="AM64" s="249"/>
      <c r="AN64" s="250"/>
      <c r="AO64" s="243"/>
      <c r="AP64" s="243"/>
      <c r="AQ64" s="243"/>
      <c r="AR64" s="250"/>
      <c r="AS64" s="272"/>
      <c r="AT64" s="272"/>
      <c r="AU64" s="250"/>
      <c r="AW64" s="271"/>
      <c r="AX64" s="271"/>
      <c r="AY64" s="236"/>
      <c r="AZ64" s="250"/>
      <c r="BD64" s="214"/>
      <c r="BE64" s="249"/>
      <c r="BF64" s="205"/>
      <c r="BG64" s="205"/>
      <c r="BH64" s="206"/>
      <c r="BI64" s="206"/>
      <c r="BJ64" s="250"/>
      <c r="BK64" s="270"/>
      <c r="BL64" s="270"/>
      <c r="BM64" s="250"/>
      <c r="BN64" s="209"/>
      <c r="BO64" s="209"/>
      <c r="BR64" s="250"/>
      <c r="BU64" s="214"/>
      <c r="BV64" s="249"/>
      <c r="BW64" s="250"/>
      <c r="BX64" s="265" t="s">
        <v>142</v>
      </c>
      <c r="BY64" s="265" t="s">
        <v>142</v>
      </c>
      <c r="BZ64" s="265" t="s">
        <v>142</v>
      </c>
      <c r="CA64" s="265" t="s">
        <v>142</v>
      </c>
      <c r="CB64" s="265" t="s">
        <v>142</v>
      </c>
      <c r="CC64" s="250"/>
      <c r="CD64" s="265" t="s">
        <v>142</v>
      </c>
      <c r="CE64" s="265" t="s">
        <v>142</v>
      </c>
      <c r="CF64" s="266"/>
      <c r="CG64" s="266"/>
      <c r="CH64" s="250"/>
      <c r="CI64" s="266"/>
      <c r="CK64" s="249"/>
      <c r="CL64" s="214"/>
    </row>
    <row r="65" spans="2:90" s="203" customFormat="1" x14ac:dyDescent="0.25">
      <c r="E65" s="249"/>
      <c r="F65" s="250"/>
      <c r="G65" s="254"/>
      <c r="H65" s="254"/>
      <c r="I65" s="254"/>
      <c r="J65" s="250"/>
      <c r="K65" s="244"/>
      <c r="L65" s="244"/>
      <c r="M65" s="250"/>
      <c r="N65" s="251"/>
      <c r="O65" s="251"/>
      <c r="P65" s="251"/>
      <c r="Q65" s="267"/>
      <c r="R65" s="250"/>
      <c r="S65" s="267"/>
      <c r="U65" s="214"/>
      <c r="V65" s="249"/>
      <c r="W65" s="241"/>
      <c r="X65" s="241"/>
      <c r="Y65" s="241"/>
      <c r="Z65" s="241"/>
      <c r="AA65" s="250"/>
      <c r="AB65" s="241"/>
      <c r="AD65" s="250"/>
      <c r="AE65" s="253"/>
      <c r="AF65" s="253"/>
      <c r="AG65" s="255"/>
      <c r="AH65" s="255"/>
      <c r="AI65" s="250"/>
      <c r="AL65" s="214"/>
      <c r="AM65" s="249"/>
      <c r="AN65" s="250"/>
      <c r="AO65" s="243"/>
      <c r="AP65" s="243"/>
      <c r="AQ65" s="243"/>
      <c r="AR65" s="250"/>
      <c r="AS65" s="272"/>
      <c r="AT65" s="272"/>
      <c r="AU65" s="250"/>
      <c r="AW65" s="271"/>
      <c r="AX65" s="271"/>
      <c r="AY65" s="236"/>
      <c r="AZ65" s="250"/>
      <c r="BD65" s="214"/>
      <c r="BE65" s="249"/>
      <c r="BF65" s="205"/>
      <c r="BG65" s="205"/>
      <c r="BH65" s="206"/>
      <c r="BI65" s="206"/>
      <c r="BJ65" s="250"/>
      <c r="BK65" s="270"/>
      <c r="BL65" s="270"/>
      <c r="BM65" s="250"/>
      <c r="BN65" s="209"/>
      <c r="BO65" s="209"/>
      <c r="BR65" s="250"/>
      <c r="BU65" s="214"/>
      <c r="BV65" s="249"/>
      <c r="BW65" s="250"/>
      <c r="BX65" s="265"/>
      <c r="BY65" s="265"/>
      <c r="BZ65" s="265"/>
      <c r="CA65" s="265"/>
      <c r="CB65" s="265"/>
      <c r="CC65" s="250"/>
      <c r="CD65" s="265"/>
      <c r="CE65" s="265"/>
      <c r="CF65" s="266"/>
      <c r="CG65" s="266"/>
      <c r="CH65" s="250"/>
      <c r="CI65" s="266"/>
      <c r="CK65" s="249"/>
      <c r="CL65" s="214"/>
    </row>
    <row r="66" spans="2:90" s="214" customFormat="1" x14ac:dyDescent="0.25"/>
    <row r="67" spans="2:90" s="201" customFormat="1" ht="16.5" x14ac:dyDescent="0.25">
      <c r="B67" s="275" t="s">
        <v>178</v>
      </c>
      <c r="C67" s="276" t="s">
        <v>126</v>
      </c>
      <c r="E67" s="249"/>
      <c r="F67" s="250"/>
      <c r="G67" s="246" t="s">
        <v>63</v>
      </c>
      <c r="H67" s="246" t="s">
        <v>63</v>
      </c>
      <c r="I67" s="246" t="s">
        <v>71</v>
      </c>
      <c r="J67" s="250"/>
      <c r="K67" s="246" t="s">
        <v>71</v>
      </c>
      <c r="L67" s="277" t="s">
        <v>76</v>
      </c>
      <c r="M67" s="250"/>
      <c r="N67" s="244" t="s">
        <v>17</v>
      </c>
      <c r="O67" s="244" t="s">
        <v>17</v>
      </c>
      <c r="R67" s="250"/>
      <c r="U67" s="214"/>
      <c r="V67" s="249"/>
      <c r="W67" s="278" t="s">
        <v>67</v>
      </c>
      <c r="X67" s="278" t="s">
        <v>67</v>
      </c>
      <c r="Y67" s="278" t="s">
        <v>67</v>
      </c>
      <c r="Z67" s="278" t="s">
        <v>67</v>
      </c>
      <c r="AA67" s="250"/>
      <c r="AB67" s="278" t="s">
        <v>67</v>
      </c>
      <c r="AC67" s="278" t="s">
        <v>67</v>
      </c>
      <c r="AD67" s="250"/>
      <c r="AE67" s="278" t="s">
        <v>67</v>
      </c>
      <c r="AF67" s="265" t="s">
        <v>71</v>
      </c>
      <c r="AG67" s="265" t="s">
        <v>71</v>
      </c>
      <c r="AH67" s="265" t="s">
        <v>71</v>
      </c>
      <c r="AI67" s="250"/>
      <c r="AJ67" s="279"/>
      <c r="AL67" s="214"/>
      <c r="AM67" s="249"/>
      <c r="AN67" s="233"/>
      <c r="AO67" s="255" t="s">
        <v>19</v>
      </c>
      <c r="AP67" s="255" t="s">
        <v>19</v>
      </c>
      <c r="AQ67" s="255" t="s">
        <v>19</v>
      </c>
      <c r="AR67" s="250"/>
      <c r="AS67" s="255" t="s">
        <v>19</v>
      </c>
      <c r="AT67" s="266" t="s">
        <v>11</v>
      </c>
      <c r="AU67" s="250"/>
      <c r="AV67" s="266" t="s">
        <v>11</v>
      </c>
      <c r="AW67" s="266" t="s">
        <v>11</v>
      </c>
      <c r="AX67" s="280" t="s">
        <v>15</v>
      </c>
      <c r="AY67" s="280" t="s">
        <v>15</v>
      </c>
      <c r="AZ67" s="250"/>
      <c r="BD67" s="214"/>
      <c r="BE67" s="249"/>
      <c r="BF67" s="205" t="s">
        <v>61</v>
      </c>
      <c r="BG67" s="205" t="s">
        <v>61</v>
      </c>
      <c r="BH67" s="205" t="s">
        <v>61</v>
      </c>
      <c r="BI67" s="205" t="s">
        <v>61</v>
      </c>
      <c r="BJ67" s="250"/>
      <c r="BK67" s="205" t="s">
        <v>59</v>
      </c>
      <c r="BL67" s="205" t="s">
        <v>59</v>
      </c>
      <c r="BM67" s="250"/>
      <c r="BN67" s="205" t="s">
        <v>59</v>
      </c>
      <c r="BO67" s="205" t="s">
        <v>59</v>
      </c>
      <c r="BP67" s="215" t="s">
        <v>63</v>
      </c>
      <c r="BQ67" s="215" t="s">
        <v>63</v>
      </c>
      <c r="BR67" s="250"/>
      <c r="BU67" s="214"/>
      <c r="BV67" s="249"/>
      <c r="BW67" s="250"/>
      <c r="BX67" s="209" t="s">
        <v>59</v>
      </c>
      <c r="BY67" s="209" t="s">
        <v>59</v>
      </c>
      <c r="BZ67" s="209" t="s">
        <v>59</v>
      </c>
      <c r="CA67" s="281" t="s">
        <v>25</v>
      </c>
      <c r="CB67" s="281" t="s">
        <v>25</v>
      </c>
      <c r="CC67" s="250"/>
      <c r="CD67" s="282" t="s">
        <v>61</v>
      </c>
      <c r="CE67" s="282" t="s">
        <v>61</v>
      </c>
      <c r="CF67" s="282" t="s">
        <v>61</v>
      </c>
      <c r="CG67" s="283" t="s">
        <v>27</v>
      </c>
      <c r="CH67" s="250"/>
      <c r="CI67" s="283" t="s">
        <v>27</v>
      </c>
      <c r="CK67" s="232"/>
      <c r="CL67" s="214"/>
    </row>
    <row r="68" spans="2:90" s="201" customFormat="1" x14ac:dyDescent="0.25">
      <c r="B68" s="201" t="s">
        <v>344</v>
      </c>
      <c r="C68" s="276" t="s">
        <v>127</v>
      </c>
      <c r="E68" s="249"/>
      <c r="F68" s="250" t="s">
        <v>215</v>
      </c>
      <c r="G68" s="200" t="s">
        <v>222</v>
      </c>
      <c r="H68" s="200" t="s">
        <v>222</v>
      </c>
      <c r="I68" s="200" t="s">
        <v>222</v>
      </c>
      <c r="J68" s="250" t="s">
        <v>85</v>
      </c>
      <c r="K68" s="200" t="s">
        <v>222</v>
      </c>
      <c r="L68" s="277"/>
      <c r="M68" s="250" t="s">
        <v>85</v>
      </c>
      <c r="N68" s="200" t="s">
        <v>344</v>
      </c>
      <c r="O68" s="200" t="s">
        <v>344</v>
      </c>
      <c r="R68" s="250" t="s">
        <v>85</v>
      </c>
      <c r="U68" s="214"/>
      <c r="V68" s="249"/>
      <c r="W68" s="200" t="s">
        <v>519</v>
      </c>
      <c r="X68" s="200" t="s">
        <v>519</v>
      </c>
      <c r="Y68" s="200" t="s">
        <v>519</v>
      </c>
      <c r="Z68" s="200" t="s">
        <v>519</v>
      </c>
      <c r="AA68" s="250" t="s">
        <v>85</v>
      </c>
      <c r="AB68" s="200" t="s">
        <v>519</v>
      </c>
      <c r="AC68" s="200" t="s">
        <v>519</v>
      </c>
      <c r="AD68" s="250" t="s">
        <v>85</v>
      </c>
      <c r="AE68" s="200" t="s">
        <v>519</v>
      </c>
      <c r="AF68" s="200" t="s">
        <v>344</v>
      </c>
      <c r="AG68" s="200" t="s">
        <v>344</v>
      </c>
      <c r="AH68" s="200" t="s">
        <v>344</v>
      </c>
      <c r="AI68" s="250" t="s">
        <v>85</v>
      </c>
      <c r="AJ68" s="279"/>
      <c r="AL68" s="214"/>
      <c r="AM68" s="249"/>
      <c r="AN68" s="250" t="s">
        <v>83</v>
      </c>
      <c r="AO68" s="200" t="s">
        <v>344</v>
      </c>
      <c r="AP68" s="200" t="s">
        <v>344</v>
      </c>
      <c r="AQ68" s="200" t="s">
        <v>344</v>
      </c>
      <c r="AR68" s="250" t="s">
        <v>85</v>
      </c>
      <c r="AS68" s="200" t="s">
        <v>344</v>
      </c>
      <c r="AT68" s="200" t="s">
        <v>344</v>
      </c>
      <c r="AU68" s="250" t="s">
        <v>85</v>
      </c>
      <c r="AV68" s="200" t="s">
        <v>344</v>
      </c>
      <c r="AW68" s="200" t="s">
        <v>344</v>
      </c>
      <c r="AX68" s="200" t="s">
        <v>344</v>
      </c>
      <c r="AY68" s="200" t="s">
        <v>344</v>
      </c>
      <c r="AZ68" s="250" t="s">
        <v>85</v>
      </c>
      <c r="BD68" s="214"/>
      <c r="BE68" s="249"/>
      <c r="BF68" s="200" t="s">
        <v>518</v>
      </c>
      <c r="BG68" s="200" t="s">
        <v>518</v>
      </c>
      <c r="BH68" s="200" t="s">
        <v>518</v>
      </c>
      <c r="BI68" s="200" t="s">
        <v>518</v>
      </c>
      <c r="BJ68" s="250" t="s">
        <v>85</v>
      </c>
      <c r="BK68" s="200" t="s">
        <v>518</v>
      </c>
      <c r="BL68" s="200" t="s">
        <v>518</v>
      </c>
      <c r="BM68" s="250" t="s">
        <v>85</v>
      </c>
      <c r="BN68" s="200" t="s">
        <v>518</v>
      </c>
      <c r="BO68" s="200" t="s">
        <v>518</v>
      </c>
      <c r="BP68" s="200" t="s">
        <v>344</v>
      </c>
      <c r="BQ68" s="200" t="s">
        <v>344</v>
      </c>
      <c r="BR68" s="250" t="s">
        <v>85</v>
      </c>
      <c r="BU68" s="214"/>
      <c r="BV68" s="249"/>
      <c r="BW68" s="250" t="s">
        <v>218</v>
      </c>
      <c r="BX68" s="200" t="s">
        <v>344</v>
      </c>
      <c r="BY68" s="200" t="s">
        <v>344</v>
      </c>
      <c r="BZ68" s="200" t="s">
        <v>344</v>
      </c>
      <c r="CA68" s="200" t="s">
        <v>344</v>
      </c>
      <c r="CB68" s="200" t="s">
        <v>344</v>
      </c>
      <c r="CC68" s="250" t="s">
        <v>85</v>
      </c>
      <c r="CD68" s="200" t="s">
        <v>344</v>
      </c>
      <c r="CE68" s="200" t="s">
        <v>344</v>
      </c>
      <c r="CF68" s="200" t="s">
        <v>344</v>
      </c>
      <c r="CG68" s="200" t="s">
        <v>344</v>
      </c>
      <c r="CH68" s="250" t="s">
        <v>85</v>
      </c>
      <c r="CI68" s="200" t="s">
        <v>344</v>
      </c>
      <c r="CK68" s="249"/>
      <c r="CL68" s="214"/>
    </row>
    <row r="69" spans="2:90" s="201" customFormat="1" x14ac:dyDescent="0.25">
      <c r="C69" s="276" t="s">
        <v>132</v>
      </c>
      <c r="E69" s="249"/>
      <c r="F69" s="250"/>
      <c r="G69" s="246" t="s">
        <v>164</v>
      </c>
      <c r="H69" s="246" t="s">
        <v>164</v>
      </c>
      <c r="I69" s="246" t="s">
        <v>164</v>
      </c>
      <c r="J69" s="250"/>
      <c r="K69" s="246" t="s">
        <v>164</v>
      </c>
      <c r="L69" s="277" t="s">
        <v>135</v>
      </c>
      <c r="M69" s="250"/>
      <c r="N69" s="244" t="s">
        <v>337</v>
      </c>
      <c r="O69" s="244" t="s">
        <v>337</v>
      </c>
      <c r="R69" s="250"/>
      <c r="U69" s="214"/>
      <c r="V69" s="249"/>
      <c r="W69" s="278" t="s">
        <v>264</v>
      </c>
      <c r="X69" s="278" t="s">
        <v>264</v>
      </c>
      <c r="Y69" s="278" t="s">
        <v>264</v>
      </c>
      <c r="Z69" s="278" t="s">
        <v>264</v>
      </c>
      <c r="AA69" s="250"/>
      <c r="AB69" s="278" t="s">
        <v>264</v>
      </c>
      <c r="AC69" s="278" t="s">
        <v>264</v>
      </c>
      <c r="AD69" s="250"/>
      <c r="AE69" s="278" t="s">
        <v>264</v>
      </c>
      <c r="AF69" s="265" t="s">
        <v>154</v>
      </c>
      <c r="AG69" s="265" t="s">
        <v>154</v>
      </c>
      <c r="AH69" s="265" t="s">
        <v>154</v>
      </c>
      <c r="AI69" s="250"/>
      <c r="AJ69" s="279"/>
      <c r="AL69" s="214"/>
      <c r="AM69" s="249"/>
      <c r="AN69" s="250"/>
      <c r="AO69" s="255" t="s">
        <v>136</v>
      </c>
      <c r="AP69" s="255" t="s">
        <v>136</v>
      </c>
      <c r="AQ69" s="255" t="s">
        <v>136</v>
      </c>
      <c r="AR69" s="250"/>
      <c r="AS69" s="255" t="s">
        <v>136</v>
      </c>
      <c r="AT69" s="266" t="s">
        <v>310</v>
      </c>
      <c r="AU69" s="250"/>
      <c r="AV69" s="266" t="s">
        <v>310</v>
      </c>
      <c r="AW69" s="266" t="s">
        <v>310</v>
      </c>
      <c r="AX69" s="280" t="s">
        <v>276</v>
      </c>
      <c r="AY69" s="280" t="s">
        <v>276</v>
      </c>
      <c r="AZ69" s="250"/>
      <c r="BD69" s="214"/>
      <c r="BE69" s="249"/>
      <c r="BF69" s="205" t="s">
        <v>270</v>
      </c>
      <c r="BG69" s="205" t="s">
        <v>270</v>
      </c>
      <c r="BH69" s="205" t="s">
        <v>270</v>
      </c>
      <c r="BI69" s="205" t="s">
        <v>270</v>
      </c>
      <c r="BJ69" s="250"/>
      <c r="BK69" s="205" t="s">
        <v>270</v>
      </c>
      <c r="BL69" s="205" t="s">
        <v>270</v>
      </c>
      <c r="BM69" s="250"/>
      <c r="BN69" s="205" t="s">
        <v>270</v>
      </c>
      <c r="BO69" s="205" t="s">
        <v>270</v>
      </c>
      <c r="BP69" s="215" t="s">
        <v>171</v>
      </c>
      <c r="BQ69" s="215" t="s">
        <v>171</v>
      </c>
      <c r="BR69" s="250"/>
      <c r="BU69" s="214"/>
      <c r="BV69" s="249"/>
      <c r="BW69" s="250"/>
      <c r="BX69" s="209" t="s">
        <v>296</v>
      </c>
      <c r="BY69" s="209" t="s">
        <v>296</v>
      </c>
      <c r="BZ69" s="209" t="s">
        <v>296</v>
      </c>
      <c r="CA69" s="281" t="s">
        <v>317</v>
      </c>
      <c r="CB69" s="281" t="s">
        <v>317</v>
      </c>
      <c r="CC69" s="250"/>
      <c r="CD69" s="282" t="s">
        <v>290</v>
      </c>
      <c r="CE69" s="282" t="s">
        <v>290</v>
      </c>
      <c r="CF69" s="282" t="s">
        <v>290</v>
      </c>
      <c r="CG69" s="283" t="s">
        <v>309</v>
      </c>
      <c r="CH69" s="250"/>
      <c r="CI69" s="283" t="s">
        <v>309</v>
      </c>
      <c r="CK69" s="249"/>
      <c r="CL69" s="214"/>
    </row>
    <row r="70" spans="2:90" s="201" customFormat="1" x14ac:dyDescent="0.25">
      <c r="E70" s="249" t="s">
        <v>82</v>
      </c>
      <c r="F70" s="250"/>
      <c r="G70" s="246" t="s">
        <v>335</v>
      </c>
      <c r="H70" s="246" t="s">
        <v>335</v>
      </c>
      <c r="I70" s="246" t="s">
        <v>335</v>
      </c>
      <c r="J70" s="250"/>
      <c r="K70" s="246" t="s">
        <v>335</v>
      </c>
      <c r="L70" s="277"/>
      <c r="M70" s="250"/>
      <c r="N70" s="244"/>
      <c r="O70" s="244"/>
      <c r="R70" s="250"/>
      <c r="U70" s="214"/>
      <c r="V70" s="249" t="s">
        <v>82</v>
      </c>
      <c r="W70" s="278" t="s">
        <v>319</v>
      </c>
      <c r="X70" s="278" t="s">
        <v>319</v>
      </c>
      <c r="Y70" s="278" t="s">
        <v>319</v>
      </c>
      <c r="Z70" s="278" t="s">
        <v>319</v>
      </c>
      <c r="AA70" s="250"/>
      <c r="AB70" s="278" t="s">
        <v>319</v>
      </c>
      <c r="AC70" s="278" t="s">
        <v>319</v>
      </c>
      <c r="AD70" s="250"/>
      <c r="AE70" s="278" t="s">
        <v>319</v>
      </c>
      <c r="AF70" s="265"/>
      <c r="AG70" s="265"/>
      <c r="AH70" s="265"/>
      <c r="AI70" s="250"/>
      <c r="AJ70" s="279"/>
      <c r="AL70" s="214"/>
      <c r="AM70" s="249" t="s">
        <v>82</v>
      </c>
      <c r="AN70" s="250"/>
      <c r="AO70" s="255"/>
      <c r="AP70" s="255"/>
      <c r="AQ70" s="255"/>
      <c r="AR70" s="250"/>
      <c r="AS70" s="255"/>
      <c r="AT70" s="266"/>
      <c r="AU70" s="250"/>
      <c r="AV70" s="266"/>
      <c r="AW70" s="266"/>
      <c r="AX70" s="280"/>
      <c r="AY70" s="280"/>
      <c r="AZ70" s="250"/>
      <c r="BD70" s="214"/>
      <c r="BE70" s="249" t="s">
        <v>82</v>
      </c>
      <c r="BF70" s="205" t="s">
        <v>296</v>
      </c>
      <c r="BG70" s="205" t="s">
        <v>296</v>
      </c>
      <c r="BH70" s="205" t="s">
        <v>296</v>
      </c>
      <c r="BI70" s="205" t="s">
        <v>296</v>
      </c>
      <c r="BJ70" s="250"/>
      <c r="BK70" s="205" t="s">
        <v>296</v>
      </c>
      <c r="BL70" s="205" t="s">
        <v>296</v>
      </c>
      <c r="BM70" s="250"/>
      <c r="BN70" s="205" t="s">
        <v>296</v>
      </c>
      <c r="BO70" s="205" t="s">
        <v>296</v>
      </c>
      <c r="BP70" s="215"/>
      <c r="BQ70" s="215"/>
      <c r="BR70" s="250"/>
      <c r="BU70" s="214"/>
      <c r="BV70" s="249" t="s">
        <v>82</v>
      </c>
      <c r="BW70" s="250"/>
      <c r="BX70" s="209"/>
      <c r="BY70" s="209"/>
      <c r="BZ70" s="209"/>
      <c r="CA70" s="281"/>
      <c r="CB70" s="281"/>
      <c r="CC70" s="250"/>
      <c r="CD70" s="282"/>
      <c r="CE70" s="282"/>
      <c r="CF70" s="282"/>
      <c r="CG70" s="283"/>
      <c r="CH70" s="250"/>
      <c r="CI70" s="283"/>
      <c r="CK70" s="249"/>
      <c r="CL70" s="214"/>
    </row>
    <row r="71" spans="2:90" s="201" customFormat="1" x14ac:dyDescent="0.25">
      <c r="E71" s="249"/>
      <c r="F71" s="250"/>
      <c r="G71" s="246"/>
      <c r="H71" s="246"/>
      <c r="I71" s="246"/>
      <c r="J71" s="250" t="s">
        <v>82</v>
      </c>
      <c r="K71" s="246"/>
      <c r="L71" s="277"/>
      <c r="M71" s="250" t="s">
        <v>82</v>
      </c>
      <c r="N71" s="244"/>
      <c r="O71" s="244"/>
      <c r="R71" s="250" t="s">
        <v>82</v>
      </c>
      <c r="U71" s="214"/>
      <c r="V71" s="249"/>
      <c r="W71" s="278"/>
      <c r="X71" s="278"/>
      <c r="Y71" s="278"/>
      <c r="Z71" s="278"/>
      <c r="AA71" s="250" t="s">
        <v>82</v>
      </c>
      <c r="AB71" s="278"/>
      <c r="AC71" s="278"/>
      <c r="AD71" s="250" t="s">
        <v>82</v>
      </c>
      <c r="AE71" s="278"/>
      <c r="AF71" s="265"/>
      <c r="AG71" s="265"/>
      <c r="AH71" s="265"/>
      <c r="AI71" s="250" t="s">
        <v>82</v>
      </c>
      <c r="AJ71" s="279"/>
      <c r="AL71" s="214"/>
      <c r="AM71" s="249"/>
      <c r="AN71" s="250"/>
      <c r="AO71" s="255"/>
      <c r="AP71" s="255"/>
      <c r="AQ71" s="255"/>
      <c r="AR71" s="250" t="s">
        <v>82</v>
      </c>
      <c r="AS71" s="255"/>
      <c r="AT71" s="266"/>
      <c r="AU71" s="250" t="s">
        <v>82</v>
      </c>
      <c r="AV71" s="266"/>
      <c r="AW71" s="266"/>
      <c r="AX71" s="280"/>
      <c r="AY71" s="280"/>
      <c r="AZ71" s="250" t="s">
        <v>82</v>
      </c>
      <c r="BD71" s="214"/>
      <c r="BE71" s="249"/>
      <c r="BF71" s="205"/>
      <c r="BG71" s="205"/>
      <c r="BH71" s="205"/>
      <c r="BI71" s="205"/>
      <c r="BJ71" s="250" t="s">
        <v>82</v>
      </c>
      <c r="BK71" s="205"/>
      <c r="BL71" s="205"/>
      <c r="BM71" s="250" t="s">
        <v>82</v>
      </c>
      <c r="BN71" s="205"/>
      <c r="BO71" s="205"/>
      <c r="BP71" s="215"/>
      <c r="BQ71" s="215"/>
      <c r="BR71" s="250" t="s">
        <v>82</v>
      </c>
      <c r="BU71" s="214"/>
      <c r="BV71" s="249"/>
      <c r="BW71" s="250"/>
      <c r="BX71" s="209"/>
      <c r="BY71" s="209"/>
      <c r="BZ71" s="209"/>
      <c r="CA71" s="281"/>
      <c r="CB71" s="281"/>
      <c r="CC71" s="250" t="s">
        <v>82</v>
      </c>
      <c r="CD71" s="282"/>
      <c r="CE71" s="282"/>
      <c r="CF71" s="282"/>
      <c r="CG71" s="283"/>
      <c r="CH71" s="250" t="s">
        <v>82</v>
      </c>
      <c r="CI71" s="283"/>
      <c r="CK71" s="249"/>
      <c r="CL71" s="214"/>
    </row>
    <row r="72" spans="2:90" s="241" customFormat="1" ht="16.5" x14ac:dyDescent="0.25">
      <c r="B72" s="284" t="s">
        <v>181</v>
      </c>
      <c r="C72" s="285" t="s">
        <v>126</v>
      </c>
      <c r="E72" s="249" t="s">
        <v>157</v>
      </c>
      <c r="F72" s="250" t="s">
        <v>83</v>
      </c>
      <c r="J72" s="250"/>
      <c r="K72" s="205" t="s">
        <v>61</v>
      </c>
      <c r="L72" s="205" t="s">
        <v>61</v>
      </c>
      <c r="M72" s="250"/>
      <c r="N72" s="205" t="s">
        <v>61</v>
      </c>
      <c r="O72" s="205" t="s">
        <v>61</v>
      </c>
      <c r="P72" s="205" t="s">
        <v>61</v>
      </c>
      <c r="Q72" s="205" t="s">
        <v>59</v>
      </c>
      <c r="R72" s="250"/>
      <c r="S72" s="205" t="s">
        <v>59</v>
      </c>
      <c r="T72" s="205" t="s">
        <v>59</v>
      </c>
      <c r="U72" s="214"/>
      <c r="V72" s="249" t="s">
        <v>157</v>
      </c>
      <c r="W72" s="244" t="s">
        <v>17</v>
      </c>
      <c r="X72" s="244" t="s">
        <v>17</v>
      </c>
      <c r="Y72" s="281" t="s">
        <v>25</v>
      </c>
      <c r="Z72" s="281" t="s">
        <v>25</v>
      </c>
      <c r="AA72" s="250"/>
      <c r="AB72" s="266" t="s">
        <v>11</v>
      </c>
      <c r="AC72" s="266" t="s">
        <v>11</v>
      </c>
      <c r="AD72" s="250"/>
      <c r="AE72" s="266" t="s">
        <v>11</v>
      </c>
      <c r="AF72" s="277" t="s">
        <v>76</v>
      </c>
      <c r="AG72" s="282" t="s">
        <v>61</v>
      </c>
      <c r="AH72" s="282" t="s">
        <v>61</v>
      </c>
      <c r="AI72" s="250"/>
      <c r="AJ72" s="282" t="s">
        <v>61</v>
      </c>
      <c r="AL72" s="214"/>
      <c r="AM72" s="249" t="s">
        <v>157</v>
      </c>
      <c r="AN72" s="250" t="s">
        <v>152</v>
      </c>
      <c r="AO72" s="209" t="s">
        <v>59</v>
      </c>
      <c r="AP72" s="209" t="s">
        <v>59</v>
      </c>
      <c r="AQ72" s="209" t="s">
        <v>59</v>
      </c>
      <c r="AR72" s="250"/>
      <c r="AS72" s="280" t="s">
        <v>15</v>
      </c>
      <c r="AT72" s="280" t="s">
        <v>15</v>
      </c>
      <c r="AU72" s="250"/>
      <c r="AV72" s="255" t="s">
        <v>19</v>
      </c>
      <c r="AW72" s="255" t="s">
        <v>19</v>
      </c>
      <c r="AX72" s="255" t="s">
        <v>19</v>
      </c>
      <c r="AY72" s="255" t="s">
        <v>19</v>
      </c>
      <c r="AZ72" s="250"/>
      <c r="BD72" s="214"/>
      <c r="BE72" s="249" t="s">
        <v>157</v>
      </c>
      <c r="BF72" s="246" t="s">
        <v>63</v>
      </c>
      <c r="BG72" s="246" t="s">
        <v>63</v>
      </c>
      <c r="BH72" s="246" t="s">
        <v>71</v>
      </c>
      <c r="BI72" s="246" t="s">
        <v>71</v>
      </c>
      <c r="BJ72" s="250"/>
      <c r="BK72" s="283" t="s">
        <v>27</v>
      </c>
      <c r="BL72" s="283" t="s">
        <v>27</v>
      </c>
      <c r="BM72" s="250"/>
      <c r="BN72" s="215" t="s">
        <v>63</v>
      </c>
      <c r="BO72" s="215" t="s">
        <v>63</v>
      </c>
      <c r="BR72" s="250"/>
      <c r="BU72" s="214"/>
      <c r="BV72" s="249" t="s">
        <v>157</v>
      </c>
      <c r="BW72" s="250"/>
      <c r="BX72" s="278" t="s">
        <v>67</v>
      </c>
      <c r="BY72" s="278" t="s">
        <v>67</v>
      </c>
      <c r="BZ72" s="278" t="s">
        <v>67</v>
      </c>
      <c r="CA72" s="278" t="s">
        <v>67</v>
      </c>
      <c r="CB72" s="278" t="s">
        <v>67</v>
      </c>
      <c r="CC72" s="250"/>
      <c r="CD72" s="278" t="s">
        <v>67</v>
      </c>
      <c r="CE72" s="278" t="s">
        <v>67</v>
      </c>
      <c r="CF72" s="265" t="s">
        <v>71</v>
      </c>
      <c r="CG72" s="265" t="s">
        <v>71</v>
      </c>
      <c r="CH72" s="250"/>
      <c r="CI72" s="265" t="s">
        <v>71</v>
      </c>
      <c r="CK72" s="249"/>
      <c r="CL72" s="214"/>
    </row>
    <row r="73" spans="2:90" s="241" customFormat="1" x14ac:dyDescent="0.25">
      <c r="B73" s="241" t="s">
        <v>451</v>
      </c>
      <c r="C73" s="285" t="s">
        <v>127</v>
      </c>
      <c r="E73" s="249"/>
      <c r="F73" s="250"/>
      <c r="J73" s="250"/>
      <c r="K73" s="200" t="s">
        <v>518</v>
      </c>
      <c r="L73" s="200" t="s">
        <v>518</v>
      </c>
      <c r="M73" s="250"/>
      <c r="N73" s="200" t="s">
        <v>518</v>
      </c>
      <c r="O73" s="200" t="s">
        <v>518</v>
      </c>
      <c r="P73" s="200" t="s">
        <v>518</v>
      </c>
      <c r="Q73" s="200" t="s">
        <v>518</v>
      </c>
      <c r="R73" s="250"/>
      <c r="S73" s="200" t="s">
        <v>518</v>
      </c>
      <c r="T73" s="200" t="s">
        <v>518</v>
      </c>
      <c r="U73" s="214"/>
      <c r="V73" s="249"/>
      <c r="W73" s="200" t="s">
        <v>451</v>
      </c>
      <c r="X73" s="200" t="s">
        <v>451</v>
      </c>
      <c r="Y73" s="200" t="s">
        <v>451</v>
      </c>
      <c r="Z73" s="200" t="s">
        <v>451</v>
      </c>
      <c r="AA73" s="250"/>
      <c r="AB73" s="200" t="s">
        <v>451</v>
      </c>
      <c r="AC73" s="200" t="s">
        <v>451</v>
      </c>
      <c r="AD73" s="250"/>
      <c r="AE73" s="200" t="s">
        <v>451</v>
      </c>
      <c r="AF73" s="200" t="s">
        <v>451</v>
      </c>
      <c r="AG73" s="200" t="s">
        <v>451</v>
      </c>
      <c r="AH73" s="200" t="s">
        <v>451</v>
      </c>
      <c r="AI73" s="250"/>
      <c r="AJ73" s="200" t="s">
        <v>451</v>
      </c>
      <c r="AL73" s="214"/>
      <c r="AM73" s="249"/>
      <c r="AN73" s="250"/>
      <c r="AO73" s="200" t="s">
        <v>451</v>
      </c>
      <c r="AP73" s="200" t="s">
        <v>451</v>
      </c>
      <c r="AQ73" s="200" t="s">
        <v>451</v>
      </c>
      <c r="AR73" s="250"/>
      <c r="AS73" s="200" t="s">
        <v>451</v>
      </c>
      <c r="AT73" s="200" t="s">
        <v>451</v>
      </c>
      <c r="AU73" s="250"/>
      <c r="AV73" s="200" t="s">
        <v>451</v>
      </c>
      <c r="AW73" s="200" t="s">
        <v>451</v>
      </c>
      <c r="AX73" s="200" t="s">
        <v>451</v>
      </c>
      <c r="AY73" s="200" t="s">
        <v>451</v>
      </c>
      <c r="AZ73" s="250"/>
      <c r="BD73" s="214"/>
      <c r="BE73" s="249"/>
      <c r="BF73" s="200" t="s">
        <v>222</v>
      </c>
      <c r="BG73" s="200" t="s">
        <v>222</v>
      </c>
      <c r="BH73" s="200" t="s">
        <v>222</v>
      </c>
      <c r="BI73" s="200" t="s">
        <v>222</v>
      </c>
      <c r="BJ73" s="250"/>
      <c r="BK73" s="200" t="s">
        <v>451</v>
      </c>
      <c r="BL73" s="200" t="s">
        <v>451</v>
      </c>
      <c r="BM73" s="250"/>
      <c r="BN73" s="200" t="s">
        <v>451</v>
      </c>
      <c r="BO73" s="200" t="s">
        <v>451</v>
      </c>
      <c r="BR73" s="250"/>
      <c r="BU73" s="214"/>
      <c r="BV73" s="249"/>
      <c r="BW73" s="250" t="s">
        <v>215</v>
      </c>
      <c r="BX73" s="200" t="s">
        <v>519</v>
      </c>
      <c r="BY73" s="200" t="s">
        <v>519</v>
      </c>
      <c r="BZ73" s="200" t="s">
        <v>519</v>
      </c>
      <c r="CA73" s="200" t="s">
        <v>519</v>
      </c>
      <c r="CB73" s="200" t="s">
        <v>519</v>
      </c>
      <c r="CC73" s="250"/>
      <c r="CD73" s="200" t="s">
        <v>519</v>
      </c>
      <c r="CE73" s="200" t="s">
        <v>519</v>
      </c>
      <c r="CF73" s="200" t="s">
        <v>451</v>
      </c>
      <c r="CG73" s="200" t="s">
        <v>451</v>
      </c>
      <c r="CH73" s="250"/>
      <c r="CI73" s="200" t="s">
        <v>451</v>
      </c>
      <c r="CK73" s="249"/>
      <c r="CL73" s="214"/>
    </row>
    <row r="74" spans="2:90" s="241" customFormat="1" x14ac:dyDescent="0.25">
      <c r="C74" s="285" t="s">
        <v>132</v>
      </c>
      <c r="E74" s="249" t="s">
        <v>456</v>
      </c>
      <c r="F74" s="250"/>
      <c r="J74" s="250" t="s">
        <v>147</v>
      </c>
      <c r="K74" s="205" t="s">
        <v>164</v>
      </c>
      <c r="L74" s="205" t="s">
        <v>164</v>
      </c>
      <c r="M74" s="250" t="s">
        <v>147</v>
      </c>
      <c r="N74" s="205" t="s">
        <v>164</v>
      </c>
      <c r="O74" s="205" t="s">
        <v>164</v>
      </c>
      <c r="P74" s="205" t="s">
        <v>164</v>
      </c>
      <c r="Q74" s="205" t="s">
        <v>164</v>
      </c>
      <c r="R74" s="250" t="s">
        <v>147</v>
      </c>
      <c r="S74" s="205" t="s">
        <v>164</v>
      </c>
      <c r="T74" s="205" t="s">
        <v>164</v>
      </c>
      <c r="U74" s="214"/>
      <c r="V74" s="249" t="s">
        <v>456</v>
      </c>
      <c r="W74" s="244" t="s">
        <v>337</v>
      </c>
      <c r="X74" s="244" t="s">
        <v>337</v>
      </c>
      <c r="Y74" s="281" t="s">
        <v>317</v>
      </c>
      <c r="Z74" s="281" t="s">
        <v>317</v>
      </c>
      <c r="AA74" s="250" t="s">
        <v>147</v>
      </c>
      <c r="AB74" s="266" t="s">
        <v>310</v>
      </c>
      <c r="AC74" s="266" t="s">
        <v>310</v>
      </c>
      <c r="AD74" s="250" t="s">
        <v>147</v>
      </c>
      <c r="AE74" s="266" t="s">
        <v>310</v>
      </c>
      <c r="AF74" s="277" t="s">
        <v>135</v>
      </c>
      <c r="AG74" s="282" t="s">
        <v>290</v>
      </c>
      <c r="AH74" s="282" t="s">
        <v>290</v>
      </c>
      <c r="AI74" s="250" t="s">
        <v>147</v>
      </c>
      <c r="AJ74" s="282" t="s">
        <v>290</v>
      </c>
      <c r="AL74" s="214"/>
      <c r="AM74" s="249" t="s">
        <v>456</v>
      </c>
      <c r="AN74" s="250"/>
      <c r="AO74" s="209" t="s">
        <v>281</v>
      </c>
      <c r="AP74" s="209" t="s">
        <v>281</v>
      </c>
      <c r="AQ74" s="209" t="s">
        <v>281</v>
      </c>
      <c r="AR74" s="250" t="s">
        <v>147</v>
      </c>
      <c r="AS74" s="280" t="s">
        <v>276</v>
      </c>
      <c r="AT74" s="280" t="s">
        <v>276</v>
      </c>
      <c r="AU74" s="250" t="s">
        <v>147</v>
      </c>
      <c r="AV74" s="255" t="s">
        <v>136</v>
      </c>
      <c r="AW74" s="255" t="s">
        <v>136</v>
      </c>
      <c r="AX74" s="255" t="s">
        <v>136</v>
      </c>
      <c r="AY74" s="255" t="s">
        <v>136</v>
      </c>
      <c r="AZ74" s="250" t="s">
        <v>147</v>
      </c>
      <c r="BD74" s="214"/>
      <c r="BE74" s="249" t="s">
        <v>456</v>
      </c>
      <c r="BF74" s="246" t="s">
        <v>164</v>
      </c>
      <c r="BG74" s="246" t="s">
        <v>164</v>
      </c>
      <c r="BH74" s="246" t="s">
        <v>164</v>
      </c>
      <c r="BI74" s="246" t="s">
        <v>164</v>
      </c>
      <c r="BJ74" s="250" t="s">
        <v>147</v>
      </c>
      <c r="BK74" s="283" t="s">
        <v>309</v>
      </c>
      <c r="BL74" s="283" t="s">
        <v>309</v>
      </c>
      <c r="BM74" s="250" t="s">
        <v>147</v>
      </c>
      <c r="BN74" s="215" t="s">
        <v>171</v>
      </c>
      <c r="BO74" s="215" t="s">
        <v>171</v>
      </c>
      <c r="BR74" s="250" t="s">
        <v>147</v>
      </c>
      <c r="BU74" s="214"/>
      <c r="BV74" s="249" t="s">
        <v>456</v>
      </c>
      <c r="BW74" s="250"/>
      <c r="BX74" s="278" t="s">
        <v>264</v>
      </c>
      <c r="BY74" s="278" t="s">
        <v>264</v>
      </c>
      <c r="BZ74" s="278" t="s">
        <v>264</v>
      </c>
      <c r="CA74" s="278" t="s">
        <v>264</v>
      </c>
      <c r="CB74" s="278" t="s">
        <v>264</v>
      </c>
      <c r="CC74" s="250" t="s">
        <v>147</v>
      </c>
      <c r="CD74" s="278" t="s">
        <v>264</v>
      </c>
      <c r="CE74" s="278" t="s">
        <v>264</v>
      </c>
      <c r="CF74" s="265" t="s">
        <v>154</v>
      </c>
      <c r="CG74" s="265" t="s">
        <v>154</v>
      </c>
      <c r="CH74" s="250" t="s">
        <v>147</v>
      </c>
      <c r="CI74" s="265" t="s">
        <v>154</v>
      </c>
      <c r="CK74" s="249"/>
      <c r="CL74" s="214"/>
    </row>
    <row r="75" spans="2:90" s="241" customFormat="1" x14ac:dyDescent="0.25">
      <c r="E75" s="249"/>
      <c r="F75" s="250"/>
      <c r="J75" s="250"/>
      <c r="K75" s="205" t="s">
        <v>255</v>
      </c>
      <c r="L75" s="205" t="s">
        <v>255</v>
      </c>
      <c r="M75" s="250"/>
      <c r="N75" s="205" t="s">
        <v>255</v>
      </c>
      <c r="O75" s="205" t="s">
        <v>255</v>
      </c>
      <c r="P75" s="205" t="s">
        <v>255</v>
      </c>
      <c r="Q75" s="205" t="s">
        <v>255</v>
      </c>
      <c r="R75" s="250"/>
      <c r="S75" s="205" t="s">
        <v>255</v>
      </c>
      <c r="T75" s="205" t="s">
        <v>255</v>
      </c>
      <c r="U75" s="214"/>
      <c r="V75" s="249"/>
      <c r="W75" s="244"/>
      <c r="X75" s="244"/>
      <c r="Y75" s="281"/>
      <c r="Z75" s="281"/>
      <c r="AA75" s="250"/>
      <c r="AB75" s="266"/>
      <c r="AC75" s="266"/>
      <c r="AD75" s="250"/>
      <c r="AE75" s="266"/>
      <c r="AF75" s="277"/>
      <c r="AG75" s="282"/>
      <c r="AH75" s="282"/>
      <c r="AI75" s="250"/>
      <c r="AJ75" s="282"/>
      <c r="AL75" s="214"/>
      <c r="AM75" s="249"/>
      <c r="AN75" s="250"/>
      <c r="AO75" s="209"/>
      <c r="AP75" s="209"/>
      <c r="AQ75" s="209"/>
      <c r="AR75" s="250"/>
      <c r="AS75" s="280"/>
      <c r="AT75" s="280"/>
      <c r="AU75" s="250"/>
      <c r="AV75" s="255"/>
      <c r="AW75" s="255"/>
      <c r="AX75" s="255"/>
      <c r="AY75" s="255"/>
      <c r="AZ75" s="250"/>
      <c r="BD75" s="214"/>
      <c r="BE75" s="249"/>
      <c r="BF75" s="246" t="s">
        <v>272</v>
      </c>
      <c r="BG75" s="246" t="s">
        <v>272</v>
      </c>
      <c r="BH75" s="246" t="s">
        <v>272</v>
      </c>
      <c r="BI75" s="246" t="s">
        <v>272</v>
      </c>
      <c r="BJ75" s="250"/>
      <c r="BK75" s="283"/>
      <c r="BL75" s="283"/>
      <c r="BM75" s="250"/>
      <c r="BN75" s="215"/>
      <c r="BO75" s="215"/>
      <c r="BR75" s="250"/>
      <c r="BU75" s="214"/>
      <c r="BV75" s="249"/>
      <c r="BW75" s="250"/>
      <c r="BX75" s="278" t="s">
        <v>151</v>
      </c>
      <c r="BY75" s="278" t="s">
        <v>151</v>
      </c>
      <c r="BZ75" s="278" t="s">
        <v>151</v>
      </c>
      <c r="CA75" s="278" t="s">
        <v>151</v>
      </c>
      <c r="CB75" s="278" t="s">
        <v>151</v>
      </c>
      <c r="CC75" s="250"/>
      <c r="CD75" s="278" t="s">
        <v>151</v>
      </c>
      <c r="CE75" s="278" t="s">
        <v>151</v>
      </c>
      <c r="CF75" s="265"/>
      <c r="CG75" s="265"/>
      <c r="CH75" s="250"/>
      <c r="CI75" s="265"/>
      <c r="CK75" s="249"/>
      <c r="CL75" s="214"/>
    </row>
    <row r="76" spans="2:90" s="241" customFormat="1" x14ac:dyDescent="0.25">
      <c r="E76" s="249" t="s">
        <v>457</v>
      </c>
      <c r="F76" s="250" t="s">
        <v>156</v>
      </c>
      <c r="J76" s="250"/>
      <c r="K76" s="205"/>
      <c r="L76" s="205"/>
      <c r="M76" s="250"/>
      <c r="N76" s="205"/>
      <c r="O76" s="205"/>
      <c r="P76" s="205"/>
      <c r="Q76" s="205"/>
      <c r="R76" s="250"/>
      <c r="S76" s="205"/>
      <c r="T76" s="205"/>
      <c r="U76" s="214"/>
      <c r="V76" s="249" t="s">
        <v>457</v>
      </c>
      <c r="W76" s="244"/>
      <c r="X76" s="244"/>
      <c r="Y76" s="281"/>
      <c r="Z76" s="281"/>
      <c r="AA76" s="250"/>
      <c r="AB76" s="266"/>
      <c r="AC76" s="266"/>
      <c r="AD76" s="250"/>
      <c r="AE76" s="266"/>
      <c r="AF76" s="277"/>
      <c r="AG76" s="282"/>
      <c r="AH76" s="282"/>
      <c r="AI76" s="250"/>
      <c r="AJ76" s="282"/>
      <c r="AL76" s="214"/>
      <c r="AM76" s="249" t="s">
        <v>457</v>
      </c>
      <c r="AN76" s="250" t="s">
        <v>156</v>
      </c>
      <c r="AO76" s="209"/>
      <c r="AP76" s="209"/>
      <c r="AQ76" s="209"/>
      <c r="AR76" s="250"/>
      <c r="AS76" s="280"/>
      <c r="AT76" s="280"/>
      <c r="AU76" s="250"/>
      <c r="AV76" s="255"/>
      <c r="AW76" s="255"/>
      <c r="AX76" s="255"/>
      <c r="AY76" s="255"/>
      <c r="AZ76" s="250"/>
      <c r="BD76" s="214"/>
      <c r="BE76" s="249" t="s">
        <v>457</v>
      </c>
      <c r="BF76" s="246"/>
      <c r="BG76" s="246"/>
      <c r="BH76" s="246"/>
      <c r="BI76" s="246"/>
      <c r="BJ76" s="250"/>
      <c r="BK76" s="283"/>
      <c r="BL76" s="283"/>
      <c r="BM76" s="250"/>
      <c r="BN76" s="215"/>
      <c r="BO76" s="215"/>
      <c r="BR76" s="250"/>
      <c r="BU76" s="214"/>
      <c r="BV76" s="249" t="s">
        <v>457</v>
      </c>
      <c r="BW76" s="250"/>
      <c r="BX76" s="278"/>
      <c r="BY76" s="278"/>
      <c r="BZ76" s="278"/>
      <c r="CA76" s="278"/>
      <c r="CB76" s="278"/>
      <c r="CC76" s="250"/>
      <c r="CD76" s="278"/>
      <c r="CE76" s="278"/>
      <c r="CF76" s="265"/>
      <c r="CG76" s="265"/>
      <c r="CH76" s="250"/>
      <c r="CI76" s="265"/>
      <c r="CK76" s="249"/>
      <c r="CL76" s="214"/>
    </row>
    <row r="77" spans="2:90" s="201" customFormat="1" ht="16.5" x14ac:dyDescent="0.25">
      <c r="B77" s="275" t="s">
        <v>182</v>
      </c>
      <c r="C77" s="276" t="s">
        <v>126</v>
      </c>
      <c r="E77" s="249"/>
      <c r="F77" s="250"/>
      <c r="G77" s="205" t="s">
        <v>61</v>
      </c>
      <c r="H77" s="205" t="s">
        <v>61</v>
      </c>
      <c r="I77" s="205" t="s">
        <v>61</v>
      </c>
      <c r="J77" s="250" t="s">
        <v>85</v>
      </c>
      <c r="K77" s="205" t="s">
        <v>59</v>
      </c>
      <c r="L77" s="205" t="s">
        <v>59</v>
      </c>
      <c r="M77" s="250" t="s">
        <v>85</v>
      </c>
      <c r="N77" s="205" t="s">
        <v>59</v>
      </c>
      <c r="O77" s="205" t="s">
        <v>59</v>
      </c>
      <c r="P77" s="205" t="s">
        <v>59</v>
      </c>
      <c r="R77" s="250" t="s">
        <v>85</v>
      </c>
      <c r="U77" s="214"/>
      <c r="V77" s="249"/>
      <c r="W77" s="246" t="s">
        <v>63</v>
      </c>
      <c r="X77" s="246" t="s">
        <v>63</v>
      </c>
      <c r="Y77" s="246" t="s">
        <v>71</v>
      </c>
      <c r="Z77" s="246" t="s">
        <v>71</v>
      </c>
      <c r="AA77" s="250" t="s">
        <v>85</v>
      </c>
      <c r="AB77" s="255" t="s">
        <v>19</v>
      </c>
      <c r="AC77" s="255" t="s">
        <v>19</v>
      </c>
      <c r="AD77" s="250" t="s">
        <v>85</v>
      </c>
      <c r="AE77" s="255" t="s">
        <v>19</v>
      </c>
      <c r="AF77" s="255" t="s">
        <v>19</v>
      </c>
      <c r="AG77" s="280" t="s">
        <v>15</v>
      </c>
      <c r="AH77" s="280" t="s">
        <v>15</v>
      </c>
      <c r="AI77" s="250" t="s">
        <v>85</v>
      </c>
      <c r="AL77" s="214"/>
      <c r="AM77" s="249"/>
      <c r="AN77" s="250"/>
      <c r="AO77" s="266" t="s">
        <v>11</v>
      </c>
      <c r="AP77" s="266" t="s">
        <v>11</v>
      </c>
      <c r="AQ77" s="266" t="s">
        <v>11</v>
      </c>
      <c r="AR77" s="250" t="s">
        <v>85</v>
      </c>
      <c r="AS77" s="281" t="s">
        <v>25</v>
      </c>
      <c r="AT77" s="281" t="s">
        <v>25</v>
      </c>
      <c r="AU77" s="250" t="s">
        <v>85</v>
      </c>
      <c r="AV77" s="277" t="s">
        <v>76</v>
      </c>
      <c r="AW77" s="244" t="s">
        <v>17</v>
      </c>
      <c r="AX77" s="244" t="s">
        <v>17</v>
      </c>
      <c r="AY77" s="215" t="s">
        <v>63</v>
      </c>
      <c r="AZ77" s="250" t="s">
        <v>85</v>
      </c>
      <c r="BA77" s="215" t="s">
        <v>63</v>
      </c>
      <c r="BD77" s="214"/>
      <c r="BE77" s="249"/>
      <c r="BF77" s="278" t="s">
        <v>67</v>
      </c>
      <c r="BG77" s="278" t="s">
        <v>67</v>
      </c>
      <c r="BH77" s="278" t="s">
        <v>67</v>
      </c>
      <c r="BI77" s="278" t="s">
        <v>67</v>
      </c>
      <c r="BJ77" s="250" t="s">
        <v>85</v>
      </c>
      <c r="BK77" s="278" t="s">
        <v>67</v>
      </c>
      <c r="BL77" s="278" t="s">
        <v>67</v>
      </c>
      <c r="BM77" s="250" t="s">
        <v>85</v>
      </c>
      <c r="BN77" s="278" t="s">
        <v>67</v>
      </c>
      <c r="BO77" s="265" t="s">
        <v>71</v>
      </c>
      <c r="BP77" s="265" t="s">
        <v>71</v>
      </c>
      <c r="BQ77" s="265" t="s">
        <v>71</v>
      </c>
      <c r="BR77" s="250" t="s">
        <v>85</v>
      </c>
      <c r="BU77" s="214"/>
      <c r="BV77" s="249"/>
      <c r="BW77" s="250"/>
      <c r="BX77" s="282" t="s">
        <v>61</v>
      </c>
      <c r="BY77" s="282" t="s">
        <v>61</v>
      </c>
      <c r="BZ77" s="282" t="s">
        <v>61</v>
      </c>
      <c r="CA77" s="283" t="s">
        <v>27</v>
      </c>
      <c r="CB77" s="283" t="s">
        <v>27</v>
      </c>
      <c r="CC77" s="250" t="s">
        <v>85</v>
      </c>
      <c r="CD77" s="209" t="s">
        <v>59</v>
      </c>
      <c r="CE77" s="209" t="s">
        <v>59</v>
      </c>
      <c r="CF77" s="209" t="s">
        <v>59</v>
      </c>
      <c r="CH77" s="250" t="s">
        <v>85</v>
      </c>
      <c r="CK77" s="249"/>
      <c r="CL77" s="214"/>
    </row>
    <row r="78" spans="2:90" s="201" customFormat="1" x14ac:dyDescent="0.25">
      <c r="B78" s="201" t="s">
        <v>453</v>
      </c>
      <c r="C78" s="276" t="s">
        <v>127</v>
      </c>
      <c r="E78" s="249" t="s">
        <v>156</v>
      </c>
      <c r="F78" s="250"/>
      <c r="G78" s="200" t="s">
        <v>518</v>
      </c>
      <c r="H78" s="200" t="s">
        <v>518</v>
      </c>
      <c r="I78" s="200" t="s">
        <v>518</v>
      </c>
      <c r="J78" s="250"/>
      <c r="K78" s="200" t="s">
        <v>518</v>
      </c>
      <c r="L78" s="200" t="s">
        <v>518</v>
      </c>
      <c r="M78" s="250"/>
      <c r="N78" s="200" t="s">
        <v>518</v>
      </c>
      <c r="O78" s="200" t="s">
        <v>518</v>
      </c>
      <c r="P78" s="200" t="s">
        <v>518</v>
      </c>
      <c r="R78" s="250"/>
      <c r="U78" s="214"/>
      <c r="V78" s="249" t="s">
        <v>156</v>
      </c>
      <c r="W78" s="200" t="s">
        <v>222</v>
      </c>
      <c r="X78" s="200" t="s">
        <v>222</v>
      </c>
      <c r="Y78" s="200" t="s">
        <v>222</v>
      </c>
      <c r="Z78" s="200" t="s">
        <v>222</v>
      </c>
      <c r="AA78" s="250"/>
      <c r="AB78" s="200" t="s">
        <v>377</v>
      </c>
      <c r="AC78" s="200" t="s">
        <v>377</v>
      </c>
      <c r="AD78" s="250"/>
      <c r="AE78" s="200" t="s">
        <v>377</v>
      </c>
      <c r="AF78" s="200" t="s">
        <v>377</v>
      </c>
      <c r="AG78" s="200" t="s">
        <v>377</v>
      </c>
      <c r="AH78" s="200" t="s">
        <v>377</v>
      </c>
      <c r="AI78" s="250"/>
      <c r="AL78" s="214"/>
      <c r="AM78" s="249" t="s">
        <v>156</v>
      </c>
      <c r="AN78" s="250"/>
      <c r="AO78" s="200" t="s">
        <v>347</v>
      </c>
      <c r="AP78" s="200" t="s">
        <v>347</v>
      </c>
      <c r="AQ78" s="200" t="s">
        <v>347</v>
      </c>
      <c r="AR78" s="250"/>
      <c r="AS78" s="200" t="s">
        <v>347</v>
      </c>
      <c r="AT78" s="200" t="s">
        <v>347</v>
      </c>
      <c r="AU78" s="250"/>
      <c r="AV78" s="200" t="s">
        <v>347</v>
      </c>
      <c r="AW78" s="200" t="s">
        <v>347</v>
      </c>
      <c r="AX78" s="200" t="s">
        <v>347</v>
      </c>
      <c r="AY78" s="200" t="s">
        <v>347</v>
      </c>
      <c r="AZ78" s="250"/>
      <c r="BA78" s="200" t="s">
        <v>347</v>
      </c>
      <c r="BD78" s="214"/>
      <c r="BE78" s="249" t="s">
        <v>156</v>
      </c>
      <c r="BF78" s="200" t="s">
        <v>519</v>
      </c>
      <c r="BG78" s="200" t="s">
        <v>519</v>
      </c>
      <c r="BH78" s="200" t="s">
        <v>519</v>
      </c>
      <c r="BI78" s="200" t="s">
        <v>519</v>
      </c>
      <c r="BJ78" s="250"/>
      <c r="BK78" s="200" t="s">
        <v>519</v>
      </c>
      <c r="BL78" s="200" t="s">
        <v>519</v>
      </c>
      <c r="BM78" s="250"/>
      <c r="BN78" s="200" t="s">
        <v>519</v>
      </c>
      <c r="BO78" s="200" t="s">
        <v>170</v>
      </c>
      <c r="BP78" s="200" t="s">
        <v>170</v>
      </c>
      <c r="BQ78" s="200" t="s">
        <v>170</v>
      </c>
      <c r="BR78" s="250"/>
      <c r="BU78" s="214"/>
      <c r="BV78" s="249" t="s">
        <v>156</v>
      </c>
      <c r="BW78" s="250" t="s">
        <v>84</v>
      </c>
      <c r="BX78" s="200" t="s">
        <v>451</v>
      </c>
      <c r="BY78" s="200" t="s">
        <v>451</v>
      </c>
      <c r="BZ78" s="200" t="s">
        <v>451</v>
      </c>
      <c r="CA78" s="200" t="s">
        <v>451</v>
      </c>
      <c r="CB78" s="200" t="s">
        <v>451</v>
      </c>
      <c r="CC78" s="250"/>
      <c r="CD78" s="200" t="s">
        <v>451</v>
      </c>
      <c r="CE78" s="200" t="s">
        <v>451</v>
      </c>
      <c r="CF78" s="200" t="s">
        <v>451</v>
      </c>
      <c r="CH78" s="250"/>
      <c r="CK78" s="249"/>
      <c r="CL78" s="214"/>
    </row>
    <row r="79" spans="2:90" s="201" customFormat="1" x14ac:dyDescent="0.25">
      <c r="C79" s="276" t="s">
        <v>132</v>
      </c>
      <c r="E79" s="249"/>
      <c r="F79" s="250"/>
      <c r="G79" s="205" t="s">
        <v>290</v>
      </c>
      <c r="H79" s="205" t="s">
        <v>290</v>
      </c>
      <c r="I79" s="205" t="s">
        <v>290</v>
      </c>
      <c r="J79" s="250"/>
      <c r="K79" s="205" t="s">
        <v>290</v>
      </c>
      <c r="L79" s="205" t="s">
        <v>290</v>
      </c>
      <c r="M79" s="250"/>
      <c r="N79" s="205" t="s">
        <v>290</v>
      </c>
      <c r="O79" s="205" t="s">
        <v>290</v>
      </c>
      <c r="P79" s="205" t="s">
        <v>290</v>
      </c>
      <c r="R79" s="250"/>
      <c r="U79" s="214"/>
      <c r="V79" s="249"/>
      <c r="W79" s="246" t="s">
        <v>262</v>
      </c>
      <c r="X79" s="246" t="s">
        <v>262</v>
      </c>
      <c r="Y79" s="246" t="s">
        <v>262</v>
      </c>
      <c r="Z79" s="246" t="s">
        <v>262</v>
      </c>
      <c r="AA79" s="250"/>
      <c r="AB79" s="255" t="s">
        <v>136</v>
      </c>
      <c r="AC79" s="255" t="s">
        <v>136</v>
      </c>
      <c r="AD79" s="250"/>
      <c r="AE79" s="255" t="s">
        <v>136</v>
      </c>
      <c r="AF79" s="255" t="s">
        <v>136</v>
      </c>
      <c r="AG79" s="280" t="s">
        <v>276</v>
      </c>
      <c r="AH79" s="280" t="s">
        <v>276</v>
      </c>
      <c r="AI79" s="250"/>
      <c r="AL79" s="214"/>
      <c r="AM79" s="249"/>
      <c r="AN79" s="250"/>
      <c r="AO79" s="266" t="s">
        <v>310</v>
      </c>
      <c r="AP79" s="266" t="s">
        <v>310</v>
      </c>
      <c r="AQ79" s="266" t="s">
        <v>310</v>
      </c>
      <c r="AR79" s="250"/>
      <c r="AS79" s="281" t="s">
        <v>317</v>
      </c>
      <c r="AT79" s="281" t="s">
        <v>317</v>
      </c>
      <c r="AU79" s="250"/>
      <c r="AV79" s="277" t="s">
        <v>135</v>
      </c>
      <c r="AW79" s="244" t="s">
        <v>337</v>
      </c>
      <c r="AX79" s="244" t="s">
        <v>337</v>
      </c>
      <c r="AY79" s="215" t="s">
        <v>171</v>
      </c>
      <c r="AZ79" s="250"/>
      <c r="BA79" s="215" t="s">
        <v>171</v>
      </c>
      <c r="BD79" s="214"/>
      <c r="BE79" s="249"/>
      <c r="BF79" s="278" t="s">
        <v>283</v>
      </c>
      <c r="BG79" s="278" t="s">
        <v>283</v>
      </c>
      <c r="BH79" s="278" t="s">
        <v>283</v>
      </c>
      <c r="BI79" s="278" t="s">
        <v>283</v>
      </c>
      <c r="BJ79" s="250"/>
      <c r="BK79" s="278" t="s">
        <v>283</v>
      </c>
      <c r="BL79" s="278" t="s">
        <v>283</v>
      </c>
      <c r="BM79" s="250"/>
      <c r="BN79" s="278" t="s">
        <v>283</v>
      </c>
      <c r="BO79" s="265" t="s">
        <v>319</v>
      </c>
      <c r="BP79" s="265" t="s">
        <v>319</v>
      </c>
      <c r="BQ79" s="265" t="s">
        <v>319</v>
      </c>
      <c r="BR79" s="250"/>
      <c r="BU79" s="214"/>
      <c r="BV79" s="249"/>
      <c r="BW79" s="250"/>
      <c r="BX79" s="282" t="s">
        <v>290</v>
      </c>
      <c r="BY79" s="282" t="s">
        <v>290</v>
      </c>
      <c r="BZ79" s="282" t="s">
        <v>290</v>
      </c>
      <c r="CA79" s="283" t="s">
        <v>309</v>
      </c>
      <c r="CB79" s="283" t="s">
        <v>309</v>
      </c>
      <c r="CC79" s="250"/>
      <c r="CD79" s="209" t="s">
        <v>296</v>
      </c>
      <c r="CE79" s="209" t="s">
        <v>296</v>
      </c>
      <c r="CF79" s="209" t="s">
        <v>296</v>
      </c>
      <c r="CH79" s="250"/>
      <c r="CK79" s="249"/>
      <c r="CL79" s="214"/>
    </row>
    <row r="80" spans="2:90" s="201" customFormat="1" x14ac:dyDescent="0.25">
      <c r="E80" s="249" t="s">
        <v>147</v>
      </c>
      <c r="F80" s="250" t="s">
        <v>216</v>
      </c>
      <c r="G80" s="205" t="s">
        <v>296</v>
      </c>
      <c r="H80" s="205" t="s">
        <v>296</v>
      </c>
      <c r="I80" s="205" t="s">
        <v>296</v>
      </c>
      <c r="J80" s="250" t="s">
        <v>152</v>
      </c>
      <c r="K80" s="205" t="s">
        <v>296</v>
      </c>
      <c r="L80" s="205" t="s">
        <v>296</v>
      </c>
      <c r="M80" s="250" t="s">
        <v>152</v>
      </c>
      <c r="N80" s="205" t="s">
        <v>296</v>
      </c>
      <c r="O80" s="205" t="s">
        <v>296</v>
      </c>
      <c r="P80" s="205" t="s">
        <v>296</v>
      </c>
      <c r="R80" s="250" t="s">
        <v>152</v>
      </c>
      <c r="U80" s="214"/>
      <c r="V80" s="249" t="s">
        <v>147</v>
      </c>
      <c r="W80" s="246" t="s">
        <v>272</v>
      </c>
      <c r="X80" s="246" t="s">
        <v>272</v>
      </c>
      <c r="Y80" s="246" t="s">
        <v>272</v>
      </c>
      <c r="Z80" s="246" t="s">
        <v>272</v>
      </c>
      <c r="AA80" s="250" t="s">
        <v>152</v>
      </c>
      <c r="AB80" s="255"/>
      <c r="AC80" s="255"/>
      <c r="AD80" s="250" t="s">
        <v>152</v>
      </c>
      <c r="AE80" s="255"/>
      <c r="AF80" s="255"/>
      <c r="AG80" s="280"/>
      <c r="AH80" s="280"/>
      <c r="AI80" s="250" t="s">
        <v>152</v>
      </c>
      <c r="AL80" s="214"/>
      <c r="AM80" s="249" t="s">
        <v>147</v>
      </c>
      <c r="AN80" s="250" t="s">
        <v>84</v>
      </c>
      <c r="AO80" s="266"/>
      <c r="AP80" s="266"/>
      <c r="AQ80" s="266"/>
      <c r="AR80" s="250" t="s">
        <v>152</v>
      </c>
      <c r="AS80" s="281"/>
      <c r="AT80" s="281"/>
      <c r="AU80" s="250" t="s">
        <v>152</v>
      </c>
      <c r="AV80" s="277"/>
      <c r="AW80" s="244"/>
      <c r="AX80" s="244"/>
      <c r="AY80" s="215"/>
      <c r="AZ80" s="250" t="s">
        <v>152</v>
      </c>
      <c r="BA80" s="215"/>
      <c r="BD80" s="214"/>
      <c r="BE80" s="249" t="s">
        <v>147</v>
      </c>
      <c r="BF80" s="278" t="s">
        <v>259</v>
      </c>
      <c r="BG80" s="278" t="s">
        <v>259</v>
      </c>
      <c r="BH80" s="278" t="s">
        <v>259</v>
      </c>
      <c r="BI80" s="278" t="s">
        <v>259</v>
      </c>
      <c r="BJ80" s="250" t="s">
        <v>152</v>
      </c>
      <c r="BK80" s="278" t="s">
        <v>259</v>
      </c>
      <c r="BL80" s="278" t="s">
        <v>259</v>
      </c>
      <c r="BM80" s="250" t="s">
        <v>152</v>
      </c>
      <c r="BN80" s="278" t="s">
        <v>259</v>
      </c>
      <c r="BO80" s="265"/>
      <c r="BP80" s="265"/>
      <c r="BQ80" s="265"/>
      <c r="BR80" s="250" t="s">
        <v>152</v>
      </c>
      <c r="BU80" s="214"/>
      <c r="BV80" s="249" t="s">
        <v>147</v>
      </c>
      <c r="BW80" s="250"/>
      <c r="BX80" s="282"/>
      <c r="BY80" s="282"/>
      <c r="BZ80" s="282"/>
      <c r="CA80" s="283"/>
      <c r="CB80" s="283"/>
      <c r="CC80" s="250" t="s">
        <v>152</v>
      </c>
      <c r="CD80" s="209"/>
      <c r="CE80" s="209"/>
      <c r="CF80" s="209"/>
      <c r="CH80" s="250" t="s">
        <v>152</v>
      </c>
      <c r="CK80" s="249"/>
      <c r="CL80" s="214"/>
    </row>
    <row r="81" spans="2:90" s="201" customFormat="1" x14ac:dyDescent="0.25">
      <c r="E81" s="249"/>
      <c r="F81" s="250"/>
      <c r="G81" s="205"/>
      <c r="H81" s="205"/>
      <c r="I81" s="205"/>
      <c r="J81" s="250"/>
      <c r="K81" s="205"/>
      <c r="L81" s="205"/>
      <c r="M81" s="250"/>
      <c r="N81" s="205"/>
      <c r="O81" s="205"/>
      <c r="P81" s="205"/>
      <c r="R81" s="250"/>
      <c r="U81" s="214"/>
      <c r="V81" s="249"/>
      <c r="W81" s="246"/>
      <c r="X81" s="246"/>
      <c r="Y81" s="246"/>
      <c r="Z81" s="246"/>
      <c r="AA81" s="250"/>
      <c r="AB81" s="255"/>
      <c r="AC81" s="255"/>
      <c r="AD81" s="250"/>
      <c r="AE81" s="255"/>
      <c r="AF81" s="255"/>
      <c r="AG81" s="280"/>
      <c r="AH81" s="280"/>
      <c r="AI81" s="250"/>
      <c r="AL81" s="214"/>
      <c r="AM81" s="249"/>
      <c r="AN81" s="250"/>
      <c r="AO81" s="266"/>
      <c r="AP81" s="266"/>
      <c r="AQ81" s="266"/>
      <c r="AR81" s="250"/>
      <c r="AS81" s="281"/>
      <c r="AT81" s="281"/>
      <c r="AU81" s="250"/>
      <c r="AV81" s="277"/>
      <c r="AW81" s="244"/>
      <c r="AX81" s="244"/>
      <c r="AY81" s="215"/>
      <c r="AZ81" s="250"/>
      <c r="BA81" s="215"/>
      <c r="BD81" s="214"/>
      <c r="BE81" s="249"/>
      <c r="BF81" s="278"/>
      <c r="BG81" s="278"/>
      <c r="BH81" s="278"/>
      <c r="BI81" s="278"/>
      <c r="BJ81" s="250"/>
      <c r="BK81" s="278"/>
      <c r="BL81" s="278"/>
      <c r="BM81" s="250"/>
      <c r="BN81" s="278"/>
      <c r="BO81" s="265"/>
      <c r="BP81" s="265"/>
      <c r="BQ81" s="265"/>
      <c r="BR81" s="250"/>
      <c r="BU81" s="214"/>
      <c r="BV81" s="249"/>
      <c r="BW81" s="250"/>
      <c r="BX81" s="282"/>
      <c r="BY81" s="282"/>
      <c r="BZ81" s="282"/>
      <c r="CA81" s="283"/>
      <c r="CB81" s="283"/>
      <c r="CC81" s="250"/>
      <c r="CD81" s="209"/>
      <c r="CE81" s="209"/>
      <c r="CF81" s="209"/>
      <c r="CH81" s="250"/>
      <c r="CK81" s="249"/>
      <c r="CL81" s="214"/>
    </row>
    <row r="82" spans="2:90" s="241" customFormat="1" ht="16.5" x14ac:dyDescent="0.25">
      <c r="B82" s="284" t="s">
        <v>183</v>
      </c>
      <c r="C82" s="285" t="s">
        <v>126</v>
      </c>
      <c r="E82" s="249"/>
      <c r="F82" s="250"/>
      <c r="G82" s="278" t="s">
        <v>67</v>
      </c>
      <c r="H82" s="278" t="s">
        <v>67</v>
      </c>
      <c r="I82" s="278" t="s">
        <v>67</v>
      </c>
      <c r="J82" s="250"/>
      <c r="K82" s="278" t="s">
        <v>67</v>
      </c>
      <c r="L82" s="278" t="s">
        <v>67</v>
      </c>
      <c r="M82" s="250"/>
      <c r="N82" s="278" t="s">
        <v>67</v>
      </c>
      <c r="O82" s="278" t="s">
        <v>67</v>
      </c>
      <c r="P82" s="265" t="s">
        <v>71</v>
      </c>
      <c r="Q82" s="265" t="s">
        <v>71</v>
      </c>
      <c r="R82" s="250"/>
      <c r="S82" s="265" t="s">
        <v>71</v>
      </c>
      <c r="U82" s="214"/>
      <c r="V82" s="249"/>
      <c r="W82" s="280" t="s">
        <v>15</v>
      </c>
      <c r="X82" s="280" t="s">
        <v>15</v>
      </c>
      <c r="Y82" s="244" t="s">
        <v>17</v>
      </c>
      <c r="Z82" s="244" t="s">
        <v>17</v>
      </c>
      <c r="AA82" s="250"/>
      <c r="AB82" s="281" t="s">
        <v>25</v>
      </c>
      <c r="AC82" s="281" t="s">
        <v>25</v>
      </c>
      <c r="AD82" s="250"/>
      <c r="AE82" s="283" t="s">
        <v>27</v>
      </c>
      <c r="AF82" s="283" t="s">
        <v>27</v>
      </c>
      <c r="AG82" s="215" t="s">
        <v>63</v>
      </c>
      <c r="AH82" s="215" t="s">
        <v>63</v>
      </c>
      <c r="AI82" s="250"/>
      <c r="AL82" s="214"/>
      <c r="AM82" s="249"/>
      <c r="AN82" s="250"/>
      <c r="AO82" s="205" t="s">
        <v>61</v>
      </c>
      <c r="AP82" s="205" t="s">
        <v>61</v>
      </c>
      <c r="AQ82" s="205" t="s">
        <v>61</v>
      </c>
      <c r="AR82" s="250"/>
      <c r="AS82" s="205" t="s">
        <v>61</v>
      </c>
      <c r="AT82" s="205" t="s">
        <v>59</v>
      </c>
      <c r="AU82" s="250"/>
      <c r="AV82" s="205" t="s">
        <v>59</v>
      </c>
      <c r="AW82" s="205" t="s">
        <v>59</v>
      </c>
      <c r="AX82" s="205" t="s">
        <v>59</v>
      </c>
      <c r="AZ82" s="250"/>
      <c r="BD82" s="214"/>
      <c r="BE82" s="249"/>
      <c r="BF82" s="209" t="s">
        <v>59</v>
      </c>
      <c r="BG82" s="209" t="s">
        <v>59</v>
      </c>
      <c r="BH82" s="209" t="s">
        <v>59</v>
      </c>
      <c r="BI82" s="266" t="s">
        <v>11</v>
      </c>
      <c r="BJ82" s="250"/>
      <c r="BK82" s="266" t="s">
        <v>11</v>
      </c>
      <c r="BL82" s="266" t="s">
        <v>11</v>
      </c>
      <c r="BM82" s="250"/>
      <c r="BN82" s="282" t="s">
        <v>61</v>
      </c>
      <c r="BO82" s="282" t="s">
        <v>61</v>
      </c>
      <c r="BP82" s="282" t="s">
        <v>61</v>
      </c>
      <c r="BQ82" s="277" t="s">
        <v>76</v>
      </c>
      <c r="BR82" s="250"/>
      <c r="BU82" s="214"/>
      <c r="BV82" s="249"/>
      <c r="BW82" s="250"/>
      <c r="BX82" s="255" t="s">
        <v>19</v>
      </c>
      <c r="BY82" s="255" t="s">
        <v>19</v>
      </c>
      <c r="BZ82" s="255" t="s">
        <v>19</v>
      </c>
      <c r="CA82" s="255" t="s">
        <v>19</v>
      </c>
      <c r="CC82" s="250"/>
      <c r="CD82" s="246" t="s">
        <v>63</v>
      </c>
      <c r="CE82" s="246" t="s">
        <v>63</v>
      </c>
      <c r="CF82" s="246" t="s">
        <v>71</v>
      </c>
      <c r="CG82" s="246" t="s">
        <v>71</v>
      </c>
      <c r="CH82" s="250"/>
      <c r="CK82" s="249"/>
      <c r="CL82" s="214"/>
    </row>
    <row r="83" spans="2:90" s="241" customFormat="1" x14ac:dyDescent="0.25">
      <c r="B83" s="241" t="s">
        <v>347</v>
      </c>
      <c r="C83" s="285" t="s">
        <v>127</v>
      </c>
      <c r="E83" s="249"/>
      <c r="F83" s="250"/>
      <c r="G83" s="200" t="s">
        <v>519</v>
      </c>
      <c r="H83" s="200" t="s">
        <v>519</v>
      </c>
      <c r="I83" s="200" t="s">
        <v>519</v>
      </c>
      <c r="J83" s="250" t="s">
        <v>156</v>
      </c>
      <c r="K83" s="200" t="s">
        <v>519</v>
      </c>
      <c r="L83" s="200" t="s">
        <v>519</v>
      </c>
      <c r="M83" s="250" t="s">
        <v>156</v>
      </c>
      <c r="N83" s="200" t="s">
        <v>519</v>
      </c>
      <c r="O83" s="200" t="s">
        <v>519</v>
      </c>
      <c r="P83" s="200" t="s">
        <v>347</v>
      </c>
      <c r="Q83" s="200" t="s">
        <v>347</v>
      </c>
      <c r="R83" s="250" t="s">
        <v>156</v>
      </c>
      <c r="S83" s="200" t="s">
        <v>347</v>
      </c>
      <c r="U83" s="214"/>
      <c r="V83" s="249"/>
      <c r="W83" s="200" t="s">
        <v>347</v>
      </c>
      <c r="X83" s="200" t="s">
        <v>347</v>
      </c>
      <c r="Y83" s="200" t="s">
        <v>347</v>
      </c>
      <c r="Z83" s="200" t="s">
        <v>347</v>
      </c>
      <c r="AA83" s="250" t="s">
        <v>156</v>
      </c>
      <c r="AB83" s="200" t="s">
        <v>347</v>
      </c>
      <c r="AC83" s="200" t="s">
        <v>347</v>
      </c>
      <c r="AD83" s="250" t="s">
        <v>156</v>
      </c>
      <c r="AE83" s="200" t="s">
        <v>347</v>
      </c>
      <c r="AF83" s="200" t="s">
        <v>347</v>
      </c>
      <c r="AG83" s="200" t="s">
        <v>347</v>
      </c>
      <c r="AH83" s="200" t="s">
        <v>347</v>
      </c>
      <c r="AI83" s="250" t="s">
        <v>156</v>
      </c>
      <c r="AL83" s="214"/>
      <c r="AM83" s="249"/>
      <c r="AN83" s="250"/>
      <c r="AO83" s="200" t="s">
        <v>518</v>
      </c>
      <c r="AP83" s="200" t="s">
        <v>518</v>
      </c>
      <c r="AQ83" s="200" t="s">
        <v>518</v>
      </c>
      <c r="AR83" s="250" t="s">
        <v>156</v>
      </c>
      <c r="AS83" s="200" t="s">
        <v>518</v>
      </c>
      <c r="AT83" s="200" t="s">
        <v>518</v>
      </c>
      <c r="AU83" s="250" t="s">
        <v>156</v>
      </c>
      <c r="AV83" s="200" t="s">
        <v>518</v>
      </c>
      <c r="AW83" s="200" t="s">
        <v>518</v>
      </c>
      <c r="AX83" s="200" t="s">
        <v>518</v>
      </c>
      <c r="AZ83" s="250" t="s">
        <v>156</v>
      </c>
      <c r="BD83" s="214"/>
      <c r="BE83" s="249"/>
      <c r="BF83" s="200" t="s">
        <v>347</v>
      </c>
      <c r="BG83" s="200" t="s">
        <v>347</v>
      </c>
      <c r="BH83" s="200" t="s">
        <v>347</v>
      </c>
      <c r="BI83" s="200" t="s">
        <v>347</v>
      </c>
      <c r="BJ83" s="250" t="s">
        <v>156</v>
      </c>
      <c r="BK83" s="200" t="s">
        <v>347</v>
      </c>
      <c r="BL83" s="200" t="s">
        <v>347</v>
      </c>
      <c r="BM83" s="250" t="s">
        <v>156</v>
      </c>
      <c r="BN83" s="200" t="s">
        <v>347</v>
      </c>
      <c r="BO83" s="200" t="s">
        <v>347</v>
      </c>
      <c r="BP83" s="200" t="s">
        <v>347</v>
      </c>
      <c r="BQ83" s="200" t="s">
        <v>347</v>
      </c>
      <c r="BR83" s="250" t="s">
        <v>156</v>
      </c>
      <c r="BU83" s="214"/>
      <c r="BV83" s="249"/>
      <c r="BW83" s="250" t="s">
        <v>82</v>
      </c>
      <c r="BX83" s="200" t="s">
        <v>347</v>
      </c>
      <c r="BY83" s="200" t="s">
        <v>347</v>
      </c>
      <c r="BZ83" s="200" t="s">
        <v>347</v>
      </c>
      <c r="CA83" s="200" t="s">
        <v>347</v>
      </c>
      <c r="CC83" s="250" t="s">
        <v>156</v>
      </c>
      <c r="CD83" s="200" t="s">
        <v>222</v>
      </c>
      <c r="CE83" s="200" t="s">
        <v>222</v>
      </c>
      <c r="CF83" s="200" t="s">
        <v>222</v>
      </c>
      <c r="CG83" s="200" t="s">
        <v>222</v>
      </c>
      <c r="CH83" s="250" t="s">
        <v>156</v>
      </c>
      <c r="CK83" s="249"/>
      <c r="CL83" s="214"/>
    </row>
    <row r="84" spans="2:90" s="241" customFormat="1" x14ac:dyDescent="0.25">
      <c r="C84" s="285" t="s">
        <v>132</v>
      </c>
      <c r="E84" s="249" t="s">
        <v>458</v>
      </c>
      <c r="F84" s="250" t="s">
        <v>156</v>
      </c>
      <c r="G84" s="278" t="s">
        <v>259</v>
      </c>
      <c r="H84" s="278" t="s">
        <v>259</v>
      </c>
      <c r="I84" s="278" t="s">
        <v>259</v>
      </c>
      <c r="J84" s="250"/>
      <c r="K84" s="278" t="s">
        <v>259</v>
      </c>
      <c r="L84" s="278" t="s">
        <v>259</v>
      </c>
      <c r="M84" s="250"/>
      <c r="N84" s="278" t="s">
        <v>259</v>
      </c>
      <c r="O84" s="278" t="s">
        <v>259</v>
      </c>
      <c r="P84" s="265" t="s">
        <v>319</v>
      </c>
      <c r="Q84" s="265" t="s">
        <v>319</v>
      </c>
      <c r="R84" s="250"/>
      <c r="S84" s="265" t="s">
        <v>319</v>
      </c>
      <c r="U84" s="214"/>
      <c r="V84" s="249" t="s">
        <v>458</v>
      </c>
      <c r="W84" s="280" t="s">
        <v>276</v>
      </c>
      <c r="X84" s="280" t="s">
        <v>276</v>
      </c>
      <c r="Y84" s="244" t="s">
        <v>337</v>
      </c>
      <c r="Z84" s="244" t="s">
        <v>337</v>
      </c>
      <c r="AA84" s="250"/>
      <c r="AB84" s="281" t="s">
        <v>317</v>
      </c>
      <c r="AC84" s="281" t="s">
        <v>317</v>
      </c>
      <c r="AD84" s="250"/>
      <c r="AE84" s="283" t="s">
        <v>309</v>
      </c>
      <c r="AF84" s="283" t="s">
        <v>309</v>
      </c>
      <c r="AG84" s="215" t="s">
        <v>171</v>
      </c>
      <c r="AH84" s="215" t="s">
        <v>171</v>
      </c>
      <c r="AI84" s="250"/>
      <c r="AL84" s="214"/>
      <c r="AM84" s="249" t="s">
        <v>458</v>
      </c>
      <c r="AN84" s="250" t="s">
        <v>215</v>
      </c>
      <c r="AO84" s="205" t="s">
        <v>270</v>
      </c>
      <c r="AP84" s="205" t="s">
        <v>270</v>
      </c>
      <c r="AQ84" s="205" t="s">
        <v>270</v>
      </c>
      <c r="AR84" s="250"/>
      <c r="AS84" s="205" t="s">
        <v>270</v>
      </c>
      <c r="AT84" s="205" t="s">
        <v>270</v>
      </c>
      <c r="AU84" s="250"/>
      <c r="AV84" s="205" t="s">
        <v>270</v>
      </c>
      <c r="AW84" s="205" t="s">
        <v>270</v>
      </c>
      <c r="AX84" s="205" t="s">
        <v>270</v>
      </c>
      <c r="AZ84" s="250"/>
      <c r="BD84" s="214"/>
      <c r="BE84" s="249" t="s">
        <v>458</v>
      </c>
      <c r="BF84" s="209" t="s">
        <v>281</v>
      </c>
      <c r="BG84" s="209" t="s">
        <v>281</v>
      </c>
      <c r="BH84" s="209" t="s">
        <v>281</v>
      </c>
      <c r="BI84" s="266" t="s">
        <v>310</v>
      </c>
      <c r="BJ84" s="250"/>
      <c r="BK84" s="266" t="s">
        <v>310</v>
      </c>
      <c r="BL84" s="266" t="s">
        <v>310</v>
      </c>
      <c r="BM84" s="250"/>
      <c r="BN84" s="282" t="s">
        <v>151</v>
      </c>
      <c r="BO84" s="282" t="s">
        <v>151</v>
      </c>
      <c r="BP84" s="282" t="s">
        <v>151</v>
      </c>
      <c r="BQ84" s="277" t="s">
        <v>135</v>
      </c>
      <c r="BR84" s="250"/>
      <c r="BU84" s="214"/>
      <c r="BV84" s="249" t="s">
        <v>458</v>
      </c>
      <c r="BW84" s="250"/>
      <c r="BX84" s="255" t="s">
        <v>136</v>
      </c>
      <c r="BY84" s="255" t="s">
        <v>136</v>
      </c>
      <c r="BZ84" s="255" t="s">
        <v>136</v>
      </c>
      <c r="CA84" s="255" t="s">
        <v>136</v>
      </c>
      <c r="CC84" s="250"/>
      <c r="CD84" s="246" t="s">
        <v>262</v>
      </c>
      <c r="CE84" s="246" t="s">
        <v>262</v>
      </c>
      <c r="CF84" s="246" t="s">
        <v>262</v>
      </c>
      <c r="CG84" s="246" t="s">
        <v>262</v>
      </c>
      <c r="CH84" s="250"/>
      <c r="CK84" s="249"/>
      <c r="CL84" s="214"/>
    </row>
    <row r="85" spans="2:90" s="241" customFormat="1" x14ac:dyDescent="0.25">
      <c r="E85" s="249"/>
      <c r="F85" s="250"/>
      <c r="G85" s="278" t="s">
        <v>264</v>
      </c>
      <c r="H85" s="278" t="s">
        <v>264</v>
      </c>
      <c r="I85" s="278" t="s">
        <v>264</v>
      </c>
      <c r="J85" s="250"/>
      <c r="K85" s="278" t="s">
        <v>264</v>
      </c>
      <c r="L85" s="278" t="s">
        <v>264</v>
      </c>
      <c r="M85" s="250"/>
      <c r="N85" s="278" t="s">
        <v>264</v>
      </c>
      <c r="O85" s="278" t="s">
        <v>264</v>
      </c>
      <c r="P85" s="265"/>
      <c r="Q85" s="265"/>
      <c r="R85" s="250"/>
      <c r="S85" s="265"/>
      <c r="U85" s="214"/>
      <c r="V85" s="249"/>
      <c r="W85" s="280"/>
      <c r="X85" s="280"/>
      <c r="Y85" s="244"/>
      <c r="Z85" s="244"/>
      <c r="AA85" s="250"/>
      <c r="AB85" s="281"/>
      <c r="AC85" s="281"/>
      <c r="AD85" s="250"/>
      <c r="AE85" s="283"/>
      <c r="AF85" s="283"/>
      <c r="AG85" s="215"/>
      <c r="AH85" s="215"/>
      <c r="AI85" s="250"/>
      <c r="AL85" s="214"/>
      <c r="AM85" s="249"/>
      <c r="AN85" s="250"/>
      <c r="AO85" s="205" t="s">
        <v>255</v>
      </c>
      <c r="AP85" s="205" t="s">
        <v>255</v>
      </c>
      <c r="AQ85" s="205" t="s">
        <v>255</v>
      </c>
      <c r="AR85" s="250"/>
      <c r="AS85" s="205" t="s">
        <v>255</v>
      </c>
      <c r="AT85" s="205" t="s">
        <v>255</v>
      </c>
      <c r="AU85" s="250"/>
      <c r="AV85" s="205" t="s">
        <v>255</v>
      </c>
      <c r="AW85" s="205" t="s">
        <v>255</v>
      </c>
      <c r="AX85" s="205" t="s">
        <v>255</v>
      </c>
      <c r="AZ85" s="250"/>
      <c r="BD85" s="214"/>
      <c r="BE85" s="249"/>
      <c r="BF85" s="209"/>
      <c r="BG85" s="209"/>
      <c r="BH85" s="209"/>
      <c r="BI85" s="266"/>
      <c r="BJ85" s="250"/>
      <c r="BK85" s="266"/>
      <c r="BL85" s="266"/>
      <c r="BM85" s="250"/>
      <c r="BN85" s="282"/>
      <c r="BO85" s="282"/>
      <c r="BP85" s="282"/>
      <c r="BQ85" s="277"/>
      <c r="BR85" s="250"/>
      <c r="BU85" s="214"/>
      <c r="BV85" s="249"/>
      <c r="BW85" s="250"/>
      <c r="BX85" s="255"/>
      <c r="BY85" s="255"/>
      <c r="BZ85" s="255"/>
      <c r="CA85" s="255"/>
      <c r="CC85" s="250"/>
      <c r="CD85" s="246" t="s">
        <v>164</v>
      </c>
      <c r="CE85" s="246" t="s">
        <v>164</v>
      </c>
      <c r="CF85" s="246" t="s">
        <v>164</v>
      </c>
      <c r="CG85" s="246" t="s">
        <v>164</v>
      </c>
      <c r="CH85" s="250"/>
      <c r="CK85" s="249"/>
      <c r="CL85" s="214"/>
    </row>
    <row r="86" spans="2:90" s="241" customFormat="1" x14ac:dyDescent="0.25">
      <c r="E86" s="249" t="s">
        <v>157</v>
      </c>
      <c r="F86" s="250"/>
      <c r="G86" s="278"/>
      <c r="H86" s="278"/>
      <c r="I86" s="278"/>
      <c r="J86" s="250" t="s">
        <v>157</v>
      </c>
      <c r="K86" s="278"/>
      <c r="L86" s="278"/>
      <c r="M86" s="250" t="s">
        <v>157</v>
      </c>
      <c r="N86" s="278"/>
      <c r="O86" s="278"/>
      <c r="P86" s="265"/>
      <c r="Q86" s="265"/>
      <c r="R86" s="250" t="s">
        <v>157</v>
      </c>
      <c r="S86" s="265"/>
      <c r="U86" s="214"/>
      <c r="V86" s="249" t="s">
        <v>157</v>
      </c>
      <c r="W86" s="280"/>
      <c r="X86" s="280"/>
      <c r="Y86" s="244"/>
      <c r="Z86" s="244"/>
      <c r="AA86" s="250" t="s">
        <v>157</v>
      </c>
      <c r="AB86" s="281"/>
      <c r="AC86" s="281"/>
      <c r="AD86" s="250" t="s">
        <v>157</v>
      </c>
      <c r="AE86" s="283"/>
      <c r="AF86" s="283"/>
      <c r="AG86" s="215"/>
      <c r="AH86" s="215"/>
      <c r="AI86" s="250" t="s">
        <v>157</v>
      </c>
      <c r="AL86" s="214"/>
      <c r="AM86" s="249" t="s">
        <v>157</v>
      </c>
      <c r="AN86" s="250"/>
      <c r="AO86" s="205"/>
      <c r="AP86" s="205"/>
      <c r="AQ86" s="205"/>
      <c r="AR86" s="250" t="s">
        <v>157</v>
      </c>
      <c r="AS86" s="205"/>
      <c r="AT86" s="205"/>
      <c r="AU86" s="250" t="s">
        <v>157</v>
      </c>
      <c r="AV86" s="205"/>
      <c r="AW86" s="205"/>
      <c r="AX86" s="205"/>
      <c r="AZ86" s="250" t="s">
        <v>157</v>
      </c>
      <c r="BD86" s="214"/>
      <c r="BE86" s="249" t="s">
        <v>157</v>
      </c>
      <c r="BF86" s="209"/>
      <c r="BG86" s="209"/>
      <c r="BH86" s="209"/>
      <c r="BI86" s="266"/>
      <c r="BJ86" s="250" t="s">
        <v>157</v>
      </c>
      <c r="BK86" s="266"/>
      <c r="BL86" s="266"/>
      <c r="BM86" s="250" t="s">
        <v>157</v>
      </c>
      <c r="BN86" s="282"/>
      <c r="BO86" s="282"/>
      <c r="BP86" s="282"/>
      <c r="BQ86" s="277"/>
      <c r="BR86" s="250" t="s">
        <v>157</v>
      </c>
      <c r="BU86" s="214"/>
      <c r="BV86" s="249" t="s">
        <v>157</v>
      </c>
      <c r="BW86" s="250"/>
      <c r="BX86" s="255"/>
      <c r="BY86" s="255"/>
      <c r="BZ86" s="255"/>
      <c r="CA86" s="255"/>
      <c r="CC86" s="250" t="s">
        <v>157</v>
      </c>
      <c r="CD86" s="246"/>
      <c r="CE86" s="246"/>
      <c r="CF86" s="246"/>
      <c r="CG86" s="246"/>
      <c r="CH86" s="250" t="s">
        <v>157</v>
      </c>
      <c r="CK86" s="249"/>
      <c r="CL86" s="214"/>
    </row>
    <row r="87" spans="2:90" s="201" customFormat="1" ht="16.5" x14ac:dyDescent="0.25">
      <c r="B87" s="275" t="s">
        <v>184</v>
      </c>
      <c r="C87" s="276" t="s">
        <v>126</v>
      </c>
      <c r="E87" s="249"/>
      <c r="F87" s="250"/>
      <c r="G87" s="209" t="s">
        <v>59</v>
      </c>
      <c r="H87" s="209" t="s">
        <v>59</v>
      </c>
      <c r="I87" s="209" t="s">
        <v>59</v>
      </c>
      <c r="J87" s="250"/>
      <c r="K87" s="282" t="s">
        <v>61</v>
      </c>
      <c r="L87" s="282" t="s">
        <v>61</v>
      </c>
      <c r="M87" s="250"/>
      <c r="N87" s="282" t="s">
        <v>61</v>
      </c>
      <c r="O87" s="277" t="s">
        <v>76</v>
      </c>
      <c r="P87" s="244" t="s">
        <v>17</v>
      </c>
      <c r="Q87" s="244" t="s">
        <v>17</v>
      </c>
      <c r="R87" s="250"/>
      <c r="U87" s="214"/>
      <c r="V87" s="249"/>
      <c r="W87" s="255" t="s">
        <v>19</v>
      </c>
      <c r="X87" s="255" t="s">
        <v>19</v>
      </c>
      <c r="Y87" s="255" t="s">
        <v>19</v>
      </c>
      <c r="Z87" s="255" t="s">
        <v>19</v>
      </c>
      <c r="AA87" s="250"/>
      <c r="AB87" s="215" t="s">
        <v>63</v>
      </c>
      <c r="AC87" s="215" t="s">
        <v>63</v>
      </c>
      <c r="AD87" s="250"/>
      <c r="AE87" s="246" t="s">
        <v>63</v>
      </c>
      <c r="AF87" s="246" t="s">
        <v>63</v>
      </c>
      <c r="AG87" s="246" t="s">
        <v>71</v>
      </c>
      <c r="AH87" s="246" t="s">
        <v>71</v>
      </c>
      <c r="AI87" s="250"/>
      <c r="AL87" s="214"/>
      <c r="AM87" s="249"/>
      <c r="AN87" s="250"/>
      <c r="AO87" s="278" t="s">
        <v>67</v>
      </c>
      <c r="AP87" s="278" t="s">
        <v>67</v>
      </c>
      <c r="AQ87" s="278" t="s">
        <v>67</v>
      </c>
      <c r="AR87" s="250"/>
      <c r="AS87" s="278" t="s">
        <v>67</v>
      </c>
      <c r="AT87" s="278" t="s">
        <v>67</v>
      </c>
      <c r="AU87" s="250"/>
      <c r="AV87" s="278" t="s">
        <v>67</v>
      </c>
      <c r="AW87" s="278" t="s">
        <v>67</v>
      </c>
      <c r="AX87" s="265" t="s">
        <v>71</v>
      </c>
      <c r="AY87" s="265" t="s">
        <v>71</v>
      </c>
      <c r="AZ87" s="250"/>
      <c r="BA87" s="265" t="s">
        <v>71</v>
      </c>
      <c r="BD87" s="214"/>
      <c r="BE87" s="249"/>
      <c r="BF87" s="266" t="s">
        <v>11</v>
      </c>
      <c r="BG87" s="266" t="s">
        <v>11</v>
      </c>
      <c r="BH87" s="266" t="s">
        <v>11</v>
      </c>
      <c r="BJ87" s="250"/>
      <c r="BK87" s="280" t="s">
        <v>15</v>
      </c>
      <c r="BL87" s="280" t="s">
        <v>15</v>
      </c>
      <c r="BM87" s="250"/>
      <c r="BN87" s="281" t="s">
        <v>25</v>
      </c>
      <c r="BO87" s="281" t="s">
        <v>25</v>
      </c>
      <c r="BP87" s="283" t="s">
        <v>27</v>
      </c>
      <c r="BQ87" s="283" t="s">
        <v>27</v>
      </c>
      <c r="BR87" s="250"/>
      <c r="BU87" s="214"/>
      <c r="BV87" s="249"/>
      <c r="BW87" s="250"/>
      <c r="BX87" s="205" t="s">
        <v>61</v>
      </c>
      <c r="BY87" s="205" t="s">
        <v>61</v>
      </c>
      <c r="BZ87" s="205" t="s">
        <v>61</v>
      </c>
      <c r="CA87" s="205" t="s">
        <v>61</v>
      </c>
      <c r="CB87" s="205" t="s">
        <v>59</v>
      </c>
      <c r="CC87" s="250"/>
      <c r="CD87" s="205" t="s">
        <v>59</v>
      </c>
      <c r="CE87" s="205" t="s">
        <v>59</v>
      </c>
      <c r="CF87" s="205" t="s">
        <v>59</v>
      </c>
      <c r="CH87" s="250"/>
      <c r="CK87" s="249"/>
      <c r="CL87" s="214"/>
    </row>
    <row r="88" spans="2:90" s="201" customFormat="1" x14ac:dyDescent="0.25">
      <c r="B88" s="201" t="s">
        <v>381</v>
      </c>
      <c r="C88" s="276" t="s">
        <v>127</v>
      </c>
      <c r="E88" s="249" t="s">
        <v>215</v>
      </c>
      <c r="F88" s="250" t="s">
        <v>152</v>
      </c>
      <c r="G88" s="200" t="s">
        <v>381</v>
      </c>
      <c r="H88" s="200" t="s">
        <v>381</v>
      </c>
      <c r="I88" s="200" t="s">
        <v>381</v>
      </c>
      <c r="J88" s="250"/>
      <c r="K88" s="200" t="s">
        <v>381</v>
      </c>
      <c r="L88" s="200" t="s">
        <v>381</v>
      </c>
      <c r="M88" s="250"/>
      <c r="N88" s="200" t="s">
        <v>381</v>
      </c>
      <c r="O88" s="200" t="s">
        <v>381</v>
      </c>
      <c r="P88" s="200" t="s">
        <v>381</v>
      </c>
      <c r="Q88" s="200" t="s">
        <v>381</v>
      </c>
      <c r="R88" s="250"/>
      <c r="U88" s="214"/>
      <c r="V88" s="249" t="s">
        <v>215</v>
      </c>
      <c r="W88" s="200" t="s">
        <v>381</v>
      </c>
      <c r="X88" s="200" t="s">
        <v>381</v>
      </c>
      <c r="Y88" s="200" t="s">
        <v>381</v>
      </c>
      <c r="Z88" s="200" t="s">
        <v>381</v>
      </c>
      <c r="AA88" s="250"/>
      <c r="AB88" s="200" t="s">
        <v>381</v>
      </c>
      <c r="AC88" s="200" t="s">
        <v>381</v>
      </c>
      <c r="AD88" s="250"/>
      <c r="AE88" s="200" t="s">
        <v>222</v>
      </c>
      <c r="AF88" s="200" t="s">
        <v>222</v>
      </c>
      <c r="AG88" s="200" t="s">
        <v>222</v>
      </c>
      <c r="AH88" s="200" t="s">
        <v>222</v>
      </c>
      <c r="AI88" s="250"/>
      <c r="AL88" s="214"/>
      <c r="AM88" s="249" t="s">
        <v>215</v>
      </c>
      <c r="AN88" s="250" t="s">
        <v>217</v>
      </c>
      <c r="AO88" s="200" t="s">
        <v>519</v>
      </c>
      <c r="AP88" s="200" t="s">
        <v>519</v>
      </c>
      <c r="AQ88" s="200" t="s">
        <v>519</v>
      </c>
      <c r="AR88" s="250"/>
      <c r="AS88" s="200" t="s">
        <v>519</v>
      </c>
      <c r="AT88" s="200" t="s">
        <v>519</v>
      </c>
      <c r="AU88" s="250"/>
      <c r="AV88" s="200" t="s">
        <v>519</v>
      </c>
      <c r="AW88" s="200" t="s">
        <v>519</v>
      </c>
      <c r="AX88" s="200" t="s">
        <v>381</v>
      </c>
      <c r="AY88" s="200" t="s">
        <v>381</v>
      </c>
      <c r="AZ88" s="250"/>
      <c r="BA88" s="200" t="s">
        <v>381</v>
      </c>
      <c r="BD88" s="214"/>
      <c r="BE88" s="249" t="s">
        <v>215</v>
      </c>
      <c r="BF88" s="200" t="s">
        <v>381</v>
      </c>
      <c r="BG88" s="200" t="s">
        <v>381</v>
      </c>
      <c r="BH88" s="200" t="s">
        <v>381</v>
      </c>
      <c r="BJ88" s="250"/>
      <c r="BK88" s="200" t="s">
        <v>381</v>
      </c>
      <c r="BL88" s="200" t="s">
        <v>381</v>
      </c>
      <c r="BM88" s="250"/>
      <c r="BN88" s="200" t="s">
        <v>381</v>
      </c>
      <c r="BO88" s="200" t="s">
        <v>381</v>
      </c>
      <c r="BP88" s="200" t="s">
        <v>381</v>
      </c>
      <c r="BQ88" s="200" t="s">
        <v>381</v>
      </c>
      <c r="BR88" s="250"/>
      <c r="BU88" s="214"/>
      <c r="BV88" s="249" t="s">
        <v>215</v>
      </c>
      <c r="BW88" s="250" t="s">
        <v>85</v>
      </c>
      <c r="BX88" s="200" t="s">
        <v>518</v>
      </c>
      <c r="BY88" s="200" t="s">
        <v>518</v>
      </c>
      <c r="BZ88" s="200" t="s">
        <v>518</v>
      </c>
      <c r="CA88" s="200" t="s">
        <v>518</v>
      </c>
      <c r="CB88" s="200" t="s">
        <v>518</v>
      </c>
      <c r="CC88" s="250"/>
      <c r="CD88" s="200" t="s">
        <v>518</v>
      </c>
      <c r="CE88" s="200" t="s">
        <v>518</v>
      </c>
      <c r="CF88" s="200" t="s">
        <v>518</v>
      </c>
      <c r="CH88" s="250"/>
      <c r="CK88" s="249"/>
      <c r="CL88" s="214"/>
    </row>
    <row r="89" spans="2:90" s="201" customFormat="1" x14ac:dyDescent="0.25">
      <c r="C89" s="276" t="s">
        <v>132</v>
      </c>
      <c r="E89" s="249"/>
      <c r="F89" s="250"/>
      <c r="G89" s="209" t="s">
        <v>281</v>
      </c>
      <c r="H89" s="209" t="s">
        <v>281</v>
      </c>
      <c r="I89" s="209" t="s">
        <v>281</v>
      </c>
      <c r="J89" s="250" t="s">
        <v>156</v>
      </c>
      <c r="K89" s="282" t="s">
        <v>151</v>
      </c>
      <c r="L89" s="282" t="s">
        <v>151</v>
      </c>
      <c r="M89" s="250" t="s">
        <v>156</v>
      </c>
      <c r="N89" s="282" t="s">
        <v>151</v>
      </c>
      <c r="O89" s="277" t="s">
        <v>135</v>
      </c>
      <c r="P89" s="244" t="s">
        <v>337</v>
      </c>
      <c r="Q89" s="244" t="s">
        <v>337</v>
      </c>
      <c r="R89" s="250" t="s">
        <v>156</v>
      </c>
      <c r="U89" s="214"/>
      <c r="V89" s="249"/>
      <c r="W89" s="255" t="s">
        <v>136</v>
      </c>
      <c r="X89" s="255" t="s">
        <v>136</v>
      </c>
      <c r="Y89" s="255" t="s">
        <v>136</v>
      </c>
      <c r="Z89" s="255" t="s">
        <v>136</v>
      </c>
      <c r="AA89" s="250" t="s">
        <v>156</v>
      </c>
      <c r="AB89" s="215" t="s">
        <v>171</v>
      </c>
      <c r="AC89" s="215" t="s">
        <v>171</v>
      </c>
      <c r="AD89" s="250" t="s">
        <v>156</v>
      </c>
      <c r="AE89" s="246" t="s">
        <v>262</v>
      </c>
      <c r="AF89" s="246" t="s">
        <v>262</v>
      </c>
      <c r="AG89" s="246" t="s">
        <v>262</v>
      </c>
      <c r="AH89" s="246" t="s">
        <v>262</v>
      </c>
      <c r="AI89" s="250" t="s">
        <v>156</v>
      </c>
      <c r="AL89" s="214"/>
      <c r="AM89" s="249"/>
      <c r="AN89" s="250"/>
      <c r="AO89" s="278" t="s">
        <v>319</v>
      </c>
      <c r="AP89" s="278" t="s">
        <v>319</v>
      </c>
      <c r="AQ89" s="278" t="s">
        <v>319</v>
      </c>
      <c r="AR89" s="250" t="s">
        <v>156</v>
      </c>
      <c r="AS89" s="278" t="s">
        <v>319</v>
      </c>
      <c r="AT89" s="278" t="s">
        <v>319</v>
      </c>
      <c r="AU89" s="250" t="s">
        <v>156</v>
      </c>
      <c r="AV89" s="278" t="s">
        <v>319</v>
      </c>
      <c r="AW89" s="278" t="s">
        <v>319</v>
      </c>
      <c r="AX89" s="265" t="s">
        <v>154</v>
      </c>
      <c r="AY89" s="265" t="s">
        <v>154</v>
      </c>
      <c r="AZ89" s="250" t="s">
        <v>156</v>
      </c>
      <c r="BA89" s="265" t="s">
        <v>154</v>
      </c>
      <c r="BD89" s="214"/>
      <c r="BE89" s="249"/>
      <c r="BF89" s="266" t="s">
        <v>310</v>
      </c>
      <c r="BG89" s="266" t="s">
        <v>310</v>
      </c>
      <c r="BH89" s="266" t="s">
        <v>310</v>
      </c>
      <c r="BJ89" s="250" t="s">
        <v>156</v>
      </c>
      <c r="BK89" s="280" t="s">
        <v>276</v>
      </c>
      <c r="BL89" s="280" t="s">
        <v>276</v>
      </c>
      <c r="BM89" s="250" t="s">
        <v>156</v>
      </c>
      <c r="BN89" s="281" t="s">
        <v>317</v>
      </c>
      <c r="BO89" s="281" t="s">
        <v>317</v>
      </c>
      <c r="BP89" s="283" t="s">
        <v>309</v>
      </c>
      <c r="BQ89" s="283" t="s">
        <v>309</v>
      </c>
      <c r="BR89" s="250" t="s">
        <v>156</v>
      </c>
      <c r="BU89" s="214"/>
      <c r="BV89" s="249"/>
      <c r="BW89" s="250"/>
      <c r="BX89" s="205" t="s">
        <v>255</v>
      </c>
      <c r="BY89" s="205" t="s">
        <v>255</v>
      </c>
      <c r="BZ89" s="205" t="s">
        <v>255</v>
      </c>
      <c r="CA89" s="205" t="s">
        <v>255</v>
      </c>
      <c r="CB89" s="205" t="s">
        <v>255</v>
      </c>
      <c r="CC89" s="250" t="s">
        <v>156</v>
      </c>
      <c r="CD89" s="205" t="s">
        <v>255</v>
      </c>
      <c r="CE89" s="205" t="s">
        <v>255</v>
      </c>
      <c r="CF89" s="205" t="s">
        <v>255</v>
      </c>
      <c r="CH89" s="250" t="s">
        <v>156</v>
      </c>
      <c r="CK89" s="249"/>
      <c r="CL89" s="214"/>
    </row>
    <row r="90" spans="2:90" s="201" customFormat="1" x14ac:dyDescent="0.25">
      <c r="E90" s="249" t="s">
        <v>157</v>
      </c>
      <c r="F90" s="250"/>
      <c r="G90" s="209"/>
      <c r="H90" s="209"/>
      <c r="I90" s="209"/>
      <c r="J90" s="250"/>
      <c r="K90" s="282"/>
      <c r="L90" s="282"/>
      <c r="M90" s="250"/>
      <c r="N90" s="282"/>
      <c r="O90" s="277"/>
      <c r="P90" s="244"/>
      <c r="Q90" s="244"/>
      <c r="R90" s="250"/>
      <c r="U90" s="214"/>
      <c r="V90" s="249" t="s">
        <v>157</v>
      </c>
      <c r="W90" s="255"/>
      <c r="X90" s="255"/>
      <c r="Y90" s="255"/>
      <c r="Z90" s="255"/>
      <c r="AA90" s="250"/>
      <c r="AB90" s="215"/>
      <c r="AC90" s="215"/>
      <c r="AD90" s="250"/>
      <c r="AE90" s="246" t="s">
        <v>272</v>
      </c>
      <c r="AF90" s="246" t="s">
        <v>272</v>
      </c>
      <c r="AG90" s="246" t="s">
        <v>272</v>
      </c>
      <c r="AH90" s="246" t="s">
        <v>272</v>
      </c>
      <c r="AI90" s="250"/>
      <c r="AL90" s="214"/>
      <c r="AM90" s="249" t="s">
        <v>157</v>
      </c>
      <c r="AN90" s="250"/>
      <c r="AO90" s="278" t="s">
        <v>259</v>
      </c>
      <c r="AP90" s="278" t="s">
        <v>259</v>
      </c>
      <c r="AQ90" s="278" t="s">
        <v>259</v>
      </c>
      <c r="AR90" s="250"/>
      <c r="AS90" s="278" t="s">
        <v>259</v>
      </c>
      <c r="AT90" s="278" t="s">
        <v>259</v>
      </c>
      <c r="AU90" s="250"/>
      <c r="AV90" s="278" t="s">
        <v>259</v>
      </c>
      <c r="AW90" s="278" t="s">
        <v>259</v>
      </c>
      <c r="AX90" s="265"/>
      <c r="AY90" s="265"/>
      <c r="AZ90" s="250"/>
      <c r="BA90" s="265"/>
      <c r="BD90" s="214"/>
      <c r="BE90" s="249" t="s">
        <v>157</v>
      </c>
      <c r="BF90" s="266"/>
      <c r="BG90" s="266"/>
      <c r="BH90" s="266"/>
      <c r="BJ90" s="250"/>
      <c r="BK90" s="280"/>
      <c r="BL90" s="280"/>
      <c r="BM90" s="250"/>
      <c r="BN90" s="281"/>
      <c r="BO90" s="281"/>
      <c r="BP90" s="283"/>
      <c r="BQ90" s="283"/>
      <c r="BR90" s="250"/>
      <c r="BU90" s="214"/>
      <c r="BV90" s="249" t="s">
        <v>157</v>
      </c>
      <c r="BW90" s="250"/>
      <c r="BX90" s="205" t="s">
        <v>281</v>
      </c>
      <c r="BY90" s="205" t="s">
        <v>281</v>
      </c>
      <c r="BZ90" s="205" t="s">
        <v>281</v>
      </c>
      <c r="CA90" s="205" t="s">
        <v>281</v>
      </c>
      <c r="CB90" s="205" t="s">
        <v>281</v>
      </c>
      <c r="CC90" s="250"/>
      <c r="CD90" s="205" t="s">
        <v>281</v>
      </c>
      <c r="CE90" s="205" t="s">
        <v>281</v>
      </c>
      <c r="CF90" s="205" t="s">
        <v>281</v>
      </c>
      <c r="CH90" s="250"/>
      <c r="CK90" s="249"/>
      <c r="CL90" s="214"/>
    </row>
    <row r="91" spans="2:90" s="201" customFormat="1" x14ac:dyDescent="0.25">
      <c r="E91" s="249"/>
      <c r="F91" s="250"/>
      <c r="G91" s="209"/>
      <c r="H91" s="209"/>
      <c r="I91" s="209"/>
      <c r="J91" s="250"/>
      <c r="K91" s="282"/>
      <c r="L91" s="282"/>
      <c r="M91" s="250"/>
      <c r="N91" s="282"/>
      <c r="O91" s="277"/>
      <c r="P91" s="244"/>
      <c r="Q91" s="244"/>
      <c r="R91" s="250"/>
      <c r="U91" s="214"/>
      <c r="V91" s="249"/>
      <c r="W91" s="255"/>
      <c r="X91" s="255"/>
      <c r="Y91" s="255"/>
      <c r="Z91" s="255"/>
      <c r="AA91" s="250"/>
      <c r="AB91" s="215"/>
      <c r="AC91" s="215"/>
      <c r="AD91" s="250"/>
      <c r="AE91" s="246"/>
      <c r="AF91" s="246"/>
      <c r="AG91" s="246"/>
      <c r="AH91" s="246"/>
      <c r="AI91" s="250"/>
      <c r="AL91" s="214"/>
      <c r="AM91" s="249"/>
      <c r="AN91" s="250"/>
      <c r="AO91" s="278"/>
      <c r="AP91" s="278"/>
      <c r="AQ91" s="278"/>
      <c r="AR91" s="250"/>
      <c r="AS91" s="278"/>
      <c r="AT91" s="278"/>
      <c r="AU91" s="250"/>
      <c r="AV91" s="278"/>
      <c r="AW91" s="278"/>
      <c r="AX91" s="265"/>
      <c r="AY91" s="265"/>
      <c r="AZ91" s="250"/>
      <c r="BA91" s="265"/>
      <c r="BD91" s="214"/>
      <c r="BE91" s="249"/>
      <c r="BF91" s="266"/>
      <c r="BG91" s="266"/>
      <c r="BH91" s="266"/>
      <c r="BJ91" s="250"/>
      <c r="BK91" s="280"/>
      <c r="BL91" s="280"/>
      <c r="BM91" s="250"/>
      <c r="BN91" s="281"/>
      <c r="BO91" s="281"/>
      <c r="BP91" s="283"/>
      <c r="BQ91" s="283"/>
      <c r="BR91" s="250"/>
      <c r="BU91" s="214"/>
      <c r="BV91" s="249"/>
      <c r="BW91" s="250"/>
      <c r="BX91" s="205"/>
      <c r="BY91" s="205"/>
      <c r="BZ91" s="205"/>
      <c r="CA91" s="205"/>
      <c r="CB91" s="205"/>
      <c r="CC91" s="250"/>
      <c r="CD91" s="205"/>
      <c r="CE91" s="205"/>
      <c r="CF91" s="205"/>
      <c r="CH91" s="250"/>
      <c r="CK91" s="249"/>
      <c r="CL91" s="214"/>
    </row>
    <row r="92" spans="2:90" s="241" customFormat="1" ht="16.5" x14ac:dyDescent="0.25">
      <c r="B92" s="284" t="s">
        <v>185</v>
      </c>
      <c r="C92" s="285" t="s">
        <v>126</v>
      </c>
      <c r="E92" s="249" t="s">
        <v>156</v>
      </c>
      <c r="F92" s="250" t="s">
        <v>156</v>
      </c>
      <c r="G92" s="282" t="s">
        <v>61</v>
      </c>
      <c r="H92" s="282" t="s">
        <v>61</v>
      </c>
      <c r="I92" s="282" t="s">
        <v>61</v>
      </c>
      <c r="J92" s="250" t="s">
        <v>147</v>
      </c>
      <c r="K92" s="244" t="s">
        <v>17</v>
      </c>
      <c r="L92" s="244" t="s">
        <v>17</v>
      </c>
      <c r="M92" s="250" t="s">
        <v>147</v>
      </c>
      <c r="N92" s="209" t="s">
        <v>59</v>
      </c>
      <c r="O92" s="209" t="s">
        <v>59</v>
      </c>
      <c r="P92" s="209" t="s">
        <v>59</v>
      </c>
      <c r="Q92" s="215" t="s">
        <v>63</v>
      </c>
      <c r="R92" s="250" t="s">
        <v>147</v>
      </c>
      <c r="S92" s="215" t="s">
        <v>63</v>
      </c>
      <c r="T92" s="286"/>
      <c r="U92" s="214"/>
      <c r="V92" s="249" t="s">
        <v>156</v>
      </c>
      <c r="W92" s="205" t="s">
        <v>61</v>
      </c>
      <c r="X92" s="205" t="s">
        <v>61</v>
      </c>
      <c r="Y92" s="205" t="s">
        <v>61</v>
      </c>
      <c r="Z92" s="205" t="s">
        <v>61</v>
      </c>
      <c r="AA92" s="250" t="s">
        <v>147</v>
      </c>
      <c r="AB92" s="205" t="s">
        <v>59</v>
      </c>
      <c r="AC92" s="205" t="s">
        <v>59</v>
      </c>
      <c r="AD92" s="250" t="s">
        <v>147</v>
      </c>
      <c r="AE92" s="205" t="s">
        <v>59</v>
      </c>
      <c r="AF92" s="205" t="s">
        <v>59</v>
      </c>
      <c r="AG92" s="286"/>
      <c r="AH92" s="286"/>
      <c r="AI92" s="250" t="s">
        <v>147</v>
      </c>
      <c r="AL92" s="214"/>
      <c r="AM92" s="249" t="s">
        <v>156</v>
      </c>
      <c r="AN92" s="250" t="s">
        <v>156</v>
      </c>
      <c r="AO92" s="286"/>
      <c r="AP92" s="286"/>
      <c r="AQ92" s="265" t="s">
        <v>71</v>
      </c>
      <c r="AR92" s="250" t="s">
        <v>147</v>
      </c>
      <c r="AS92" s="265" t="s">
        <v>71</v>
      </c>
      <c r="AT92" s="265" t="s">
        <v>71</v>
      </c>
      <c r="AU92" s="250" t="s">
        <v>147</v>
      </c>
      <c r="AV92" s="278" t="s">
        <v>67</v>
      </c>
      <c r="AW92" s="278" t="s">
        <v>67</v>
      </c>
      <c r="AX92" s="278" t="s">
        <v>67</v>
      </c>
      <c r="AY92" s="278" t="s">
        <v>67</v>
      </c>
      <c r="AZ92" s="250" t="s">
        <v>147</v>
      </c>
      <c r="BA92" s="278" t="s">
        <v>67</v>
      </c>
      <c r="BB92" s="278" t="s">
        <v>67</v>
      </c>
      <c r="BC92" s="278" t="s">
        <v>67</v>
      </c>
      <c r="BD92" s="214"/>
      <c r="BE92" s="249" t="s">
        <v>156</v>
      </c>
      <c r="BF92" s="280" t="s">
        <v>15</v>
      </c>
      <c r="BG92" s="280" t="s">
        <v>15</v>
      </c>
      <c r="BH92" s="283" t="s">
        <v>27</v>
      </c>
      <c r="BI92" s="283" t="s">
        <v>27</v>
      </c>
      <c r="BJ92" s="250" t="s">
        <v>147</v>
      </c>
      <c r="BK92" s="281" t="s">
        <v>25</v>
      </c>
      <c r="BL92" s="281" t="s">
        <v>25</v>
      </c>
      <c r="BM92" s="250" t="s">
        <v>147</v>
      </c>
      <c r="BN92" s="266" t="s">
        <v>11</v>
      </c>
      <c r="BO92" s="266" t="s">
        <v>11</v>
      </c>
      <c r="BP92" s="266" t="s">
        <v>11</v>
      </c>
      <c r="BQ92" s="286"/>
      <c r="BR92" s="250" t="s">
        <v>147</v>
      </c>
      <c r="BS92" s="286"/>
      <c r="BT92" s="286"/>
      <c r="BU92" s="214"/>
      <c r="BV92" s="249" t="s">
        <v>156</v>
      </c>
      <c r="BW92" s="250"/>
      <c r="BX92" s="246" t="s">
        <v>63</v>
      </c>
      <c r="BY92" s="246" t="s">
        <v>63</v>
      </c>
      <c r="BZ92" s="246" t="s">
        <v>71</v>
      </c>
      <c r="CA92" s="246" t="s">
        <v>71</v>
      </c>
      <c r="CB92" s="277" t="s">
        <v>76</v>
      </c>
      <c r="CC92" s="250" t="s">
        <v>147</v>
      </c>
      <c r="CD92" s="255" t="s">
        <v>19</v>
      </c>
      <c r="CE92" s="255" t="s">
        <v>19</v>
      </c>
      <c r="CF92" s="255" t="s">
        <v>19</v>
      </c>
      <c r="CG92" s="255" t="s">
        <v>19</v>
      </c>
      <c r="CH92" s="250" t="s">
        <v>147</v>
      </c>
      <c r="CK92" s="249"/>
      <c r="CL92" s="214"/>
    </row>
    <row r="93" spans="2:90" s="241" customFormat="1" x14ac:dyDescent="0.25">
      <c r="B93" s="241" t="s">
        <v>383</v>
      </c>
      <c r="C93" s="285" t="s">
        <v>127</v>
      </c>
      <c r="E93" s="249"/>
      <c r="F93" s="250"/>
      <c r="G93" s="200" t="s">
        <v>383</v>
      </c>
      <c r="H93" s="200" t="s">
        <v>383</v>
      </c>
      <c r="I93" s="200" t="s">
        <v>383</v>
      </c>
      <c r="J93" s="250"/>
      <c r="K93" s="200" t="s">
        <v>383</v>
      </c>
      <c r="L93" s="200" t="s">
        <v>383</v>
      </c>
      <c r="M93" s="250"/>
      <c r="N93" s="200" t="s">
        <v>383</v>
      </c>
      <c r="O93" s="200" t="s">
        <v>383</v>
      </c>
      <c r="P93" s="200" t="s">
        <v>383</v>
      </c>
      <c r="Q93" s="200" t="s">
        <v>383</v>
      </c>
      <c r="R93" s="250"/>
      <c r="S93" s="200" t="s">
        <v>383</v>
      </c>
      <c r="T93" s="286"/>
      <c r="U93" s="214"/>
      <c r="V93" s="249"/>
      <c r="W93" s="200" t="s">
        <v>518</v>
      </c>
      <c r="X93" s="200" t="s">
        <v>518</v>
      </c>
      <c r="Y93" s="200" t="s">
        <v>518</v>
      </c>
      <c r="Z93" s="200" t="s">
        <v>518</v>
      </c>
      <c r="AA93" s="250"/>
      <c r="AB93" s="200" t="s">
        <v>518</v>
      </c>
      <c r="AC93" s="200" t="s">
        <v>518</v>
      </c>
      <c r="AD93" s="250"/>
      <c r="AE93" s="200" t="s">
        <v>518</v>
      </c>
      <c r="AF93" s="200" t="s">
        <v>518</v>
      </c>
      <c r="AG93" s="286"/>
      <c r="AH93" s="286"/>
      <c r="AI93" s="250"/>
      <c r="AL93" s="214"/>
      <c r="AM93" s="249"/>
      <c r="AN93" s="250"/>
      <c r="AO93" s="286"/>
      <c r="AP93" s="286"/>
      <c r="AQ93" s="200" t="s">
        <v>383</v>
      </c>
      <c r="AR93" s="250"/>
      <c r="AS93" s="200" t="s">
        <v>383</v>
      </c>
      <c r="AT93" s="200" t="s">
        <v>383</v>
      </c>
      <c r="AU93" s="250"/>
      <c r="AV93" s="200" t="s">
        <v>519</v>
      </c>
      <c r="AW93" s="200" t="s">
        <v>519</v>
      </c>
      <c r="AX93" s="200" t="s">
        <v>519</v>
      </c>
      <c r="AY93" s="200" t="s">
        <v>519</v>
      </c>
      <c r="AZ93" s="250"/>
      <c r="BA93" s="200" t="s">
        <v>519</v>
      </c>
      <c r="BB93" s="200" t="s">
        <v>519</v>
      </c>
      <c r="BC93" s="200" t="s">
        <v>519</v>
      </c>
      <c r="BD93" s="214"/>
      <c r="BE93" s="249"/>
      <c r="BF93" s="200" t="s">
        <v>383</v>
      </c>
      <c r="BG93" s="200" t="s">
        <v>383</v>
      </c>
      <c r="BH93" s="200" t="s">
        <v>383</v>
      </c>
      <c r="BI93" s="200" t="s">
        <v>383</v>
      </c>
      <c r="BJ93" s="250"/>
      <c r="BK93" s="200" t="s">
        <v>383</v>
      </c>
      <c r="BL93" s="200" t="s">
        <v>383</v>
      </c>
      <c r="BM93" s="250"/>
      <c r="BN93" s="200" t="s">
        <v>383</v>
      </c>
      <c r="BO93" s="200" t="s">
        <v>383</v>
      </c>
      <c r="BP93" s="200" t="s">
        <v>383</v>
      </c>
      <c r="BQ93" s="286"/>
      <c r="BR93" s="250"/>
      <c r="BS93" s="286"/>
      <c r="BT93" s="286"/>
      <c r="BU93" s="214"/>
      <c r="BV93" s="249"/>
      <c r="BW93" s="250" t="s">
        <v>157</v>
      </c>
      <c r="BX93" s="200" t="s">
        <v>222</v>
      </c>
      <c r="BY93" s="200" t="s">
        <v>222</v>
      </c>
      <c r="BZ93" s="200" t="s">
        <v>222</v>
      </c>
      <c r="CA93" s="200" t="s">
        <v>222</v>
      </c>
      <c r="CB93" s="200" t="s">
        <v>383</v>
      </c>
      <c r="CC93" s="250"/>
      <c r="CD93" s="200" t="s">
        <v>383</v>
      </c>
      <c r="CE93" s="200" t="s">
        <v>383</v>
      </c>
      <c r="CF93" s="200" t="s">
        <v>383</v>
      </c>
      <c r="CG93" s="200" t="s">
        <v>383</v>
      </c>
      <c r="CH93" s="250"/>
      <c r="CK93" s="249"/>
      <c r="CL93" s="214"/>
    </row>
    <row r="94" spans="2:90" s="241" customFormat="1" x14ac:dyDescent="0.25">
      <c r="C94" s="285" t="s">
        <v>132</v>
      </c>
      <c r="E94" s="249"/>
      <c r="F94" s="250"/>
      <c r="G94" s="282" t="s">
        <v>151</v>
      </c>
      <c r="H94" s="282" t="s">
        <v>151</v>
      </c>
      <c r="I94" s="282" t="s">
        <v>151</v>
      </c>
      <c r="J94" s="250"/>
      <c r="K94" s="244" t="s">
        <v>337</v>
      </c>
      <c r="L94" s="244" t="s">
        <v>337</v>
      </c>
      <c r="M94" s="250"/>
      <c r="N94" s="209" t="s">
        <v>281</v>
      </c>
      <c r="O94" s="209" t="s">
        <v>281</v>
      </c>
      <c r="P94" s="209" t="s">
        <v>281</v>
      </c>
      <c r="Q94" s="215" t="s">
        <v>171</v>
      </c>
      <c r="R94" s="250"/>
      <c r="S94" s="215" t="s">
        <v>171</v>
      </c>
      <c r="T94" s="286"/>
      <c r="U94" s="214"/>
      <c r="V94" s="249"/>
      <c r="W94" s="205" t="s">
        <v>290</v>
      </c>
      <c r="X94" s="205" t="s">
        <v>290</v>
      </c>
      <c r="Y94" s="205" t="s">
        <v>290</v>
      </c>
      <c r="Z94" s="205" t="s">
        <v>290</v>
      </c>
      <c r="AA94" s="250"/>
      <c r="AB94" s="205" t="s">
        <v>290</v>
      </c>
      <c r="AC94" s="205" t="s">
        <v>290</v>
      </c>
      <c r="AD94" s="250"/>
      <c r="AE94" s="205" t="s">
        <v>290</v>
      </c>
      <c r="AF94" s="205" t="s">
        <v>290</v>
      </c>
      <c r="AG94" s="286"/>
      <c r="AH94" s="286"/>
      <c r="AI94" s="250"/>
      <c r="AL94" s="214"/>
      <c r="AM94" s="249"/>
      <c r="AN94" s="250"/>
      <c r="AO94" s="286"/>
      <c r="AP94" s="286"/>
      <c r="AQ94" s="265" t="s">
        <v>154</v>
      </c>
      <c r="AR94" s="250"/>
      <c r="AS94" s="265" t="s">
        <v>154</v>
      </c>
      <c r="AT94" s="265" t="s">
        <v>154</v>
      </c>
      <c r="AU94" s="250"/>
      <c r="AV94" s="278" t="s">
        <v>264</v>
      </c>
      <c r="AW94" s="278" t="s">
        <v>264</v>
      </c>
      <c r="AX94" s="278" t="s">
        <v>264</v>
      </c>
      <c r="AY94" s="278" t="s">
        <v>264</v>
      </c>
      <c r="AZ94" s="250"/>
      <c r="BA94" s="278" t="s">
        <v>264</v>
      </c>
      <c r="BB94" s="278" t="s">
        <v>264</v>
      </c>
      <c r="BC94" s="278" t="s">
        <v>264</v>
      </c>
      <c r="BD94" s="214"/>
      <c r="BE94" s="249"/>
      <c r="BF94" s="280" t="s">
        <v>276</v>
      </c>
      <c r="BG94" s="280" t="s">
        <v>276</v>
      </c>
      <c r="BH94" s="283" t="s">
        <v>309</v>
      </c>
      <c r="BI94" s="283" t="s">
        <v>309</v>
      </c>
      <c r="BJ94" s="250"/>
      <c r="BK94" s="281" t="s">
        <v>317</v>
      </c>
      <c r="BL94" s="281" t="s">
        <v>317</v>
      </c>
      <c r="BM94" s="250"/>
      <c r="BN94" s="266" t="s">
        <v>310</v>
      </c>
      <c r="BO94" s="266" t="s">
        <v>310</v>
      </c>
      <c r="BP94" s="266" t="s">
        <v>310</v>
      </c>
      <c r="BQ94" s="286"/>
      <c r="BR94" s="250"/>
      <c r="BS94" s="286"/>
      <c r="BT94" s="286"/>
      <c r="BU94" s="214"/>
      <c r="BV94" s="249"/>
      <c r="BW94" s="250"/>
      <c r="BX94" s="246" t="s">
        <v>246</v>
      </c>
      <c r="BY94" s="246" t="s">
        <v>246</v>
      </c>
      <c r="BZ94" s="246" t="s">
        <v>246</v>
      </c>
      <c r="CA94" s="246" t="s">
        <v>246</v>
      </c>
      <c r="CB94" s="277" t="s">
        <v>135</v>
      </c>
      <c r="CC94" s="250"/>
      <c r="CD94" s="255" t="s">
        <v>136</v>
      </c>
      <c r="CE94" s="255" t="s">
        <v>136</v>
      </c>
      <c r="CF94" s="255" t="s">
        <v>136</v>
      </c>
      <c r="CG94" s="255" t="s">
        <v>136</v>
      </c>
      <c r="CH94" s="250"/>
      <c r="CK94" s="249"/>
      <c r="CL94" s="214"/>
    </row>
    <row r="95" spans="2:90" s="241" customFormat="1" x14ac:dyDescent="0.25">
      <c r="E95" s="249"/>
      <c r="F95" s="250"/>
      <c r="G95" s="282"/>
      <c r="H95" s="282"/>
      <c r="I95" s="282"/>
      <c r="J95" s="250"/>
      <c r="K95" s="244"/>
      <c r="L95" s="244"/>
      <c r="M95" s="250"/>
      <c r="N95" s="209"/>
      <c r="O95" s="209"/>
      <c r="P95" s="209"/>
      <c r="Q95" s="215"/>
      <c r="R95" s="250"/>
      <c r="S95" s="215"/>
      <c r="T95" s="286"/>
      <c r="U95" s="214"/>
      <c r="V95" s="249"/>
      <c r="W95" s="205" t="s">
        <v>281</v>
      </c>
      <c r="X95" s="205" t="s">
        <v>281</v>
      </c>
      <c r="Y95" s="205" t="s">
        <v>281</v>
      </c>
      <c r="Z95" s="205" t="s">
        <v>281</v>
      </c>
      <c r="AA95" s="250"/>
      <c r="AB95" s="205" t="s">
        <v>281</v>
      </c>
      <c r="AC95" s="205" t="s">
        <v>281</v>
      </c>
      <c r="AD95" s="250"/>
      <c r="AE95" s="205" t="s">
        <v>281</v>
      </c>
      <c r="AF95" s="205" t="s">
        <v>281</v>
      </c>
      <c r="AG95" s="286"/>
      <c r="AH95" s="286"/>
      <c r="AI95" s="250"/>
      <c r="AL95" s="214"/>
      <c r="AM95" s="249"/>
      <c r="AN95" s="250"/>
      <c r="AO95" s="286"/>
      <c r="AP95" s="286"/>
      <c r="AQ95" s="265"/>
      <c r="AR95" s="250"/>
      <c r="AS95" s="265"/>
      <c r="AT95" s="265"/>
      <c r="AU95" s="250"/>
      <c r="AV95" s="278" t="s">
        <v>283</v>
      </c>
      <c r="AW95" s="278" t="s">
        <v>283</v>
      </c>
      <c r="AX95" s="278" t="s">
        <v>283</v>
      </c>
      <c r="AY95" s="278" t="s">
        <v>283</v>
      </c>
      <c r="AZ95" s="250"/>
      <c r="BA95" s="278" t="s">
        <v>283</v>
      </c>
      <c r="BB95" s="278" t="s">
        <v>283</v>
      </c>
      <c r="BC95" s="278" t="s">
        <v>283</v>
      </c>
      <c r="BD95" s="214"/>
      <c r="BE95" s="249"/>
      <c r="BF95" s="280"/>
      <c r="BG95" s="280"/>
      <c r="BH95" s="283"/>
      <c r="BI95" s="283"/>
      <c r="BJ95" s="250"/>
      <c r="BK95" s="281"/>
      <c r="BL95" s="281"/>
      <c r="BM95" s="250"/>
      <c r="BN95" s="266"/>
      <c r="BO95" s="266"/>
      <c r="BP95" s="266"/>
      <c r="BQ95" s="286"/>
      <c r="BR95" s="250"/>
      <c r="BS95" s="286"/>
      <c r="BT95" s="286"/>
      <c r="BU95" s="214"/>
      <c r="BV95" s="249"/>
      <c r="BW95" s="250"/>
      <c r="BX95" s="246" t="s">
        <v>266</v>
      </c>
      <c r="BY95" s="246" t="s">
        <v>266</v>
      </c>
      <c r="BZ95" s="246" t="s">
        <v>266</v>
      </c>
      <c r="CA95" s="246" t="s">
        <v>266</v>
      </c>
      <c r="CB95" s="277"/>
      <c r="CC95" s="250"/>
      <c r="CD95" s="255"/>
      <c r="CE95" s="255"/>
      <c r="CF95" s="255"/>
      <c r="CG95" s="255"/>
      <c r="CH95" s="250"/>
      <c r="CK95" s="249"/>
      <c r="CL95" s="214"/>
    </row>
    <row r="96" spans="2:90" s="241" customFormat="1" x14ac:dyDescent="0.25">
      <c r="E96" s="249"/>
      <c r="F96" s="250"/>
      <c r="G96" s="282"/>
      <c r="H96" s="282"/>
      <c r="I96" s="282"/>
      <c r="J96" s="250"/>
      <c r="K96" s="244"/>
      <c r="L96" s="244"/>
      <c r="M96" s="250"/>
      <c r="N96" s="209"/>
      <c r="O96" s="209"/>
      <c r="P96" s="209"/>
      <c r="Q96" s="215"/>
      <c r="R96" s="250"/>
      <c r="S96" s="215"/>
      <c r="T96" s="286"/>
      <c r="U96" s="214"/>
      <c r="V96" s="249"/>
      <c r="W96" s="205"/>
      <c r="X96" s="205"/>
      <c r="Y96" s="205"/>
      <c r="Z96" s="205"/>
      <c r="AA96" s="250"/>
      <c r="AB96" s="205"/>
      <c r="AC96" s="205"/>
      <c r="AD96" s="250"/>
      <c r="AE96" s="205"/>
      <c r="AF96" s="205"/>
      <c r="AG96" s="286"/>
      <c r="AH96" s="286"/>
      <c r="AI96" s="250"/>
      <c r="AL96" s="214"/>
      <c r="AM96" s="249"/>
      <c r="AN96" s="250"/>
      <c r="AO96" s="286"/>
      <c r="AP96" s="286"/>
      <c r="AQ96" s="265"/>
      <c r="AR96" s="250"/>
      <c r="AS96" s="265"/>
      <c r="AT96" s="265"/>
      <c r="AU96" s="250"/>
      <c r="AV96" s="278"/>
      <c r="AW96" s="278"/>
      <c r="AX96" s="278"/>
      <c r="AY96" s="278"/>
      <c r="AZ96" s="250"/>
      <c r="BA96" s="278"/>
      <c r="BB96" s="278"/>
      <c r="BC96" s="278"/>
      <c r="BD96" s="214"/>
      <c r="BE96" s="249"/>
      <c r="BF96" s="280"/>
      <c r="BG96" s="280"/>
      <c r="BH96" s="283"/>
      <c r="BI96" s="283"/>
      <c r="BJ96" s="250"/>
      <c r="BK96" s="281"/>
      <c r="BL96" s="281"/>
      <c r="BM96" s="250"/>
      <c r="BN96" s="266"/>
      <c r="BO96" s="266"/>
      <c r="BP96" s="266"/>
      <c r="BQ96" s="286"/>
      <c r="BR96" s="250"/>
      <c r="BS96" s="286"/>
      <c r="BT96" s="286"/>
      <c r="BU96" s="214"/>
      <c r="BV96" s="249"/>
      <c r="BW96" s="250"/>
      <c r="BX96" s="246"/>
      <c r="BY96" s="246"/>
      <c r="BZ96" s="246"/>
      <c r="CA96" s="246"/>
      <c r="CB96" s="277"/>
      <c r="CC96" s="250"/>
      <c r="CD96" s="255"/>
      <c r="CE96" s="255"/>
      <c r="CF96" s="255"/>
      <c r="CG96" s="255"/>
      <c r="CH96" s="250"/>
      <c r="CK96" s="249"/>
      <c r="CL96" s="214"/>
    </row>
    <row r="97" spans="2:90" s="214" customFormat="1" x14ac:dyDescent="0.25"/>
    <row r="98" spans="2:90" s="278" customFormat="1" ht="16.5" x14ac:dyDescent="0.25">
      <c r="B98" s="287" t="s">
        <v>186</v>
      </c>
      <c r="C98" s="288" t="s">
        <v>126</v>
      </c>
      <c r="E98" s="249"/>
      <c r="F98" s="250"/>
      <c r="G98" s="215"/>
      <c r="H98" s="215"/>
      <c r="I98" s="215"/>
      <c r="J98" s="250"/>
      <c r="K98" s="215"/>
      <c r="L98" s="215"/>
      <c r="M98" s="250"/>
      <c r="N98" s="203" t="s">
        <v>449</v>
      </c>
      <c r="O98" s="203" t="s">
        <v>449</v>
      </c>
      <c r="P98" s="203" t="s">
        <v>449</v>
      </c>
      <c r="Q98" s="203" t="s">
        <v>449</v>
      </c>
      <c r="R98" s="250"/>
      <c r="S98" s="203" t="s">
        <v>449</v>
      </c>
      <c r="T98" s="203" t="s">
        <v>449</v>
      </c>
      <c r="U98" s="214"/>
      <c r="V98" s="249"/>
      <c r="Y98" s="289" t="s">
        <v>65</v>
      </c>
      <c r="Z98" s="289" t="s">
        <v>65</v>
      </c>
      <c r="AA98" s="250"/>
      <c r="AB98" s="290" t="s">
        <v>69</v>
      </c>
      <c r="AC98" s="290" t="s">
        <v>69</v>
      </c>
      <c r="AD98" s="250"/>
      <c r="AE98" s="290" t="s">
        <v>69</v>
      </c>
      <c r="AF98" s="290" t="s">
        <v>69</v>
      </c>
      <c r="AI98" s="250"/>
      <c r="AJ98" s="291"/>
      <c r="AL98" s="214"/>
      <c r="AM98" s="249"/>
      <c r="AN98" s="233"/>
      <c r="AO98" s="205" t="s">
        <v>65</v>
      </c>
      <c r="AP98" s="205" t="s">
        <v>65</v>
      </c>
      <c r="AQ98" s="205" t="s">
        <v>65</v>
      </c>
      <c r="AR98" s="250"/>
      <c r="AS98" s="205" t="s">
        <v>65</v>
      </c>
      <c r="AT98" s="205" t="s">
        <v>65</v>
      </c>
      <c r="AU98" s="250"/>
      <c r="AV98" s="205" t="s">
        <v>65</v>
      </c>
      <c r="AZ98" s="250"/>
      <c r="BD98" s="214"/>
      <c r="BE98" s="249"/>
      <c r="BF98" s="281" t="s">
        <v>25</v>
      </c>
      <c r="BG98" s="281" t="s">
        <v>25</v>
      </c>
      <c r="BH98" s="292" t="s">
        <v>71</v>
      </c>
      <c r="BI98" s="292" t="s">
        <v>71</v>
      </c>
      <c r="BJ98" s="250"/>
      <c r="BK98" s="292" t="s">
        <v>71</v>
      </c>
      <c r="BM98" s="250"/>
      <c r="BR98" s="250"/>
      <c r="BU98" s="214"/>
      <c r="BV98" s="249"/>
      <c r="BW98" s="250"/>
      <c r="BX98" s="283" t="s">
        <v>27</v>
      </c>
      <c r="BY98" s="283" t="s">
        <v>27</v>
      </c>
      <c r="CC98" s="250"/>
      <c r="CH98" s="250"/>
      <c r="CK98" s="232"/>
      <c r="CL98" s="214"/>
    </row>
    <row r="99" spans="2:90" s="278" customFormat="1" x14ac:dyDescent="0.25">
      <c r="C99" s="288" t="s">
        <v>127</v>
      </c>
      <c r="E99" s="249"/>
      <c r="F99" s="250" t="s">
        <v>215</v>
      </c>
      <c r="G99" s="215"/>
      <c r="H99" s="215"/>
      <c r="I99" s="215"/>
      <c r="J99" s="250" t="s">
        <v>85</v>
      </c>
      <c r="K99" s="215"/>
      <c r="L99" s="215"/>
      <c r="M99" s="250" t="s">
        <v>85</v>
      </c>
      <c r="N99" s="200" t="s">
        <v>219</v>
      </c>
      <c r="O99" s="200" t="s">
        <v>219</v>
      </c>
      <c r="P99" s="200" t="s">
        <v>219</v>
      </c>
      <c r="Q99" s="200" t="s">
        <v>219</v>
      </c>
      <c r="R99" s="250" t="s">
        <v>85</v>
      </c>
      <c r="S99" s="200" t="s">
        <v>219</v>
      </c>
      <c r="T99" s="200" t="s">
        <v>219</v>
      </c>
      <c r="U99" s="214"/>
      <c r="V99" s="249"/>
      <c r="Y99" s="343" t="s">
        <v>344</v>
      </c>
      <c r="Z99" s="344"/>
      <c r="AA99" s="250" t="s">
        <v>85</v>
      </c>
      <c r="AB99" s="343" t="s">
        <v>344</v>
      </c>
      <c r="AC99" s="344"/>
      <c r="AD99" s="250" t="s">
        <v>85</v>
      </c>
      <c r="AE99" s="343" t="s">
        <v>344</v>
      </c>
      <c r="AF99" s="344"/>
      <c r="AI99" s="250" t="s">
        <v>85</v>
      </c>
      <c r="AJ99" s="291"/>
      <c r="AL99" s="214"/>
      <c r="AM99" s="249"/>
      <c r="AN99" s="250" t="s">
        <v>83</v>
      </c>
      <c r="AO99" s="200" t="s">
        <v>222</v>
      </c>
      <c r="AP99" s="200" t="s">
        <v>222</v>
      </c>
      <c r="AQ99" s="200" t="s">
        <v>222</v>
      </c>
      <c r="AR99" s="250" t="s">
        <v>85</v>
      </c>
      <c r="AS99" s="200" t="s">
        <v>222</v>
      </c>
      <c r="AT99" s="200" t="s">
        <v>222</v>
      </c>
      <c r="AU99" s="250" t="s">
        <v>85</v>
      </c>
      <c r="AV99" s="200" t="s">
        <v>222</v>
      </c>
      <c r="AZ99" s="250" t="s">
        <v>85</v>
      </c>
      <c r="BD99" s="214"/>
      <c r="BE99" s="249"/>
      <c r="BF99" s="340" t="s">
        <v>371</v>
      </c>
      <c r="BG99" s="342"/>
      <c r="BH99" s="340" t="s">
        <v>371</v>
      </c>
      <c r="BI99" s="342"/>
      <c r="BJ99" s="250" t="s">
        <v>85</v>
      </c>
      <c r="BK99" s="200" t="s">
        <v>371</v>
      </c>
      <c r="BM99" s="250" t="s">
        <v>85</v>
      </c>
      <c r="BR99" s="250" t="s">
        <v>85</v>
      </c>
      <c r="BU99" s="214"/>
      <c r="BV99" s="249"/>
      <c r="BW99" s="250" t="s">
        <v>218</v>
      </c>
      <c r="BX99" s="340" t="s">
        <v>170</v>
      </c>
      <c r="BY99" s="342"/>
      <c r="CC99" s="250" t="s">
        <v>85</v>
      </c>
      <c r="CH99" s="250" t="s">
        <v>85</v>
      </c>
      <c r="CK99" s="249"/>
      <c r="CL99" s="214"/>
    </row>
    <row r="100" spans="2:90" s="278" customFormat="1" x14ac:dyDescent="0.25">
      <c r="C100" s="288" t="s">
        <v>132</v>
      </c>
      <c r="E100" s="249"/>
      <c r="F100" s="250"/>
      <c r="G100" s="215"/>
      <c r="H100" s="215"/>
      <c r="I100" s="215"/>
      <c r="J100" s="250"/>
      <c r="K100" s="215"/>
      <c r="L100" s="215"/>
      <c r="M100" s="250"/>
      <c r="N100" s="203" t="s">
        <v>246</v>
      </c>
      <c r="O100" s="203" t="s">
        <v>246</v>
      </c>
      <c r="P100" s="203" t="s">
        <v>246</v>
      </c>
      <c r="Q100" s="203" t="s">
        <v>246</v>
      </c>
      <c r="R100" s="250"/>
      <c r="S100" s="203" t="s">
        <v>246</v>
      </c>
      <c r="T100" s="203" t="s">
        <v>246</v>
      </c>
      <c r="U100" s="214"/>
      <c r="V100" s="249"/>
      <c r="Y100" s="289" t="s">
        <v>268</v>
      </c>
      <c r="Z100" s="289" t="s">
        <v>268</v>
      </c>
      <c r="AA100" s="250"/>
      <c r="AB100" s="290" t="s">
        <v>270</v>
      </c>
      <c r="AC100" s="290" t="s">
        <v>270</v>
      </c>
      <c r="AD100" s="250"/>
      <c r="AE100" s="290" t="s">
        <v>270</v>
      </c>
      <c r="AF100" s="290" t="s">
        <v>270</v>
      </c>
      <c r="AI100" s="250"/>
      <c r="AJ100" s="291"/>
      <c r="AL100" s="214"/>
      <c r="AM100" s="249"/>
      <c r="AN100" s="250"/>
      <c r="AO100" s="205" t="s">
        <v>167</v>
      </c>
      <c r="AP100" s="205" t="s">
        <v>167</v>
      </c>
      <c r="AQ100" s="205" t="s">
        <v>167</v>
      </c>
      <c r="AR100" s="250"/>
      <c r="AS100" s="205" t="s">
        <v>167</v>
      </c>
      <c r="AT100" s="205" t="s">
        <v>167</v>
      </c>
      <c r="AU100" s="250"/>
      <c r="AV100" s="205" t="s">
        <v>167</v>
      </c>
      <c r="AZ100" s="250"/>
      <c r="BD100" s="214"/>
      <c r="BE100" s="249"/>
      <c r="BF100" s="281" t="s">
        <v>317</v>
      </c>
      <c r="BG100" s="281" t="s">
        <v>317</v>
      </c>
      <c r="BH100" s="292" t="s">
        <v>266</v>
      </c>
      <c r="BI100" s="292" t="s">
        <v>266</v>
      </c>
      <c r="BJ100" s="250"/>
      <c r="BK100" s="292" t="s">
        <v>266</v>
      </c>
      <c r="BM100" s="250"/>
      <c r="BR100" s="250"/>
      <c r="BU100" s="214"/>
      <c r="BV100" s="249"/>
      <c r="BW100" s="250"/>
      <c r="BX100" s="283" t="s">
        <v>309</v>
      </c>
      <c r="BY100" s="283" t="s">
        <v>309</v>
      </c>
      <c r="CC100" s="250"/>
      <c r="CH100" s="250"/>
      <c r="CK100" s="249"/>
      <c r="CL100" s="214"/>
    </row>
    <row r="101" spans="2:90" s="278" customFormat="1" x14ac:dyDescent="0.25">
      <c r="E101" s="249" t="s">
        <v>82</v>
      </c>
      <c r="F101" s="250"/>
      <c r="G101" s="215"/>
      <c r="H101" s="215"/>
      <c r="I101" s="215"/>
      <c r="J101" s="250"/>
      <c r="K101" s="215"/>
      <c r="L101" s="215"/>
      <c r="M101" s="250"/>
      <c r="N101" s="203"/>
      <c r="O101" s="203"/>
      <c r="P101" s="203"/>
      <c r="Q101" s="203"/>
      <c r="R101" s="250"/>
      <c r="S101" s="203"/>
      <c r="T101" s="203"/>
      <c r="U101" s="214"/>
      <c r="V101" s="249" t="s">
        <v>82</v>
      </c>
      <c r="Y101" s="289"/>
      <c r="Z101" s="289"/>
      <c r="AA101" s="250"/>
      <c r="AB101" s="290"/>
      <c r="AC101" s="290"/>
      <c r="AD101" s="250"/>
      <c r="AE101" s="290"/>
      <c r="AF101" s="290"/>
      <c r="AI101" s="250"/>
      <c r="AJ101" s="291"/>
      <c r="AL101" s="214"/>
      <c r="AM101" s="249" t="s">
        <v>82</v>
      </c>
      <c r="AN101" s="250"/>
      <c r="AO101" s="205"/>
      <c r="AP101" s="205"/>
      <c r="AQ101" s="205"/>
      <c r="AR101" s="250"/>
      <c r="AS101" s="205"/>
      <c r="AT101" s="205"/>
      <c r="AU101" s="250"/>
      <c r="AV101" s="205"/>
      <c r="AZ101" s="250"/>
      <c r="BD101" s="214"/>
      <c r="BE101" s="249" t="s">
        <v>82</v>
      </c>
      <c r="BF101" s="281"/>
      <c r="BG101" s="281"/>
      <c r="BH101" s="292"/>
      <c r="BI101" s="292"/>
      <c r="BJ101" s="250"/>
      <c r="BK101" s="292"/>
      <c r="BM101" s="250"/>
      <c r="BR101" s="250"/>
      <c r="BU101" s="214"/>
      <c r="BV101" s="249" t="s">
        <v>82</v>
      </c>
      <c r="BW101" s="250"/>
      <c r="BX101" s="283"/>
      <c r="BY101" s="283"/>
      <c r="CC101" s="250"/>
      <c r="CH101" s="250"/>
      <c r="CK101" s="249"/>
      <c r="CL101" s="214"/>
    </row>
    <row r="102" spans="2:90" s="278" customFormat="1" x14ac:dyDescent="0.25">
      <c r="E102" s="249"/>
      <c r="F102" s="250"/>
      <c r="G102" s="215"/>
      <c r="H102" s="215"/>
      <c r="I102" s="215"/>
      <c r="J102" s="250" t="s">
        <v>82</v>
      </c>
      <c r="K102" s="215"/>
      <c r="L102" s="215"/>
      <c r="M102" s="250" t="s">
        <v>82</v>
      </c>
      <c r="N102" s="203"/>
      <c r="O102" s="203"/>
      <c r="P102" s="203"/>
      <c r="Q102" s="203"/>
      <c r="R102" s="250" t="s">
        <v>82</v>
      </c>
      <c r="S102" s="203"/>
      <c r="T102" s="203"/>
      <c r="U102" s="214"/>
      <c r="V102" s="249"/>
      <c r="Y102" s="289"/>
      <c r="Z102" s="289"/>
      <c r="AA102" s="250" t="s">
        <v>82</v>
      </c>
      <c r="AB102" s="290"/>
      <c r="AC102" s="290"/>
      <c r="AD102" s="250" t="s">
        <v>82</v>
      </c>
      <c r="AE102" s="290"/>
      <c r="AF102" s="290"/>
      <c r="AI102" s="250" t="s">
        <v>82</v>
      </c>
      <c r="AJ102" s="291"/>
      <c r="AL102" s="214"/>
      <c r="AM102" s="249"/>
      <c r="AN102" s="250"/>
      <c r="AO102" s="205"/>
      <c r="AP102" s="205"/>
      <c r="AQ102" s="205"/>
      <c r="AR102" s="250" t="s">
        <v>82</v>
      </c>
      <c r="AS102" s="205"/>
      <c r="AT102" s="205"/>
      <c r="AU102" s="250" t="s">
        <v>82</v>
      </c>
      <c r="AV102" s="205"/>
      <c r="AZ102" s="250" t="s">
        <v>82</v>
      </c>
      <c r="BD102" s="214"/>
      <c r="BE102" s="249"/>
      <c r="BF102" s="281"/>
      <c r="BG102" s="281"/>
      <c r="BH102" s="292"/>
      <c r="BI102" s="292"/>
      <c r="BJ102" s="250" t="s">
        <v>82</v>
      </c>
      <c r="BK102" s="292"/>
      <c r="BM102" s="250" t="s">
        <v>82</v>
      </c>
      <c r="BR102" s="250" t="s">
        <v>82</v>
      </c>
      <c r="BU102" s="214"/>
      <c r="BV102" s="249"/>
      <c r="BW102" s="250"/>
      <c r="BX102" s="283"/>
      <c r="BY102" s="283"/>
      <c r="CC102" s="250" t="s">
        <v>82</v>
      </c>
      <c r="CH102" s="250" t="s">
        <v>82</v>
      </c>
      <c r="CK102" s="249"/>
      <c r="CL102" s="214"/>
    </row>
    <row r="103" spans="2:90" s="215" customFormat="1" ht="16.5" x14ac:dyDescent="0.25">
      <c r="B103" s="293" t="s">
        <v>187</v>
      </c>
      <c r="C103" s="294" t="s">
        <v>126</v>
      </c>
      <c r="E103" s="249" t="s">
        <v>157</v>
      </c>
      <c r="F103" s="250" t="s">
        <v>83</v>
      </c>
      <c r="G103" s="292" t="s">
        <v>71</v>
      </c>
      <c r="H103" s="292" t="s">
        <v>71</v>
      </c>
      <c r="I103" s="292" t="s">
        <v>71</v>
      </c>
      <c r="J103" s="250"/>
      <c r="K103" s="289" t="s">
        <v>65</v>
      </c>
      <c r="L103" s="289" t="s">
        <v>65</v>
      </c>
      <c r="M103" s="250"/>
      <c r="R103" s="250"/>
      <c r="U103" s="214"/>
      <c r="V103" s="249" t="s">
        <v>157</v>
      </c>
      <c r="AA103" s="250"/>
      <c r="AD103" s="250"/>
      <c r="AE103" s="203" t="s">
        <v>449</v>
      </c>
      <c r="AF103" s="203" t="s">
        <v>449</v>
      </c>
      <c r="AG103" s="203" t="s">
        <v>449</v>
      </c>
      <c r="AH103" s="203" t="s">
        <v>449</v>
      </c>
      <c r="AI103" s="250"/>
      <c r="AJ103" s="203" t="s">
        <v>449</v>
      </c>
      <c r="AK103" s="203" t="s">
        <v>449</v>
      </c>
      <c r="AL103" s="214"/>
      <c r="AM103" s="249" t="s">
        <v>157</v>
      </c>
      <c r="AN103" s="250" t="s">
        <v>152</v>
      </c>
      <c r="AR103" s="250"/>
      <c r="AU103" s="250"/>
      <c r="AW103" s="205" t="s">
        <v>65</v>
      </c>
      <c r="AX103" s="205" t="s">
        <v>65</v>
      </c>
      <c r="AY103" s="205" t="s">
        <v>65</v>
      </c>
      <c r="AZ103" s="250"/>
      <c r="BA103" s="205" t="s">
        <v>65</v>
      </c>
      <c r="BB103" s="205" t="s">
        <v>65</v>
      </c>
      <c r="BC103" s="205" t="s">
        <v>65</v>
      </c>
      <c r="BD103" s="214"/>
      <c r="BE103" s="249" t="s">
        <v>157</v>
      </c>
      <c r="BF103" s="283" t="s">
        <v>27</v>
      </c>
      <c r="BG103" s="283" t="s">
        <v>27</v>
      </c>
      <c r="BH103" s="281" t="s">
        <v>25</v>
      </c>
      <c r="BI103" s="281" t="s">
        <v>25</v>
      </c>
      <c r="BJ103" s="250"/>
      <c r="BM103" s="250"/>
      <c r="BR103" s="250"/>
      <c r="BU103" s="214"/>
      <c r="BV103" s="249" t="s">
        <v>157</v>
      </c>
      <c r="BW103" s="250"/>
      <c r="CC103" s="250"/>
      <c r="CD103" s="290" t="s">
        <v>69</v>
      </c>
      <c r="CE103" s="290" t="s">
        <v>69</v>
      </c>
      <c r="CF103" s="290" t="s">
        <v>69</v>
      </c>
      <c r="CG103" s="290" t="s">
        <v>69</v>
      </c>
      <c r="CH103" s="250"/>
      <c r="CK103" s="249"/>
      <c r="CL103" s="214"/>
    </row>
    <row r="104" spans="2:90" s="215" customFormat="1" x14ac:dyDescent="0.25">
      <c r="C104" s="294" t="s">
        <v>127</v>
      </c>
      <c r="E104" s="249"/>
      <c r="F104" s="250"/>
      <c r="G104" s="340" t="s">
        <v>379</v>
      </c>
      <c r="H104" s="341"/>
      <c r="I104" s="342"/>
      <c r="J104" s="250"/>
      <c r="K104" s="343" t="s">
        <v>379</v>
      </c>
      <c r="L104" s="344"/>
      <c r="M104" s="250"/>
      <c r="R104" s="250"/>
      <c r="U104" s="214"/>
      <c r="V104" s="249"/>
      <c r="AA104" s="250"/>
      <c r="AD104" s="250"/>
      <c r="AE104" s="200" t="s">
        <v>219</v>
      </c>
      <c r="AF104" s="200" t="s">
        <v>219</v>
      </c>
      <c r="AG104" s="200" t="s">
        <v>219</v>
      </c>
      <c r="AH104" s="200" t="s">
        <v>219</v>
      </c>
      <c r="AI104" s="250"/>
      <c r="AJ104" s="200" t="s">
        <v>219</v>
      </c>
      <c r="AK104" s="200" t="s">
        <v>219</v>
      </c>
      <c r="AL104" s="214"/>
      <c r="AM104" s="249"/>
      <c r="AN104" s="250"/>
      <c r="AR104" s="250"/>
      <c r="AU104" s="250"/>
      <c r="AW104" s="200" t="s">
        <v>222</v>
      </c>
      <c r="AX104" s="200" t="s">
        <v>222</v>
      </c>
      <c r="AY104" s="200" t="s">
        <v>222</v>
      </c>
      <c r="AZ104" s="250"/>
      <c r="BA104" s="200" t="s">
        <v>222</v>
      </c>
      <c r="BB104" s="200" t="s">
        <v>222</v>
      </c>
      <c r="BC104" s="200" t="s">
        <v>222</v>
      </c>
      <c r="BD104" s="214"/>
      <c r="BE104" s="249"/>
      <c r="BF104" s="340" t="s">
        <v>373</v>
      </c>
      <c r="BG104" s="342"/>
      <c r="BH104" s="340" t="s">
        <v>373</v>
      </c>
      <c r="BI104" s="342"/>
      <c r="BJ104" s="250"/>
      <c r="BM104" s="250"/>
      <c r="BR104" s="250"/>
      <c r="BU104" s="214"/>
      <c r="BV104" s="249"/>
      <c r="BW104" s="250" t="s">
        <v>215</v>
      </c>
      <c r="CC104" s="250"/>
      <c r="CD104" s="340" t="s">
        <v>170</v>
      </c>
      <c r="CE104" s="341"/>
      <c r="CF104" s="341"/>
      <c r="CG104" s="342"/>
      <c r="CH104" s="250"/>
      <c r="CK104" s="249"/>
      <c r="CL104" s="214"/>
    </row>
    <row r="105" spans="2:90" s="215" customFormat="1" x14ac:dyDescent="0.25">
      <c r="C105" s="294" t="s">
        <v>132</v>
      </c>
      <c r="E105" s="249" t="s">
        <v>456</v>
      </c>
      <c r="F105" s="250"/>
      <c r="G105" s="292" t="s">
        <v>266</v>
      </c>
      <c r="H105" s="292" t="s">
        <v>266</v>
      </c>
      <c r="I105" s="292" t="s">
        <v>266</v>
      </c>
      <c r="J105" s="250" t="s">
        <v>147</v>
      </c>
      <c r="K105" s="289" t="s">
        <v>167</v>
      </c>
      <c r="L105" s="289" t="s">
        <v>167</v>
      </c>
      <c r="M105" s="250" t="s">
        <v>147</v>
      </c>
      <c r="R105" s="250" t="s">
        <v>147</v>
      </c>
      <c r="U105" s="214"/>
      <c r="V105" s="249" t="s">
        <v>456</v>
      </c>
      <c r="AA105" s="250" t="s">
        <v>147</v>
      </c>
      <c r="AD105" s="250" t="s">
        <v>147</v>
      </c>
      <c r="AE105" s="203" t="s">
        <v>246</v>
      </c>
      <c r="AF105" s="203" t="s">
        <v>246</v>
      </c>
      <c r="AG105" s="203" t="s">
        <v>246</v>
      </c>
      <c r="AH105" s="203" t="s">
        <v>246</v>
      </c>
      <c r="AI105" s="250" t="s">
        <v>147</v>
      </c>
      <c r="AJ105" s="203" t="s">
        <v>246</v>
      </c>
      <c r="AK105" s="203" t="s">
        <v>246</v>
      </c>
      <c r="AL105" s="214"/>
      <c r="AM105" s="249" t="s">
        <v>456</v>
      </c>
      <c r="AN105" s="250"/>
      <c r="AR105" s="250" t="s">
        <v>147</v>
      </c>
      <c r="AU105" s="250" t="s">
        <v>147</v>
      </c>
      <c r="AW105" s="205" t="s">
        <v>335</v>
      </c>
      <c r="AX105" s="205" t="s">
        <v>335</v>
      </c>
      <c r="AY105" s="205" t="s">
        <v>335</v>
      </c>
      <c r="AZ105" s="250" t="s">
        <v>147</v>
      </c>
      <c r="BA105" s="205" t="s">
        <v>335</v>
      </c>
      <c r="BB105" s="205" t="s">
        <v>335</v>
      </c>
      <c r="BC105" s="205" t="s">
        <v>335</v>
      </c>
      <c r="BD105" s="214"/>
      <c r="BE105" s="249" t="s">
        <v>456</v>
      </c>
      <c r="BF105" s="283" t="s">
        <v>309</v>
      </c>
      <c r="BG105" s="283" t="s">
        <v>309</v>
      </c>
      <c r="BH105" s="281" t="s">
        <v>317</v>
      </c>
      <c r="BI105" s="281" t="s">
        <v>317</v>
      </c>
      <c r="BJ105" s="250" t="s">
        <v>147</v>
      </c>
      <c r="BM105" s="250" t="s">
        <v>147</v>
      </c>
      <c r="BR105" s="250" t="s">
        <v>147</v>
      </c>
      <c r="BU105" s="214"/>
      <c r="BV105" s="249" t="s">
        <v>456</v>
      </c>
      <c r="BW105" s="250"/>
      <c r="CC105" s="250" t="s">
        <v>147</v>
      </c>
      <c r="CD105" s="290" t="s">
        <v>150</v>
      </c>
      <c r="CE105" s="290" t="s">
        <v>150</v>
      </c>
      <c r="CF105" s="290" t="s">
        <v>150</v>
      </c>
      <c r="CG105" s="290" t="s">
        <v>150</v>
      </c>
      <c r="CH105" s="250" t="s">
        <v>147</v>
      </c>
      <c r="CK105" s="249"/>
      <c r="CL105" s="214"/>
    </row>
    <row r="106" spans="2:90" s="215" customFormat="1" x14ac:dyDescent="0.25">
      <c r="E106" s="249"/>
      <c r="F106" s="250"/>
      <c r="G106" s="292"/>
      <c r="H106" s="292"/>
      <c r="I106" s="292"/>
      <c r="J106" s="250"/>
      <c r="K106" s="289"/>
      <c r="L106" s="289"/>
      <c r="M106" s="250"/>
      <c r="R106" s="250"/>
      <c r="U106" s="214"/>
      <c r="V106" s="249"/>
      <c r="AA106" s="250"/>
      <c r="AD106" s="250"/>
      <c r="AE106" s="203"/>
      <c r="AF106" s="203"/>
      <c r="AG106" s="203"/>
      <c r="AH106" s="203"/>
      <c r="AI106" s="250"/>
      <c r="AJ106" s="203"/>
      <c r="AK106" s="203"/>
      <c r="AL106" s="214"/>
      <c r="AM106" s="249"/>
      <c r="AN106" s="250"/>
      <c r="AR106" s="250"/>
      <c r="AU106" s="250"/>
      <c r="AW106" s="205"/>
      <c r="AX106" s="205"/>
      <c r="AY106" s="205"/>
      <c r="AZ106" s="250"/>
      <c r="BA106" s="205"/>
      <c r="BB106" s="205"/>
      <c r="BC106" s="205"/>
      <c r="BD106" s="214"/>
      <c r="BE106" s="249"/>
      <c r="BF106" s="283"/>
      <c r="BG106" s="283"/>
      <c r="BH106" s="281"/>
      <c r="BI106" s="281"/>
      <c r="BJ106" s="250"/>
      <c r="BM106" s="250"/>
      <c r="BR106" s="250"/>
      <c r="BU106" s="214"/>
      <c r="BV106" s="249"/>
      <c r="BW106" s="250"/>
      <c r="CC106" s="250"/>
      <c r="CD106" s="290"/>
      <c r="CE106" s="290"/>
      <c r="CF106" s="290"/>
      <c r="CG106" s="290"/>
      <c r="CH106" s="250"/>
      <c r="CK106" s="249"/>
      <c r="CL106" s="214"/>
    </row>
    <row r="107" spans="2:90" s="215" customFormat="1" x14ac:dyDescent="0.25">
      <c r="E107" s="249" t="s">
        <v>457</v>
      </c>
      <c r="F107" s="250" t="s">
        <v>156</v>
      </c>
      <c r="G107" s="292"/>
      <c r="H107" s="292"/>
      <c r="I107" s="292"/>
      <c r="J107" s="250"/>
      <c r="K107" s="289"/>
      <c r="L107" s="289"/>
      <c r="M107" s="250"/>
      <c r="R107" s="250"/>
      <c r="U107" s="214"/>
      <c r="V107" s="249" t="s">
        <v>457</v>
      </c>
      <c r="AA107" s="250"/>
      <c r="AD107" s="250"/>
      <c r="AE107" s="203"/>
      <c r="AF107" s="203"/>
      <c r="AG107" s="203"/>
      <c r="AH107" s="203"/>
      <c r="AI107" s="250"/>
      <c r="AJ107" s="203"/>
      <c r="AK107" s="203"/>
      <c r="AL107" s="214"/>
      <c r="AM107" s="249" t="s">
        <v>457</v>
      </c>
      <c r="AN107" s="250" t="s">
        <v>156</v>
      </c>
      <c r="AR107" s="250"/>
      <c r="AU107" s="250"/>
      <c r="AW107" s="205"/>
      <c r="AX107" s="205"/>
      <c r="AY107" s="205"/>
      <c r="AZ107" s="250"/>
      <c r="BA107" s="205"/>
      <c r="BB107" s="205"/>
      <c r="BC107" s="205"/>
      <c r="BD107" s="214"/>
      <c r="BE107" s="249" t="s">
        <v>457</v>
      </c>
      <c r="BF107" s="283"/>
      <c r="BG107" s="283"/>
      <c r="BH107" s="281"/>
      <c r="BI107" s="281"/>
      <c r="BJ107" s="250"/>
      <c r="BM107" s="250"/>
      <c r="BR107" s="250"/>
      <c r="BU107" s="214"/>
      <c r="BV107" s="249" t="s">
        <v>457</v>
      </c>
      <c r="BW107" s="250"/>
      <c r="CC107" s="250"/>
      <c r="CD107" s="290"/>
      <c r="CE107" s="290"/>
      <c r="CF107" s="290"/>
      <c r="CG107" s="290"/>
      <c r="CH107" s="250"/>
      <c r="CK107" s="249"/>
      <c r="CL107" s="214"/>
    </row>
    <row r="108" spans="2:90" s="278" customFormat="1" ht="16.5" x14ac:dyDescent="0.25">
      <c r="B108" s="287" t="s">
        <v>188</v>
      </c>
      <c r="C108" s="288" t="s">
        <v>126</v>
      </c>
      <c r="E108" s="249"/>
      <c r="F108" s="250"/>
      <c r="G108" s="203" t="s">
        <v>449</v>
      </c>
      <c r="H108" s="203" t="s">
        <v>449</v>
      </c>
      <c r="I108" s="203" t="s">
        <v>449</v>
      </c>
      <c r="J108" s="250" t="s">
        <v>85</v>
      </c>
      <c r="K108" s="203" t="s">
        <v>449</v>
      </c>
      <c r="L108" s="203" t="s">
        <v>449</v>
      </c>
      <c r="M108" s="203" t="s">
        <v>449</v>
      </c>
      <c r="N108" s="215"/>
      <c r="O108" s="289" t="s">
        <v>65</v>
      </c>
      <c r="P108" s="289" t="s">
        <v>65</v>
      </c>
      <c r="Q108" s="215"/>
      <c r="R108" s="250" t="s">
        <v>85</v>
      </c>
      <c r="S108" s="215"/>
      <c r="T108" s="215"/>
      <c r="U108" s="214"/>
      <c r="V108" s="249"/>
      <c r="W108" s="283" t="s">
        <v>27</v>
      </c>
      <c r="X108" s="283" t="s">
        <v>27</v>
      </c>
      <c r="AA108" s="250" t="s">
        <v>85</v>
      </c>
      <c r="AD108" s="250" t="s">
        <v>85</v>
      </c>
      <c r="AI108" s="250" t="s">
        <v>85</v>
      </c>
      <c r="AL108" s="214"/>
      <c r="AM108" s="249"/>
      <c r="AN108" s="250"/>
      <c r="AO108" s="291"/>
      <c r="AP108" s="291"/>
      <c r="AQ108" s="291"/>
      <c r="AR108" s="250" t="s">
        <v>85</v>
      </c>
      <c r="AS108" s="291"/>
      <c r="AT108" s="291"/>
      <c r="AU108" s="250" t="s">
        <v>85</v>
      </c>
      <c r="AV108" s="281" t="s">
        <v>25</v>
      </c>
      <c r="AW108" s="281" t="s">
        <v>25</v>
      </c>
      <c r="AX108" s="290" t="s">
        <v>69</v>
      </c>
      <c r="AY108" s="290" t="s">
        <v>69</v>
      </c>
      <c r="AZ108" s="250" t="s">
        <v>85</v>
      </c>
      <c r="BA108" s="290" t="s">
        <v>69</v>
      </c>
      <c r="BB108" s="290" t="s">
        <v>69</v>
      </c>
      <c r="BC108" s="291"/>
      <c r="BD108" s="214"/>
      <c r="BE108" s="249"/>
      <c r="BF108" s="205" t="s">
        <v>65</v>
      </c>
      <c r="BG108" s="205" t="s">
        <v>65</v>
      </c>
      <c r="BH108" s="205" t="s">
        <v>65</v>
      </c>
      <c r="BI108" s="205" t="s">
        <v>65</v>
      </c>
      <c r="BJ108" s="250" t="s">
        <v>85</v>
      </c>
      <c r="BK108" s="205" t="s">
        <v>65</v>
      </c>
      <c r="BL108" s="205" t="s">
        <v>65</v>
      </c>
      <c r="BM108" s="250" t="s">
        <v>85</v>
      </c>
      <c r="BN108" s="291"/>
      <c r="BO108" s="291"/>
      <c r="BP108" s="291"/>
      <c r="BQ108" s="291"/>
      <c r="BR108" s="250" t="s">
        <v>85</v>
      </c>
      <c r="BS108" s="291"/>
      <c r="BT108" s="291"/>
      <c r="BU108" s="214"/>
      <c r="BV108" s="249"/>
      <c r="BW108" s="250"/>
      <c r="BX108" s="291"/>
      <c r="BY108" s="292" t="s">
        <v>71</v>
      </c>
      <c r="BZ108" s="292" t="s">
        <v>71</v>
      </c>
      <c r="CA108" s="292" t="s">
        <v>71</v>
      </c>
      <c r="CC108" s="250" t="s">
        <v>85</v>
      </c>
      <c r="CH108" s="250" t="s">
        <v>85</v>
      </c>
      <c r="CK108" s="249"/>
      <c r="CL108" s="214"/>
    </row>
    <row r="109" spans="2:90" s="278" customFormat="1" x14ac:dyDescent="0.25">
      <c r="C109" s="288" t="s">
        <v>127</v>
      </c>
      <c r="E109" s="249" t="s">
        <v>156</v>
      </c>
      <c r="F109" s="250"/>
      <c r="G109" s="204" t="s">
        <v>219</v>
      </c>
      <c r="H109" s="204" t="s">
        <v>219</v>
      </c>
      <c r="I109" s="204" t="s">
        <v>219</v>
      </c>
      <c r="J109" s="250"/>
      <c r="K109" s="204" t="s">
        <v>219</v>
      </c>
      <c r="L109" s="204" t="s">
        <v>219</v>
      </c>
      <c r="M109" s="204" t="s">
        <v>219</v>
      </c>
      <c r="N109" s="215"/>
      <c r="O109" s="343" t="s">
        <v>379</v>
      </c>
      <c r="P109" s="344"/>
      <c r="Q109" s="215"/>
      <c r="R109" s="250"/>
      <c r="S109" s="215"/>
      <c r="T109" s="215"/>
      <c r="U109" s="214"/>
      <c r="V109" s="249" t="s">
        <v>156</v>
      </c>
      <c r="W109" s="340" t="s">
        <v>344</v>
      </c>
      <c r="X109" s="342"/>
      <c r="AA109" s="250"/>
      <c r="AD109" s="250"/>
      <c r="AI109" s="250"/>
      <c r="AL109" s="214"/>
      <c r="AM109" s="249" t="s">
        <v>156</v>
      </c>
      <c r="AN109" s="250"/>
      <c r="AO109" s="291"/>
      <c r="AP109" s="291"/>
      <c r="AQ109" s="291"/>
      <c r="AR109" s="250"/>
      <c r="AS109" s="291"/>
      <c r="AT109" s="291"/>
      <c r="AU109" s="250"/>
      <c r="AV109" s="200" t="s">
        <v>375</v>
      </c>
      <c r="AW109" s="200" t="s">
        <v>375</v>
      </c>
      <c r="AX109" s="340" t="s">
        <v>375</v>
      </c>
      <c r="AY109" s="342"/>
      <c r="AZ109" s="250"/>
      <c r="BA109" s="340" t="s">
        <v>375</v>
      </c>
      <c r="BB109" s="342"/>
      <c r="BC109" s="291"/>
      <c r="BD109" s="214"/>
      <c r="BE109" s="249" t="s">
        <v>156</v>
      </c>
      <c r="BF109" s="200" t="s">
        <v>222</v>
      </c>
      <c r="BG109" s="200" t="s">
        <v>222</v>
      </c>
      <c r="BH109" s="200" t="s">
        <v>222</v>
      </c>
      <c r="BI109" s="200" t="s">
        <v>222</v>
      </c>
      <c r="BJ109" s="250"/>
      <c r="BK109" s="200" t="s">
        <v>222</v>
      </c>
      <c r="BL109" s="200" t="s">
        <v>222</v>
      </c>
      <c r="BM109" s="250"/>
      <c r="BN109" s="291"/>
      <c r="BO109" s="291"/>
      <c r="BP109" s="291"/>
      <c r="BQ109" s="291"/>
      <c r="BR109" s="250"/>
      <c r="BS109" s="291"/>
      <c r="BT109" s="291"/>
      <c r="BU109" s="214"/>
      <c r="BV109" s="249" t="s">
        <v>156</v>
      </c>
      <c r="BW109" s="250" t="s">
        <v>84</v>
      </c>
      <c r="BX109" s="291"/>
      <c r="BY109" s="340" t="s">
        <v>391</v>
      </c>
      <c r="BZ109" s="341"/>
      <c r="CA109" s="342"/>
      <c r="CC109" s="250"/>
      <c r="CH109" s="250"/>
      <c r="CK109" s="249"/>
      <c r="CL109" s="214"/>
    </row>
    <row r="110" spans="2:90" s="278" customFormat="1" x14ac:dyDescent="0.25">
      <c r="C110" s="288" t="s">
        <v>132</v>
      </c>
      <c r="E110" s="249"/>
      <c r="F110" s="250"/>
      <c r="G110" s="203" t="s">
        <v>270</v>
      </c>
      <c r="H110" s="203" t="s">
        <v>270</v>
      </c>
      <c r="I110" s="203" t="s">
        <v>270</v>
      </c>
      <c r="J110" s="250"/>
      <c r="K110" s="203" t="s">
        <v>270</v>
      </c>
      <c r="L110" s="203" t="s">
        <v>270</v>
      </c>
      <c r="M110" s="203" t="s">
        <v>270</v>
      </c>
      <c r="N110" s="215"/>
      <c r="O110" s="289" t="s">
        <v>248</v>
      </c>
      <c r="P110" s="289" t="s">
        <v>248</v>
      </c>
      <c r="Q110" s="215"/>
      <c r="R110" s="250"/>
      <c r="S110" s="215"/>
      <c r="T110" s="215"/>
      <c r="U110" s="214"/>
      <c r="V110" s="249"/>
      <c r="W110" s="283" t="s">
        <v>309</v>
      </c>
      <c r="X110" s="283" t="s">
        <v>309</v>
      </c>
      <c r="AA110" s="250"/>
      <c r="AD110" s="250"/>
      <c r="AI110" s="250"/>
      <c r="AL110" s="214"/>
      <c r="AM110" s="249"/>
      <c r="AN110" s="250"/>
      <c r="AO110" s="291"/>
      <c r="AP110" s="291"/>
      <c r="AQ110" s="291"/>
      <c r="AR110" s="250"/>
      <c r="AS110" s="291"/>
      <c r="AT110" s="291"/>
      <c r="AU110" s="250"/>
      <c r="AV110" s="281" t="s">
        <v>317</v>
      </c>
      <c r="AW110" s="281" t="s">
        <v>317</v>
      </c>
      <c r="AX110" s="290" t="s">
        <v>133</v>
      </c>
      <c r="AY110" s="290" t="s">
        <v>133</v>
      </c>
      <c r="AZ110" s="250"/>
      <c r="BA110" s="290" t="s">
        <v>133</v>
      </c>
      <c r="BB110" s="290" t="s">
        <v>133</v>
      </c>
      <c r="BC110" s="291"/>
      <c r="BD110" s="214"/>
      <c r="BE110" s="249"/>
      <c r="BF110" s="205" t="s">
        <v>262</v>
      </c>
      <c r="BG110" s="205" t="s">
        <v>262</v>
      </c>
      <c r="BH110" s="205" t="s">
        <v>262</v>
      </c>
      <c r="BI110" s="205" t="s">
        <v>262</v>
      </c>
      <c r="BJ110" s="250"/>
      <c r="BK110" s="205" t="s">
        <v>262</v>
      </c>
      <c r="BL110" s="205" t="s">
        <v>262</v>
      </c>
      <c r="BM110" s="250"/>
      <c r="BN110" s="291"/>
      <c r="BO110" s="291"/>
      <c r="BP110" s="291"/>
      <c r="BQ110" s="291"/>
      <c r="BR110" s="250"/>
      <c r="BS110" s="291"/>
      <c r="BT110" s="291"/>
      <c r="BU110" s="214"/>
      <c r="BV110" s="249"/>
      <c r="BW110" s="250"/>
      <c r="BX110" s="291"/>
      <c r="BY110" s="292" t="s">
        <v>259</v>
      </c>
      <c r="BZ110" s="292" t="s">
        <v>259</v>
      </c>
      <c r="CA110" s="292" t="s">
        <v>259</v>
      </c>
      <c r="CC110" s="250"/>
      <c r="CH110" s="250"/>
      <c r="CK110" s="249"/>
      <c r="CL110" s="214"/>
    </row>
    <row r="111" spans="2:90" s="278" customFormat="1" x14ac:dyDescent="0.25">
      <c r="E111" s="249" t="s">
        <v>147</v>
      </c>
      <c r="F111" s="250" t="s">
        <v>216</v>
      </c>
      <c r="G111" s="203"/>
      <c r="H111" s="203"/>
      <c r="I111" s="203"/>
      <c r="J111" s="250" t="s">
        <v>152</v>
      </c>
      <c r="K111" s="203"/>
      <c r="L111" s="203"/>
      <c r="M111" s="203"/>
      <c r="N111" s="215"/>
      <c r="O111" s="289"/>
      <c r="P111" s="289"/>
      <c r="Q111" s="215"/>
      <c r="R111" s="250" t="s">
        <v>152</v>
      </c>
      <c r="S111" s="215"/>
      <c r="T111" s="215"/>
      <c r="U111" s="214"/>
      <c r="V111" s="249" t="s">
        <v>147</v>
      </c>
      <c r="W111" s="283"/>
      <c r="X111" s="283"/>
      <c r="AA111" s="250" t="s">
        <v>152</v>
      </c>
      <c r="AD111" s="250" t="s">
        <v>152</v>
      </c>
      <c r="AI111" s="250" t="s">
        <v>152</v>
      </c>
      <c r="AL111" s="214"/>
      <c r="AM111" s="249" t="s">
        <v>147</v>
      </c>
      <c r="AN111" s="250" t="s">
        <v>84</v>
      </c>
      <c r="AO111" s="291"/>
      <c r="AP111" s="291"/>
      <c r="AQ111" s="291"/>
      <c r="AR111" s="250" t="s">
        <v>152</v>
      </c>
      <c r="AS111" s="291"/>
      <c r="AT111" s="291"/>
      <c r="AU111" s="250" t="s">
        <v>152</v>
      </c>
      <c r="AV111" s="281"/>
      <c r="AW111" s="281"/>
      <c r="AX111" s="290"/>
      <c r="AY111" s="290"/>
      <c r="AZ111" s="250" t="s">
        <v>152</v>
      </c>
      <c r="BA111" s="290"/>
      <c r="BB111" s="290"/>
      <c r="BC111" s="291"/>
      <c r="BD111" s="214"/>
      <c r="BE111" s="249" t="s">
        <v>147</v>
      </c>
      <c r="BF111" s="205"/>
      <c r="BG111" s="205"/>
      <c r="BH111" s="205"/>
      <c r="BI111" s="205"/>
      <c r="BJ111" s="250" t="s">
        <v>152</v>
      </c>
      <c r="BK111" s="205"/>
      <c r="BL111" s="205"/>
      <c r="BM111" s="250" t="s">
        <v>152</v>
      </c>
      <c r="BN111" s="291"/>
      <c r="BO111" s="291"/>
      <c r="BP111" s="291"/>
      <c r="BQ111" s="291"/>
      <c r="BR111" s="250" t="s">
        <v>152</v>
      </c>
      <c r="BS111" s="291"/>
      <c r="BT111" s="291"/>
      <c r="BU111" s="214"/>
      <c r="BV111" s="249" t="s">
        <v>147</v>
      </c>
      <c r="BW111" s="250"/>
      <c r="BX111" s="291"/>
      <c r="BY111" s="292"/>
      <c r="BZ111" s="292"/>
      <c r="CA111" s="292"/>
      <c r="CC111" s="250" t="s">
        <v>152</v>
      </c>
      <c r="CH111" s="250" t="s">
        <v>152</v>
      </c>
      <c r="CK111" s="249"/>
      <c r="CL111" s="214"/>
    </row>
    <row r="112" spans="2:90" s="278" customFormat="1" x14ac:dyDescent="0.25">
      <c r="E112" s="249"/>
      <c r="F112" s="250"/>
      <c r="G112" s="203"/>
      <c r="H112" s="203"/>
      <c r="I112" s="203"/>
      <c r="J112" s="250"/>
      <c r="K112" s="203"/>
      <c r="L112" s="203"/>
      <c r="M112" s="203"/>
      <c r="N112" s="215"/>
      <c r="O112" s="289"/>
      <c r="P112" s="289"/>
      <c r="Q112" s="215"/>
      <c r="R112" s="250"/>
      <c r="S112" s="215"/>
      <c r="T112" s="215"/>
      <c r="U112" s="214"/>
      <c r="V112" s="249"/>
      <c r="W112" s="283"/>
      <c r="X112" s="283"/>
      <c r="AA112" s="250"/>
      <c r="AD112" s="250"/>
      <c r="AI112" s="250"/>
      <c r="AL112" s="214"/>
      <c r="AM112" s="249"/>
      <c r="AN112" s="250"/>
      <c r="AO112" s="291"/>
      <c r="AP112" s="291"/>
      <c r="AQ112" s="291"/>
      <c r="AR112" s="250"/>
      <c r="AS112" s="291"/>
      <c r="AT112" s="291"/>
      <c r="AU112" s="250"/>
      <c r="AV112" s="281"/>
      <c r="AW112" s="281"/>
      <c r="AX112" s="290"/>
      <c r="AY112" s="290"/>
      <c r="AZ112" s="250"/>
      <c r="BA112" s="290"/>
      <c r="BB112" s="290"/>
      <c r="BC112" s="291"/>
      <c r="BD112" s="214"/>
      <c r="BE112" s="249"/>
      <c r="BF112" s="205"/>
      <c r="BG112" s="205"/>
      <c r="BH112" s="205"/>
      <c r="BI112" s="205"/>
      <c r="BJ112" s="250"/>
      <c r="BK112" s="205"/>
      <c r="BL112" s="205"/>
      <c r="BM112" s="250"/>
      <c r="BN112" s="291"/>
      <c r="BO112" s="291"/>
      <c r="BP112" s="291"/>
      <c r="BQ112" s="291"/>
      <c r="BR112" s="250"/>
      <c r="BS112" s="291"/>
      <c r="BT112" s="291"/>
      <c r="BU112" s="214"/>
      <c r="BV112" s="249"/>
      <c r="BW112" s="250"/>
      <c r="BX112" s="291"/>
      <c r="BY112" s="292"/>
      <c r="BZ112" s="292"/>
      <c r="CA112" s="292"/>
      <c r="CC112" s="250"/>
      <c r="CH112" s="250"/>
      <c r="CK112" s="249"/>
      <c r="CL112" s="214"/>
    </row>
    <row r="113" spans="2:90" s="215" customFormat="1" ht="16.5" x14ac:dyDescent="0.25">
      <c r="B113" s="293" t="s">
        <v>189</v>
      </c>
      <c r="C113" s="294" t="s">
        <v>126</v>
      </c>
      <c r="E113" s="249"/>
      <c r="F113" s="250"/>
      <c r="G113" s="292" t="s">
        <v>71</v>
      </c>
      <c r="H113" s="292" t="s">
        <v>71</v>
      </c>
      <c r="I113" s="292" t="s">
        <v>71</v>
      </c>
      <c r="J113" s="250"/>
      <c r="M113" s="250"/>
      <c r="R113" s="250"/>
      <c r="U113" s="214"/>
      <c r="V113" s="249"/>
      <c r="W113" s="289" t="s">
        <v>65</v>
      </c>
      <c r="X113" s="289" t="s">
        <v>65</v>
      </c>
      <c r="Y113" s="290" t="s">
        <v>69</v>
      </c>
      <c r="Z113" s="290" t="s">
        <v>69</v>
      </c>
      <c r="AA113" s="250"/>
      <c r="AB113" s="290" t="s">
        <v>69</v>
      </c>
      <c r="AC113" s="290" t="s">
        <v>69</v>
      </c>
      <c r="AD113" s="250"/>
      <c r="AI113" s="250"/>
      <c r="AL113" s="214"/>
      <c r="AM113" s="249"/>
      <c r="AN113" s="250"/>
      <c r="AR113" s="250"/>
      <c r="AU113" s="250"/>
      <c r="AV113" s="203" t="s">
        <v>449</v>
      </c>
      <c r="AW113" s="203" t="s">
        <v>449</v>
      </c>
      <c r="AX113" s="203" t="s">
        <v>449</v>
      </c>
      <c r="AY113" s="203" t="s">
        <v>449</v>
      </c>
      <c r="AZ113" s="250"/>
      <c r="BA113" s="203" t="s">
        <v>449</v>
      </c>
      <c r="BB113" s="203" t="s">
        <v>449</v>
      </c>
      <c r="BD113" s="214"/>
      <c r="BE113" s="249"/>
      <c r="BJ113" s="250"/>
      <c r="BM113" s="250"/>
      <c r="BN113" s="283" t="s">
        <v>27</v>
      </c>
      <c r="BO113" s="283" t="s">
        <v>27</v>
      </c>
      <c r="BP113" s="281" t="s">
        <v>25</v>
      </c>
      <c r="BQ113" s="281" t="s">
        <v>25</v>
      </c>
      <c r="BR113" s="250"/>
      <c r="BU113" s="214"/>
      <c r="BV113" s="249"/>
      <c r="BW113" s="250"/>
      <c r="BX113" s="205" t="s">
        <v>65</v>
      </c>
      <c r="BY113" s="205" t="s">
        <v>65</v>
      </c>
      <c r="BZ113" s="205" t="s">
        <v>65</v>
      </c>
      <c r="CA113" s="205" t="s">
        <v>65</v>
      </c>
      <c r="CB113" s="205" t="s">
        <v>65</v>
      </c>
      <c r="CC113" s="250"/>
      <c r="CD113" s="205" t="s">
        <v>65</v>
      </c>
      <c r="CH113" s="250"/>
      <c r="CK113" s="249"/>
      <c r="CL113" s="214"/>
    </row>
    <row r="114" spans="2:90" s="215" customFormat="1" x14ac:dyDescent="0.25">
      <c r="C114" s="294" t="s">
        <v>127</v>
      </c>
      <c r="E114" s="249"/>
      <c r="F114" s="250"/>
      <c r="G114" s="343" t="s">
        <v>344</v>
      </c>
      <c r="H114" s="345"/>
      <c r="I114" s="344"/>
      <c r="J114" s="250" t="s">
        <v>156</v>
      </c>
      <c r="M114" s="250" t="s">
        <v>156</v>
      </c>
      <c r="R114" s="250" t="s">
        <v>156</v>
      </c>
      <c r="U114" s="214"/>
      <c r="V114" s="249"/>
      <c r="W114" s="343" t="s">
        <v>391</v>
      </c>
      <c r="X114" s="344"/>
      <c r="Y114" s="343" t="s">
        <v>391</v>
      </c>
      <c r="Z114" s="344"/>
      <c r="AA114" s="250" t="s">
        <v>156</v>
      </c>
      <c r="AB114" s="343" t="s">
        <v>391</v>
      </c>
      <c r="AC114" s="344"/>
      <c r="AD114" s="250" t="s">
        <v>156</v>
      </c>
      <c r="AI114" s="250" t="s">
        <v>156</v>
      </c>
      <c r="AL114" s="214"/>
      <c r="AM114" s="249"/>
      <c r="AN114" s="250"/>
      <c r="AR114" s="250" t="s">
        <v>156</v>
      </c>
      <c r="AU114" s="250" t="s">
        <v>156</v>
      </c>
      <c r="AV114" s="200" t="s">
        <v>219</v>
      </c>
      <c r="AW114" s="200" t="s">
        <v>219</v>
      </c>
      <c r="AX114" s="200" t="s">
        <v>219</v>
      </c>
      <c r="AY114" s="200" t="s">
        <v>219</v>
      </c>
      <c r="AZ114" s="250" t="s">
        <v>156</v>
      </c>
      <c r="BA114" s="200" t="s">
        <v>219</v>
      </c>
      <c r="BB114" s="200" t="s">
        <v>219</v>
      </c>
      <c r="BD114" s="214"/>
      <c r="BE114" s="249"/>
      <c r="BJ114" s="250" t="s">
        <v>156</v>
      </c>
      <c r="BM114" s="250" t="s">
        <v>156</v>
      </c>
      <c r="BN114" s="340" t="s">
        <v>373</v>
      </c>
      <c r="BO114" s="342"/>
      <c r="BP114" s="340" t="s">
        <v>373</v>
      </c>
      <c r="BQ114" s="342"/>
      <c r="BR114" s="250" t="s">
        <v>156</v>
      </c>
      <c r="BU114" s="214"/>
      <c r="BV114" s="249"/>
      <c r="BW114" s="250" t="s">
        <v>82</v>
      </c>
      <c r="BX114" s="200" t="s">
        <v>222</v>
      </c>
      <c r="BY114" s="200" t="s">
        <v>222</v>
      </c>
      <c r="BZ114" s="200" t="s">
        <v>222</v>
      </c>
      <c r="CA114" s="200" t="s">
        <v>222</v>
      </c>
      <c r="CB114" s="200" t="s">
        <v>222</v>
      </c>
      <c r="CC114" s="250" t="s">
        <v>156</v>
      </c>
      <c r="CD114" s="200" t="s">
        <v>222</v>
      </c>
      <c r="CH114" s="250" t="s">
        <v>156</v>
      </c>
      <c r="CK114" s="249"/>
      <c r="CL114" s="214"/>
    </row>
    <row r="115" spans="2:90" s="215" customFormat="1" x14ac:dyDescent="0.25">
      <c r="C115" s="294" t="s">
        <v>132</v>
      </c>
      <c r="E115" s="249" t="s">
        <v>458</v>
      </c>
      <c r="F115" s="250" t="s">
        <v>156</v>
      </c>
      <c r="G115" s="292" t="s">
        <v>262</v>
      </c>
      <c r="H115" s="292" t="s">
        <v>262</v>
      </c>
      <c r="I115" s="292" t="s">
        <v>262</v>
      </c>
      <c r="J115" s="250"/>
      <c r="M115" s="250"/>
      <c r="R115" s="250"/>
      <c r="U115" s="214"/>
      <c r="V115" s="249" t="s">
        <v>458</v>
      </c>
      <c r="W115" s="289" t="s">
        <v>268</v>
      </c>
      <c r="X115" s="289" t="s">
        <v>268</v>
      </c>
      <c r="Y115" s="290" t="s">
        <v>150</v>
      </c>
      <c r="Z115" s="290" t="s">
        <v>150</v>
      </c>
      <c r="AA115" s="250"/>
      <c r="AB115" s="290" t="s">
        <v>150</v>
      </c>
      <c r="AC115" s="290" t="s">
        <v>150</v>
      </c>
      <c r="AD115" s="250"/>
      <c r="AI115" s="250"/>
      <c r="AL115" s="214"/>
      <c r="AM115" s="249" t="s">
        <v>458</v>
      </c>
      <c r="AN115" s="250" t="s">
        <v>215</v>
      </c>
      <c r="AR115" s="250"/>
      <c r="AU115" s="250"/>
      <c r="AV115" s="203" t="s">
        <v>150</v>
      </c>
      <c r="AW115" s="203" t="s">
        <v>150</v>
      </c>
      <c r="AX115" s="203" t="s">
        <v>150</v>
      </c>
      <c r="AY115" s="203" t="s">
        <v>150</v>
      </c>
      <c r="AZ115" s="250"/>
      <c r="BA115" s="203" t="s">
        <v>150</v>
      </c>
      <c r="BB115" s="203" t="s">
        <v>150</v>
      </c>
      <c r="BD115" s="214"/>
      <c r="BE115" s="249" t="s">
        <v>458</v>
      </c>
      <c r="BJ115" s="250"/>
      <c r="BM115" s="250"/>
      <c r="BN115" s="283" t="s">
        <v>309</v>
      </c>
      <c r="BO115" s="283" t="s">
        <v>309</v>
      </c>
      <c r="BP115" s="281" t="s">
        <v>317</v>
      </c>
      <c r="BQ115" s="281" t="s">
        <v>317</v>
      </c>
      <c r="BR115" s="250"/>
      <c r="BU115" s="214"/>
      <c r="BV115" s="249" t="s">
        <v>458</v>
      </c>
      <c r="BW115" s="250"/>
      <c r="BX115" s="205" t="s">
        <v>133</v>
      </c>
      <c r="BY115" s="205" t="s">
        <v>133</v>
      </c>
      <c r="BZ115" s="205" t="s">
        <v>133</v>
      </c>
      <c r="CA115" s="205" t="s">
        <v>133</v>
      </c>
      <c r="CB115" s="205" t="s">
        <v>133</v>
      </c>
      <c r="CC115" s="250"/>
      <c r="CD115" s="205" t="s">
        <v>133</v>
      </c>
      <c r="CH115" s="250"/>
      <c r="CK115" s="249"/>
      <c r="CL115" s="214"/>
    </row>
    <row r="116" spans="2:90" s="215" customFormat="1" x14ac:dyDescent="0.25">
      <c r="E116" s="249"/>
      <c r="F116" s="250"/>
      <c r="G116" s="292"/>
      <c r="H116" s="292"/>
      <c r="I116" s="292"/>
      <c r="J116" s="250"/>
      <c r="M116" s="250"/>
      <c r="R116" s="250"/>
      <c r="U116" s="214"/>
      <c r="V116" s="249"/>
      <c r="W116" s="289"/>
      <c r="X116" s="289"/>
      <c r="Y116" s="290"/>
      <c r="Z116" s="290"/>
      <c r="AA116" s="250"/>
      <c r="AB116" s="290"/>
      <c r="AC116" s="290"/>
      <c r="AD116" s="250"/>
      <c r="AI116" s="250"/>
      <c r="AL116" s="214"/>
      <c r="AM116" s="249"/>
      <c r="AN116" s="250"/>
      <c r="AR116" s="250"/>
      <c r="AU116" s="250"/>
      <c r="AV116" s="203"/>
      <c r="AW116" s="203"/>
      <c r="AX116" s="203"/>
      <c r="AY116" s="203"/>
      <c r="AZ116" s="250"/>
      <c r="BA116" s="203"/>
      <c r="BB116" s="203"/>
      <c r="BD116" s="214"/>
      <c r="BE116" s="249"/>
      <c r="BJ116" s="250"/>
      <c r="BM116" s="250"/>
      <c r="BN116" s="283"/>
      <c r="BO116" s="283"/>
      <c r="BP116" s="281"/>
      <c r="BQ116" s="281"/>
      <c r="BR116" s="250"/>
      <c r="BU116" s="214"/>
      <c r="BV116" s="249"/>
      <c r="BW116" s="250"/>
      <c r="BX116" s="205"/>
      <c r="BY116" s="205"/>
      <c r="BZ116" s="205"/>
      <c r="CA116" s="205"/>
      <c r="CB116" s="205"/>
      <c r="CC116" s="250"/>
      <c r="CD116" s="205"/>
      <c r="CH116" s="250"/>
      <c r="CK116" s="249"/>
      <c r="CL116" s="214"/>
    </row>
    <row r="117" spans="2:90" s="215" customFormat="1" x14ac:dyDescent="0.25">
      <c r="E117" s="249" t="s">
        <v>157</v>
      </c>
      <c r="F117" s="250"/>
      <c r="G117" s="292"/>
      <c r="H117" s="292"/>
      <c r="I117" s="292"/>
      <c r="J117" s="250" t="s">
        <v>157</v>
      </c>
      <c r="M117" s="250" t="s">
        <v>157</v>
      </c>
      <c r="R117" s="250" t="s">
        <v>157</v>
      </c>
      <c r="U117" s="214"/>
      <c r="V117" s="249" t="s">
        <v>157</v>
      </c>
      <c r="W117" s="289"/>
      <c r="X117" s="289"/>
      <c r="Y117" s="290"/>
      <c r="Z117" s="290"/>
      <c r="AA117" s="250" t="s">
        <v>157</v>
      </c>
      <c r="AB117" s="290"/>
      <c r="AC117" s="290"/>
      <c r="AD117" s="250" t="s">
        <v>157</v>
      </c>
      <c r="AI117" s="250" t="s">
        <v>157</v>
      </c>
      <c r="AL117" s="214"/>
      <c r="AM117" s="249" t="s">
        <v>157</v>
      </c>
      <c r="AN117" s="250"/>
      <c r="AR117" s="250" t="s">
        <v>157</v>
      </c>
      <c r="AU117" s="250" t="s">
        <v>157</v>
      </c>
      <c r="AV117" s="203"/>
      <c r="AW117" s="203"/>
      <c r="AX117" s="203"/>
      <c r="AY117" s="203"/>
      <c r="AZ117" s="250" t="s">
        <v>157</v>
      </c>
      <c r="BA117" s="203"/>
      <c r="BB117" s="203"/>
      <c r="BD117" s="214"/>
      <c r="BE117" s="249" t="s">
        <v>157</v>
      </c>
      <c r="BJ117" s="250" t="s">
        <v>157</v>
      </c>
      <c r="BM117" s="250" t="s">
        <v>157</v>
      </c>
      <c r="BN117" s="283"/>
      <c r="BO117" s="283"/>
      <c r="BP117" s="281"/>
      <c r="BQ117" s="281"/>
      <c r="BR117" s="250" t="s">
        <v>157</v>
      </c>
      <c r="BU117" s="214"/>
      <c r="BV117" s="249" t="s">
        <v>157</v>
      </c>
      <c r="BW117" s="250"/>
      <c r="BX117" s="205"/>
      <c r="BY117" s="205"/>
      <c r="BZ117" s="205"/>
      <c r="CA117" s="205"/>
      <c r="CB117" s="205"/>
      <c r="CC117" s="250" t="s">
        <v>157</v>
      </c>
      <c r="CD117" s="205"/>
      <c r="CH117" s="250" t="s">
        <v>157</v>
      </c>
      <c r="CK117" s="249"/>
      <c r="CL117" s="214"/>
    </row>
    <row r="118" spans="2:90" s="278" customFormat="1" ht="16.5" x14ac:dyDescent="0.25">
      <c r="B118" s="287" t="s">
        <v>190</v>
      </c>
      <c r="C118" s="288" t="s">
        <v>126</v>
      </c>
      <c r="E118" s="249"/>
      <c r="F118" s="250"/>
      <c r="G118" s="205" t="s">
        <v>65</v>
      </c>
      <c r="H118" s="205" t="s">
        <v>65</v>
      </c>
      <c r="I118" s="205" t="s">
        <v>65</v>
      </c>
      <c r="J118" s="250"/>
      <c r="K118" s="205" t="s">
        <v>65</v>
      </c>
      <c r="L118" s="205" t="s">
        <v>65</v>
      </c>
      <c r="M118" s="250"/>
      <c r="N118" s="205" t="s">
        <v>65</v>
      </c>
      <c r="O118" s="291"/>
      <c r="P118" s="291"/>
      <c r="Q118" s="291"/>
      <c r="R118" s="250"/>
      <c r="S118" s="291"/>
      <c r="T118" s="291"/>
      <c r="U118" s="214"/>
      <c r="V118" s="249"/>
      <c r="W118" s="291"/>
      <c r="X118" s="291"/>
      <c r="Y118" s="291"/>
      <c r="Z118" s="291"/>
      <c r="AA118" s="250"/>
      <c r="AB118" s="291"/>
      <c r="AC118" s="291"/>
      <c r="AD118" s="250"/>
      <c r="AE118" s="281" t="s">
        <v>25</v>
      </c>
      <c r="AF118" s="281" t="s">
        <v>25</v>
      </c>
      <c r="AI118" s="250"/>
      <c r="AL118" s="214"/>
      <c r="AM118" s="249"/>
      <c r="AN118" s="250"/>
      <c r="AO118" s="291"/>
      <c r="AP118" s="291"/>
      <c r="AQ118" s="291"/>
      <c r="AR118" s="250"/>
      <c r="AS118" s="291"/>
      <c r="AT118" s="291"/>
      <c r="AU118" s="250"/>
      <c r="AV118" s="291"/>
      <c r="AW118" s="292" t="s">
        <v>71</v>
      </c>
      <c r="AX118" s="292" t="s">
        <v>71</v>
      </c>
      <c r="AY118" s="292" t="s">
        <v>71</v>
      </c>
      <c r="AZ118" s="250"/>
      <c r="BA118" s="291"/>
      <c r="BB118" s="291"/>
      <c r="BC118" s="291"/>
      <c r="BD118" s="214"/>
      <c r="BE118" s="249"/>
      <c r="BF118" s="291"/>
      <c r="BG118" s="291"/>
      <c r="BH118" s="291"/>
      <c r="BI118" s="291"/>
      <c r="BJ118" s="250"/>
      <c r="BK118" s="291"/>
      <c r="BL118" s="203" t="s">
        <v>449</v>
      </c>
      <c r="BM118" s="250"/>
      <c r="BN118" s="203" t="s">
        <v>449</v>
      </c>
      <c r="BO118" s="203" t="s">
        <v>449</v>
      </c>
      <c r="BP118" s="203" t="s">
        <v>449</v>
      </c>
      <c r="BQ118" s="203" t="s">
        <v>449</v>
      </c>
      <c r="BR118" s="250"/>
      <c r="BS118" s="203" t="s">
        <v>449</v>
      </c>
      <c r="BT118" s="291"/>
      <c r="BU118" s="214"/>
      <c r="BV118" s="249"/>
      <c r="BW118" s="250"/>
      <c r="BX118" s="290" t="s">
        <v>69</v>
      </c>
      <c r="BY118" s="290" t="s">
        <v>69</v>
      </c>
      <c r="BZ118" s="290" t="s">
        <v>69</v>
      </c>
      <c r="CA118" s="290" t="s">
        <v>69</v>
      </c>
      <c r="CC118" s="250"/>
      <c r="CD118" s="283" t="s">
        <v>27</v>
      </c>
      <c r="CE118" s="283" t="s">
        <v>27</v>
      </c>
      <c r="CF118" s="289" t="s">
        <v>65</v>
      </c>
      <c r="CG118" s="289" t="s">
        <v>65</v>
      </c>
      <c r="CH118" s="250"/>
      <c r="CK118" s="249"/>
      <c r="CL118" s="214"/>
    </row>
    <row r="119" spans="2:90" s="278" customFormat="1" x14ac:dyDescent="0.25">
      <c r="C119" s="288" t="s">
        <v>127</v>
      </c>
      <c r="E119" s="249" t="s">
        <v>215</v>
      </c>
      <c r="F119" s="250" t="s">
        <v>152</v>
      </c>
      <c r="G119" s="200" t="s">
        <v>222</v>
      </c>
      <c r="H119" s="200" t="s">
        <v>222</v>
      </c>
      <c r="I119" s="200" t="s">
        <v>222</v>
      </c>
      <c r="J119" s="250"/>
      <c r="K119" s="200" t="s">
        <v>222</v>
      </c>
      <c r="L119" s="200" t="s">
        <v>222</v>
      </c>
      <c r="M119" s="250"/>
      <c r="N119" s="200" t="s">
        <v>222</v>
      </c>
      <c r="O119" s="291"/>
      <c r="P119" s="291"/>
      <c r="Q119" s="291"/>
      <c r="R119" s="250"/>
      <c r="S119" s="291"/>
      <c r="T119" s="291"/>
      <c r="U119" s="214"/>
      <c r="V119" s="249" t="s">
        <v>215</v>
      </c>
      <c r="W119" s="291"/>
      <c r="X119" s="291"/>
      <c r="Y119" s="291"/>
      <c r="Z119" s="291"/>
      <c r="AA119" s="250"/>
      <c r="AB119" s="291"/>
      <c r="AC119" s="291"/>
      <c r="AD119" s="250"/>
      <c r="AE119" s="340" t="s">
        <v>379</v>
      </c>
      <c r="AF119" s="342"/>
      <c r="AI119" s="250"/>
      <c r="AL119" s="214"/>
      <c r="AM119" s="249" t="s">
        <v>215</v>
      </c>
      <c r="AN119" s="250" t="s">
        <v>217</v>
      </c>
      <c r="AO119" s="291"/>
      <c r="AP119" s="291"/>
      <c r="AQ119" s="291"/>
      <c r="AR119" s="250"/>
      <c r="AS119" s="291"/>
      <c r="AT119" s="291"/>
      <c r="AU119" s="250"/>
      <c r="AV119" s="291"/>
      <c r="AW119" s="340" t="s">
        <v>148</v>
      </c>
      <c r="AX119" s="341"/>
      <c r="AY119" s="342"/>
      <c r="AZ119" s="250"/>
      <c r="BA119" s="291"/>
      <c r="BB119" s="291"/>
      <c r="BC119" s="291"/>
      <c r="BD119" s="214"/>
      <c r="BE119" s="249" t="s">
        <v>215</v>
      </c>
      <c r="BF119" s="291"/>
      <c r="BG119" s="291"/>
      <c r="BH119" s="291"/>
      <c r="BI119" s="291"/>
      <c r="BJ119" s="250"/>
      <c r="BK119" s="291"/>
      <c r="BL119" s="200" t="s">
        <v>219</v>
      </c>
      <c r="BM119" s="250"/>
      <c r="BN119" s="200" t="s">
        <v>219</v>
      </c>
      <c r="BO119" s="200" t="s">
        <v>219</v>
      </c>
      <c r="BP119" s="200" t="s">
        <v>219</v>
      </c>
      <c r="BQ119" s="200" t="s">
        <v>219</v>
      </c>
      <c r="BR119" s="250"/>
      <c r="BS119" s="200" t="s">
        <v>219</v>
      </c>
      <c r="BT119" s="291"/>
      <c r="BU119" s="214"/>
      <c r="BV119" s="249" t="s">
        <v>215</v>
      </c>
      <c r="BW119" s="250" t="s">
        <v>85</v>
      </c>
      <c r="BX119" s="340" t="s">
        <v>395</v>
      </c>
      <c r="BY119" s="341"/>
      <c r="BZ119" s="341"/>
      <c r="CA119" s="342"/>
      <c r="CC119" s="250"/>
      <c r="CD119" s="343" t="s">
        <v>395</v>
      </c>
      <c r="CE119" s="344"/>
      <c r="CF119" s="343" t="s">
        <v>393</v>
      </c>
      <c r="CG119" s="344"/>
      <c r="CH119" s="250"/>
      <c r="CK119" s="249"/>
      <c r="CL119" s="214"/>
    </row>
    <row r="120" spans="2:90" s="278" customFormat="1" x14ac:dyDescent="0.25">
      <c r="C120" s="288" t="s">
        <v>132</v>
      </c>
      <c r="E120" s="249"/>
      <c r="F120" s="250"/>
      <c r="G120" s="205" t="s">
        <v>133</v>
      </c>
      <c r="H120" s="205" t="s">
        <v>133</v>
      </c>
      <c r="I120" s="205" t="s">
        <v>133</v>
      </c>
      <c r="J120" s="250" t="s">
        <v>156</v>
      </c>
      <c r="K120" s="205" t="s">
        <v>133</v>
      </c>
      <c r="L120" s="205" t="s">
        <v>133</v>
      </c>
      <c r="M120" s="250" t="s">
        <v>156</v>
      </c>
      <c r="N120" s="205" t="s">
        <v>133</v>
      </c>
      <c r="O120" s="291"/>
      <c r="P120" s="291"/>
      <c r="Q120" s="291"/>
      <c r="R120" s="250" t="s">
        <v>156</v>
      </c>
      <c r="S120" s="291"/>
      <c r="T120" s="291"/>
      <c r="U120" s="214"/>
      <c r="V120" s="249"/>
      <c r="W120" s="291"/>
      <c r="X120" s="291"/>
      <c r="Y120" s="291"/>
      <c r="Z120" s="291"/>
      <c r="AA120" s="250" t="s">
        <v>156</v>
      </c>
      <c r="AB120" s="291"/>
      <c r="AC120" s="291"/>
      <c r="AD120" s="250" t="s">
        <v>156</v>
      </c>
      <c r="AE120" s="281" t="s">
        <v>317</v>
      </c>
      <c r="AF120" s="281" t="s">
        <v>317</v>
      </c>
      <c r="AI120" s="250" t="s">
        <v>156</v>
      </c>
      <c r="AL120" s="214"/>
      <c r="AM120" s="249"/>
      <c r="AN120" s="250"/>
      <c r="AO120" s="291"/>
      <c r="AP120" s="291"/>
      <c r="AQ120" s="291"/>
      <c r="AR120" s="250" t="s">
        <v>156</v>
      </c>
      <c r="AS120" s="291"/>
      <c r="AT120" s="291"/>
      <c r="AU120" s="250" t="s">
        <v>156</v>
      </c>
      <c r="AV120" s="291"/>
      <c r="AW120" s="292" t="s">
        <v>266</v>
      </c>
      <c r="AX120" s="292" t="s">
        <v>266</v>
      </c>
      <c r="AY120" s="292" t="s">
        <v>266</v>
      </c>
      <c r="AZ120" s="250" t="s">
        <v>156</v>
      </c>
      <c r="BA120" s="291"/>
      <c r="BB120" s="291"/>
      <c r="BC120" s="291"/>
      <c r="BD120" s="214"/>
      <c r="BE120" s="249"/>
      <c r="BF120" s="291"/>
      <c r="BG120" s="291"/>
      <c r="BH120" s="291"/>
      <c r="BI120" s="291"/>
      <c r="BJ120" s="250" t="s">
        <v>156</v>
      </c>
      <c r="BK120" s="291"/>
      <c r="BL120" s="203" t="s">
        <v>335</v>
      </c>
      <c r="BM120" s="250" t="s">
        <v>156</v>
      </c>
      <c r="BN120" s="203" t="s">
        <v>335</v>
      </c>
      <c r="BO120" s="203" t="s">
        <v>335</v>
      </c>
      <c r="BP120" s="203" t="s">
        <v>335</v>
      </c>
      <c r="BQ120" s="203" t="s">
        <v>335</v>
      </c>
      <c r="BR120" s="250" t="s">
        <v>156</v>
      </c>
      <c r="BS120" s="203" t="s">
        <v>335</v>
      </c>
      <c r="BT120" s="291"/>
      <c r="BU120" s="214"/>
      <c r="BV120" s="249"/>
      <c r="BW120" s="250"/>
      <c r="BX120" s="290" t="s">
        <v>150</v>
      </c>
      <c r="BY120" s="290" t="s">
        <v>150</v>
      </c>
      <c r="BZ120" s="290" t="s">
        <v>150</v>
      </c>
      <c r="CA120" s="290" t="s">
        <v>150</v>
      </c>
      <c r="CC120" s="250" t="s">
        <v>156</v>
      </c>
      <c r="CD120" s="283" t="s">
        <v>309</v>
      </c>
      <c r="CE120" s="283" t="s">
        <v>309</v>
      </c>
      <c r="CF120" s="289" t="s">
        <v>248</v>
      </c>
      <c r="CG120" s="289" t="s">
        <v>248</v>
      </c>
      <c r="CH120" s="250" t="s">
        <v>156</v>
      </c>
      <c r="CK120" s="249"/>
      <c r="CL120" s="214"/>
    </row>
    <row r="121" spans="2:90" s="278" customFormat="1" x14ac:dyDescent="0.25">
      <c r="E121" s="249" t="s">
        <v>157</v>
      </c>
      <c r="F121" s="250"/>
      <c r="G121" s="205"/>
      <c r="H121" s="205"/>
      <c r="I121" s="205"/>
      <c r="J121" s="250"/>
      <c r="K121" s="205"/>
      <c r="L121" s="205"/>
      <c r="M121" s="250"/>
      <c r="N121" s="205"/>
      <c r="O121" s="291"/>
      <c r="P121" s="291"/>
      <c r="Q121" s="291"/>
      <c r="R121" s="250"/>
      <c r="S121" s="291"/>
      <c r="T121" s="291"/>
      <c r="U121" s="214"/>
      <c r="V121" s="249" t="s">
        <v>157</v>
      </c>
      <c r="W121" s="291"/>
      <c r="X121" s="291"/>
      <c r="Y121" s="291"/>
      <c r="Z121" s="291"/>
      <c r="AA121" s="250"/>
      <c r="AB121" s="291"/>
      <c r="AC121" s="291"/>
      <c r="AD121" s="250"/>
      <c r="AE121" s="281"/>
      <c r="AF121" s="281"/>
      <c r="AI121" s="250"/>
      <c r="AL121" s="214"/>
      <c r="AM121" s="249" t="s">
        <v>157</v>
      </c>
      <c r="AN121" s="250"/>
      <c r="AO121" s="291"/>
      <c r="AP121" s="291"/>
      <c r="AQ121" s="291"/>
      <c r="AR121" s="250"/>
      <c r="AS121" s="291"/>
      <c r="AT121" s="291"/>
      <c r="AU121" s="250"/>
      <c r="AV121" s="291"/>
      <c r="AW121" s="292"/>
      <c r="AX121" s="292"/>
      <c r="AY121" s="292"/>
      <c r="AZ121" s="250"/>
      <c r="BA121" s="291"/>
      <c r="BB121" s="291"/>
      <c r="BC121" s="291"/>
      <c r="BD121" s="214"/>
      <c r="BE121" s="249" t="s">
        <v>157</v>
      </c>
      <c r="BF121" s="291"/>
      <c r="BG121" s="291"/>
      <c r="BH121" s="291"/>
      <c r="BI121" s="291"/>
      <c r="BJ121" s="250"/>
      <c r="BK121" s="291"/>
      <c r="BL121" s="203"/>
      <c r="BM121" s="250"/>
      <c r="BN121" s="203"/>
      <c r="BO121" s="203"/>
      <c r="BP121" s="203"/>
      <c r="BQ121" s="203"/>
      <c r="BR121" s="250"/>
      <c r="BS121" s="203"/>
      <c r="BT121" s="291"/>
      <c r="BU121" s="214"/>
      <c r="BV121" s="249" t="s">
        <v>157</v>
      </c>
      <c r="BW121" s="250"/>
      <c r="BX121" s="290"/>
      <c r="BY121" s="290"/>
      <c r="BZ121" s="290"/>
      <c r="CA121" s="290"/>
      <c r="CC121" s="250"/>
      <c r="CD121" s="283"/>
      <c r="CE121" s="283"/>
      <c r="CF121" s="289"/>
      <c r="CG121" s="289"/>
      <c r="CH121" s="250"/>
      <c r="CK121" s="249"/>
      <c r="CL121" s="214"/>
    </row>
    <row r="122" spans="2:90" s="278" customFormat="1" x14ac:dyDescent="0.25">
      <c r="E122" s="249"/>
      <c r="F122" s="250"/>
      <c r="G122" s="205"/>
      <c r="H122" s="205"/>
      <c r="I122" s="205"/>
      <c r="J122" s="250"/>
      <c r="K122" s="205"/>
      <c r="L122" s="205"/>
      <c r="M122" s="250"/>
      <c r="N122" s="205"/>
      <c r="O122" s="291"/>
      <c r="P122" s="291"/>
      <c r="Q122" s="291"/>
      <c r="R122" s="250"/>
      <c r="S122" s="291"/>
      <c r="T122" s="291"/>
      <c r="U122" s="214"/>
      <c r="V122" s="249"/>
      <c r="W122" s="291"/>
      <c r="X122" s="291"/>
      <c r="Y122" s="291"/>
      <c r="Z122" s="291"/>
      <c r="AA122" s="250"/>
      <c r="AB122" s="291"/>
      <c r="AC122" s="291"/>
      <c r="AD122" s="250"/>
      <c r="AE122" s="281"/>
      <c r="AF122" s="281"/>
      <c r="AI122" s="250"/>
      <c r="AL122" s="214"/>
      <c r="AM122" s="249"/>
      <c r="AN122" s="250"/>
      <c r="AO122" s="291"/>
      <c r="AP122" s="291"/>
      <c r="AQ122" s="291"/>
      <c r="AR122" s="250"/>
      <c r="AS122" s="291"/>
      <c r="AT122" s="291"/>
      <c r="AU122" s="250"/>
      <c r="AV122" s="291"/>
      <c r="AW122" s="292"/>
      <c r="AX122" s="292"/>
      <c r="AY122" s="292"/>
      <c r="AZ122" s="250"/>
      <c r="BA122" s="291"/>
      <c r="BB122" s="291"/>
      <c r="BC122" s="291"/>
      <c r="BD122" s="214"/>
      <c r="BE122" s="249"/>
      <c r="BF122" s="291"/>
      <c r="BG122" s="291"/>
      <c r="BH122" s="291"/>
      <c r="BI122" s="291"/>
      <c r="BJ122" s="250"/>
      <c r="BK122" s="291"/>
      <c r="BL122" s="203"/>
      <c r="BM122" s="250"/>
      <c r="BN122" s="203"/>
      <c r="BO122" s="203"/>
      <c r="BP122" s="203"/>
      <c r="BQ122" s="203"/>
      <c r="BR122" s="250"/>
      <c r="BS122" s="203"/>
      <c r="BT122" s="291"/>
      <c r="BU122" s="214"/>
      <c r="BV122" s="249"/>
      <c r="BW122" s="250"/>
      <c r="BX122" s="290"/>
      <c r="BY122" s="290"/>
      <c r="BZ122" s="290"/>
      <c r="CA122" s="290"/>
      <c r="CC122" s="250"/>
      <c r="CD122" s="283"/>
      <c r="CE122" s="283"/>
      <c r="CF122" s="289"/>
      <c r="CG122" s="289"/>
      <c r="CH122" s="250"/>
      <c r="CK122" s="249"/>
      <c r="CL122" s="214"/>
    </row>
    <row r="123" spans="2:90" s="215" customFormat="1" ht="16.5" x14ac:dyDescent="0.25">
      <c r="B123" s="293" t="s">
        <v>191</v>
      </c>
      <c r="C123" s="294" t="s">
        <v>126</v>
      </c>
      <c r="E123" s="249" t="s">
        <v>156</v>
      </c>
      <c r="F123" s="250" t="s">
        <v>156</v>
      </c>
      <c r="H123" s="289" t="s">
        <v>65</v>
      </c>
      <c r="I123" s="289" t="s">
        <v>65</v>
      </c>
      <c r="J123" s="250" t="s">
        <v>147</v>
      </c>
      <c r="L123" s="283" t="s">
        <v>27</v>
      </c>
      <c r="M123" s="250" t="s">
        <v>147</v>
      </c>
      <c r="N123" s="283" t="s">
        <v>27</v>
      </c>
      <c r="R123" s="250" t="s">
        <v>147</v>
      </c>
      <c r="U123" s="214"/>
      <c r="V123" s="249" t="s">
        <v>156</v>
      </c>
      <c r="AA123" s="250" t="s">
        <v>147</v>
      </c>
      <c r="AB123" s="290" t="s">
        <v>69</v>
      </c>
      <c r="AC123" s="290" t="s">
        <v>69</v>
      </c>
      <c r="AD123" s="250" t="s">
        <v>147</v>
      </c>
      <c r="AE123" s="290" t="s">
        <v>69</v>
      </c>
      <c r="AF123" s="290" t="s">
        <v>69</v>
      </c>
      <c r="AG123" s="281" t="s">
        <v>25</v>
      </c>
      <c r="AH123" s="281" t="s">
        <v>25</v>
      </c>
      <c r="AI123" s="250" t="s">
        <v>147</v>
      </c>
      <c r="AL123" s="214"/>
      <c r="AM123" s="249" t="s">
        <v>156</v>
      </c>
      <c r="AN123" s="250" t="s">
        <v>156</v>
      </c>
      <c r="AR123" s="250" t="s">
        <v>147</v>
      </c>
      <c r="AU123" s="250" t="s">
        <v>147</v>
      </c>
      <c r="AW123" s="292" t="s">
        <v>71</v>
      </c>
      <c r="AX123" s="292" t="s">
        <v>71</v>
      </c>
      <c r="AY123" s="292" t="s">
        <v>71</v>
      </c>
      <c r="AZ123" s="250" t="s">
        <v>147</v>
      </c>
      <c r="BD123" s="214"/>
      <c r="BE123" s="249" t="s">
        <v>156</v>
      </c>
      <c r="BJ123" s="250" t="s">
        <v>147</v>
      </c>
      <c r="BM123" s="250" t="s">
        <v>147</v>
      </c>
      <c r="BN123" s="205" t="s">
        <v>65</v>
      </c>
      <c r="BO123" s="205" t="s">
        <v>65</v>
      </c>
      <c r="BP123" s="205" t="s">
        <v>65</v>
      </c>
      <c r="BQ123" s="205" t="s">
        <v>65</v>
      </c>
      <c r="BR123" s="250" t="s">
        <v>147</v>
      </c>
      <c r="BS123" s="205" t="s">
        <v>65</v>
      </c>
      <c r="BT123" s="205" t="s">
        <v>65</v>
      </c>
      <c r="BU123" s="214"/>
      <c r="BV123" s="249" t="s">
        <v>156</v>
      </c>
      <c r="BW123" s="250"/>
      <c r="CC123" s="250" t="s">
        <v>147</v>
      </c>
      <c r="CD123" s="203" t="s">
        <v>449</v>
      </c>
      <c r="CE123" s="203" t="s">
        <v>449</v>
      </c>
      <c r="CF123" s="203" t="s">
        <v>449</v>
      </c>
      <c r="CG123" s="203" t="s">
        <v>449</v>
      </c>
      <c r="CH123" s="250" t="s">
        <v>147</v>
      </c>
      <c r="CI123" s="203" t="s">
        <v>449</v>
      </c>
      <c r="CJ123" s="203" t="s">
        <v>449</v>
      </c>
      <c r="CK123" s="249"/>
      <c r="CL123" s="214"/>
    </row>
    <row r="124" spans="2:90" s="215" customFormat="1" x14ac:dyDescent="0.25">
      <c r="C124" s="294" t="s">
        <v>127</v>
      </c>
      <c r="E124" s="249"/>
      <c r="F124" s="250"/>
      <c r="H124" s="343" t="s">
        <v>347</v>
      </c>
      <c r="I124" s="344"/>
      <c r="J124" s="250"/>
      <c r="L124" s="343" t="s">
        <v>347</v>
      </c>
      <c r="M124" s="345"/>
      <c r="N124" s="344"/>
      <c r="R124" s="250"/>
      <c r="U124" s="214"/>
      <c r="V124" s="249"/>
      <c r="AA124" s="250"/>
      <c r="AB124" s="340" t="s">
        <v>350</v>
      </c>
      <c r="AC124" s="342"/>
      <c r="AD124" s="250"/>
      <c r="AE124" s="340" t="s">
        <v>350</v>
      </c>
      <c r="AF124" s="342"/>
      <c r="AG124" s="340" t="s">
        <v>379</v>
      </c>
      <c r="AH124" s="342"/>
      <c r="AI124" s="250"/>
      <c r="AL124" s="214"/>
      <c r="AM124" s="249"/>
      <c r="AN124" s="250"/>
      <c r="AR124" s="250"/>
      <c r="AU124" s="250"/>
      <c r="AW124" s="340" t="s">
        <v>149</v>
      </c>
      <c r="AX124" s="341"/>
      <c r="AY124" s="342"/>
      <c r="AZ124" s="250"/>
      <c r="BD124" s="214"/>
      <c r="BE124" s="249"/>
      <c r="BJ124" s="250"/>
      <c r="BM124" s="250"/>
      <c r="BN124" s="200" t="s">
        <v>222</v>
      </c>
      <c r="BO124" s="200" t="s">
        <v>222</v>
      </c>
      <c r="BP124" s="200" t="s">
        <v>222</v>
      </c>
      <c r="BQ124" s="200" t="s">
        <v>222</v>
      </c>
      <c r="BR124" s="250"/>
      <c r="BS124" s="200" t="s">
        <v>222</v>
      </c>
      <c r="BT124" s="200" t="s">
        <v>222</v>
      </c>
      <c r="BU124" s="214"/>
      <c r="BV124" s="249"/>
      <c r="BW124" s="250" t="s">
        <v>157</v>
      </c>
      <c r="CC124" s="250"/>
      <c r="CD124" s="200" t="s">
        <v>219</v>
      </c>
      <c r="CE124" s="200" t="s">
        <v>219</v>
      </c>
      <c r="CF124" s="200" t="s">
        <v>219</v>
      </c>
      <c r="CG124" s="200" t="s">
        <v>219</v>
      </c>
      <c r="CH124" s="250"/>
      <c r="CI124" s="203" t="s">
        <v>219</v>
      </c>
      <c r="CJ124" s="200" t="s">
        <v>219</v>
      </c>
      <c r="CK124" s="249"/>
      <c r="CL124" s="214"/>
    </row>
    <row r="125" spans="2:90" s="215" customFormat="1" x14ac:dyDescent="0.25">
      <c r="C125" s="294" t="s">
        <v>132</v>
      </c>
      <c r="E125" s="249"/>
      <c r="F125" s="250"/>
      <c r="H125" s="289" t="s">
        <v>167</v>
      </c>
      <c r="I125" s="289" t="s">
        <v>167</v>
      </c>
      <c r="J125" s="250"/>
      <c r="L125" s="283" t="s">
        <v>309</v>
      </c>
      <c r="M125" s="250"/>
      <c r="N125" s="283" t="s">
        <v>309</v>
      </c>
      <c r="R125" s="250"/>
      <c r="U125" s="214"/>
      <c r="V125" s="249"/>
      <c r="AA125" s="250"/>
      <c r="AB125" s="290" t="s">
        <v>133</v>
      </c>
      <c r="AC125" s="290" t="s">
        <v>133</v>
      </c>
      <c r="AD125" s="250"/>
      <c r="AE125" s="290" t="s">
        <v>133</v>
      </c>
      <c r="AF125" s="290" t="s">
        <v>133</v>
      </c>
      <c r="AG125" s="281" t="s">
        <v>317</v>
      </c>
      <c r="AH125" s="281" t="s">
        <v>317</v>
      </c>
      <c r="AI125" s="250"/>
      <c r="AL125" s="214"/>
      <c r="AM125" s="249"/>
      <c r="AN125" s="250"/>
      <c r="AR125" s="250"/>
      <c r="AU125" s="250"/>
      <c r="AW125" s="292" t="s">
        <v>262</v>
      </c>
      <c r="AX125" s="292" t="s">
        <v>262</v>
      </c>
      <c r="AY125" s="292" t="s">
        <v>262</v>
      </c>
      <c r="AZ125" s="250"/>
      <c r="BD125" s="214"/>
      <c r="BE125" s="249"/>
      <c r="BJ125" s="250"/>
      <c r="BM125" s="250"/>
      <c r="BN125" s="205" t="s">
        <v>251</v>
      </c>
      <c r="BO125" s="205" t="s">
        <v>251</v>
      </c>
      <c r="BP125" s="205" t="s">
        <v>251</v>
      </c>
      <c r="BQ125" s="205" t="s">
        <v>251</v>
      </c>
      <c r="BR125" s="250"/>
      <c r="BS125" s="205" t="s">
        <v>251</v>
      </c>
      <c r="BT125" s="205" t="s">
        <v>251</v>
      </c>
      <c r="BU125" s="214"/>
      <c r="BV125" s="249"/>
      <c r="BW125" s="250"/>
      <c r="CC125" s="250"/>
      <c r="CD125" s="203" t="s">
        <v>283</v>
      </c>
      <c r="CE125" s="203" t="s">
        <v>283</v>
      </c>
      <c r="CF125" s="203" t="s">
        <v>283</v>
      </c>
      <c r="CG125" s="203" t="s">
        <v>283</v>
      </c>
      <c r="CH125" s="250"/>
      <c r="CI125" s="203" t="s">
        <v>283</v>
      </c>
      <c r="CJ125" s="203" t="s">
        <v>283</v>
      </c>
      <c r="CK125" s="249"/>
      <c r="CL125" s="214"/>
    </row>
    <row r="126" spans="2:90" s="215" customFormat="1" x14ac:dyDescent="0.25">
      <c r="E126" s="249"/>
      <c r="F126" s="250"/>
      <c r="H126" s="289"/>
      <c r="I126" s="289"/>
      <c r="J126" s="250"/>
      <c r="L126" s="283"/>
      <c r="M126" s="250"/>
      <c r="N126" s="283"/>
      <c r="R126" s="250"/>
      <c r="U126" s="214"/>
      <c r="V126" s="249"/>
      <c r="AA126" s="250"/>
      <c r="AB126" s="290"/>
      <c r="AC126" s="290"/>
      <c r="AD126" s="250"/>
      <c r="AE126" s="290"/>
      <c r="AF126" s="290"/>
      <c r="AG126" s="281"/>
      <c r="AH126" s="281"/>
      <c r="AI126" s="250"/>
      <c r="AL126" s="214"/>
      <c r="AM126" s="249"/>
      <c r="AN126" s="250"/>
      <c r="AR126" s="250"/>
      <c r="AU126" s="250"/>
      <c r="AW126" s="292"/>
      <c r="AX126" s="292"/>
      <c r="AY126" s="292"/>
      <c r="AZ126" s="250"/>
      <c r="BD126" s="214"/>
      <c r="BE126" s="249"/>
      <c r="BJ126" s="250"/>
      <c r="BM126" s="250"/>
      <c r="BN126" s="205"/>
      <c r="BO126" s="205"/>
      <c r="BP126" s="205"/>
      <c r="BQ126" s="205"/>
      <c r="BR126" s="250"/>
      <c r="BS126" s="205"/>
      <c r="BT126" s="205"/>
      <c r="BU126" s="214"/>
      <c r="BV126" s="249"/>
      <c r="BW126" s="250"/>
      <c r="CC126" s="250"/>
      <c r="CD126" s="203"/>
      <c r="CE126" s="203"/>
      <c r="CF126" s="203"/>
      <c r="CG126" s="203"/>
      <c r="CH126" s="250"/>
      <c r="CI126" s="203"/>
      <c r="CJ126" s="203"/>
      <c r="CK126" s="249"/>
      <c r="CL126" s="214"/>
    </row>
    <row r="127" spans="2:90" s="215" customFormat="1" x14ac:dyDescent="0.25">
      <c r="E127" s="249"/>
      <c r="F127" s="250"/>
      <c r="H127" s="289"/>
      <c r="I127" s="289"/>
      <c r="J127" s="250"/>
      <c r="L127" s="283"/>
      <c r="M127" s="250"/>
      <c r="N127" s="283"/>
      <c r="R127" s="250"/>
      <c r="U127" s="214"/>
      <c r="V127" s="249"/>
      <c r="AA127" s="250"/>
      <c r="AB127" s="290"/>
      <c r="AC127" s="290"/>
      <c r="AD127" s="250"/>
      <c r="AE127" s="290"/>
      <c r="AF127" s="290"/>
      <c r="AG127" s="281"/>
      <c r="AH127" s="281"/>
      <c r="AI127" s="250"/>
      <c r="AL127" s="214"/>
      <c r="AM127" s="249"/>
      <c r="AN127" s="250"/>
      <c r="AR127" s="250"/>
      <c r="AU127" s="250"/>
      <c r="AW127" s="292"/>
      <c r="AX127" s="292"/>
      <c r="AY127" s="292"/>
      <c r="AZ127" s="250"/>
      <c r="BD127" s="214"/>
      <c r="BE127" s="249"/>
      <c r="BJ127" s="250"/>
      <c r="BM127" s="250"/>
      <c r="BN127" s="205"/>
      <c r="BO127" s="205"/>
      <c r="BP127" s="205"/>
      <c r="BQ127" s="205"/>
      <c r="BR127" s="250"/>
      <c r="BS127" s="205"/>
      <c r="BT127" s="205"/>
      <c r="BU127" s="214"/>
      <c r="BV127" s="249"/>
      <c r="BW127" s="250"/>
      <c r="CC127" s="250"/>
      <c r="CD127" s="203"/>
      <c r="CE127" s="203"/>
      <c r="CF127" s="203"/>
      <c r="CG127" s="203"/>
      <c r="CH127" s="250"/>
      <c r="CI127" s="203"/>
      <c r="CJ127" s="203"/>
      <c r="CK127" s="249"/>
      <c r="CL127" s="214"/>
    </row>
    <row r="128" spans="2:90" s="214" customFormat="1" x14ac:dyDescent="0.25"/>
    <row r="129" spans="1:90" s="246" customFormat="1" ht="16.5" x14ac:dyDescent="0.25">
      <c r="B129" s="295" t="s">
        <v>192</v>
      </c>
      <c r="C129" s="296" t="s">
        <v>126</v>
      </c>
      <c r="E129" s="249" t="s">
        <v>82</v>
      </c>
      <c r="F129" s="250"/>
      <c r="G129" s="246" t="s">
        <v>446</v>
      </c>
      <c r="H129" s="246" t="s">
        <v>446</v>
      </c>
      <c r="I129" s="246" t="s">
        <v>446</v>
      </c>
      <c r="J129" s="250"/>
      <c r="K129" s="242" t="s">
        <v>87</v>
      </c>
      <c r="L129" s="242" t="s">
        <v>87</v>
      </c>
      <c r="M129" s="250"/>
      <c r="N129" s="242" t="s">
        <v>87</v>
      </c>
      <c r="O129" s="242" t="s">
        <v>87</v>
      </c>
      <c r="P129" s="297" t="s">
        <v>11</v>
      </c>
      <c r="Q129" s="297" t="s">
        <v>11</v>
      </c>
      <c r="R129" s="250"/>
      <c r="U129" s="214"/>
      <c r="V129" s="249" t="s">
        <v>82</v>
      </c>
      <c r="W129" s="237" t="s">
        <v>33</v>
      </c>
      <c r="X129" s="237" t="s">
        <v>33</v>
      </c>
      <c r="Z129" s="266" t="s">
        <v>446</v>
      </c>
      <c r="AA129" s="250"/>
      <c r="AB129" s="266" t="s">
        <v>446</v>
      </c>
      <c r="AC129" s="266" t="s">
        <v>446</v>
      </c>
      <c r="AD129" s="250"/>
      <c r="AE129" s="239" t="s">
        <v>25</v>
      </c>
      <c r="AF129" s="239" t="s">
        <v>25</v>
      </c>
      <c r="AG129" s="239" t="s">
        <v>25</v>
      </c>
      <c r="AI129" s="250"/>
      <c r="AL129" s="214"/>
      <c r="AM129" s="249" t="s">
        <v>82</v>
      </c>
      <c r="AN129" s="250" t="s">
        <v>83</v>
      </c>
      <c r="AO129" s="266" t="s">
        <v>446</v>
      </c>
      <c r="AP129" s="266" t="s">
        <v>446</v>
      </c>
      <c r="AQ129" s="266" t="s">
        <v>446</v>
      </c>
      <c r="AR129" s="250"/>
      <c r="AS129" s="244" t="s">
        <v>17</v>
      </c>
      <c r="AT129" s="244" t="s">
        <v>17</v>
      </c>
      <c r="AU129" s="250"/>
      <c r="AV129" s="244" t="s">
        <v>17</v>
      </c>
      <c r="AW129" s="245" t="s">
        <v>81</v>
      </c>
      <c r="AX129" s="245" t="s">
        <v>23</v>
      </c>
      <c r="AZ129" s="250"/>
      <c r="BD129" s="214"/>
      <c r="BE129" s="249" t="s">
        <v>82</v>
      </c>
      <c r="BF129" s="206" t="s">
        <v>86</v>
      </c>
      <c r="BG129" s="206" t="s">
        <v>86</v>
      </c>
      <c r="BH129" s="206" t="s">
        <v>86</v>
      </c>
      <c r="BI129" s="238" t="s">
        <v>32</v>
      </c>
      <c r="BJ129" s="250"/>
      <c r="BK129" s="235" t="s">
        <v>74</v>
      </c>
      <c r="BL129" s="235" t="s">
        <v>74</v>
      </c>
      <c r="BM129" s="250"/>
      <c r="BN129" s="290" t="s">
        <v>19</v>
      </c>
      <c r="BO129" s="290" t="s">
        <v>19</v>
      </c>
      <c r="BP129" s="290" t="s">
        <v>19</v>
      </c>
      <c r="BR129" s="250"/>
      <c r="BU129" s="214"/>
      <c r="BV129" s="249" t="s">
        <v>82</v>
      </c>
      <c r="BW129" s="250" t="s">
        <v>218</v>
      </c>
      <c r="BX129" s="246" t="s">
        <v>446</v>
      </c>
      <c r="BY129" s="246" t="s">
        <v>446</v>
      </c>
      <c r="BZ129" s="246" t="s">
        <v>446</v>
      </c>
      <c r="CA129" s="236" t="s">
        <v>76</v>
      </c>
      <c r="CC129" s="250"/>
      <c r="CH129" s="250"/>
      <c r="CK129" s="232"/>
      <c r="CL129" s="214"/>
    </row>
    <row r="130" spans="1:90" s="246" customFormat="1" x14ac:dyDescent="0.25">
      <c r="B130" s="246" t="s">
        <v>129</v>
      </c>
      <c r="C130" s="296" t="s">
        <v>127</v>
      </c>
      <c r="E130" s="249" t="s">
        <v>157</v>
      </c>
      <c r="F130" s="250"/>
      <c r="G130" s="340" t="s">
        <v>355</v>
      </c>
      <c r="H130" s="341"/>
      <c r="I130" s="342"/>
      <c r="J130" s="250" t="s">
        <v>85</v>
      </c>
      <c r="K130" s="200" t="s">
        <v>129</v>
      </c>
      <c r="L130" s="200" t="s">
        <v>129</v>
      </c>
      <c r="M130" s="250" t="s">
        <v>85</v>
      </c>
      <c r="N130" s="200" t="s">
        <v>129</v>
      </c>
      <c r="O130" s="200" t="s">
        <v>129</v>
      </c>
      <c r="P130" s="200" t="s">
        <v>129</v>
      </c>
      <c r="Q130" s="200" t="s">
        <v>129</v>
      </c>
      <c r="R130" s="250" t="s">
        <v>85</v>
      </c>
      <c r="U130" s="214"/>
      <c r="V130" s="249" t="s">
        <v>157</v>
      </c>
      <c r="W130" s="200" t="s">
        <v>131</v>
      </c>
      <c r="X130" s="200" t="s">
        <v>131</v>
      </c>
      <c r="Z130" s="200" t="s">
        <v>566</v>
      </c>
      <c r="AA130" s="250" t="s">
        <v>85</v>
      </c>
      <c r="AB130" s="200" t="s">
        <v>566</v>
      </c>
      <c r="AC130" s="200" t="s">
        <v>566</v>
      </c>
      <c r="AD130" s="250" t="s">
        <v>85</v>
      </c>
      <c r="AE130" s="200" t="s">
        <v>129</v>
      </c>
      <c r="AF130" s="200" t="s">
        <v>129</v>
      </c>
      <c r="AG130" s="200" t="s">
        <v>129</v>
      </c>
      <c r="AI130" s="250" t="s">
        <v>85</v>
      </c>
      <c r="AL130" s="214"/>
      <c r="AM130" s="249" t="s">
        <v>157</v>
      </c>
      <c r="AN130" s="250"/>
      <c r="AO130" s="200" t="s">
        <v>356</v>
      </c>
      <c r="AP130" s="200" t="s">
        <v>356</v>
      </c>
      <c r="AQ130" s="200" t="s">
        <v>356</v>
      </c>
      <c r="AR130" s="250" t="s">
        <v>85</v>
      </c>
      <c r="AS130" s="200" t="s">
        <v>129</v>
      </c>
      <c r="AT130" s="200" t="s">
        <v>129</v>
      </c>
      <c r="AU130" s="250" t="s">
        <v>85</v>
      </c>
      <c r="AV130" s="200" t="s">
        <v>129</v>
      </c>
      <c r="AW130" s="200" t="s">
        <v>129</v>
      </c>
      <c r="AX130" s="200" t="s">
        <v>129</v>
      </c>
      <c r="AZ130" s="250" t="s">
        <v>85</v>
      </c>
      <c r="BD130" s="214"/>
      <c r="BE130" s="249" t="s">
        <v>157</v>
      </c>
      <c r="BF130" s="200" t="s">
        <v>548</v>
      </c>
      <c r="BG130" s="200" t="s">
        <v>548</v>
      </c>
      <c r="BH130" s="200" t="s">
        <v>548</v>
      </c>
      <c r="BI130" s="200" t="s">
        <v>129</v>
      </c>
      <c r="BJ130" s="250" t="s">
        <v>85</v>
      </c>
      <c r="BK130" s="200" t="s">
        <v>129</v>
      </c>
      <c r="BL130" s="200" t="s">
        <v>129</v>
      </c>
      <c r="BM130" s="250" t="s">
        <v>85</v>
      </c>
      <c r="BN130" s="200" t="s">
        <v>129</v>
      </c>
      <c r="BO130" s="200" t="s">
        <v>129</v>
      </c>
      <c r="BP130" s="200" t="s">
        <v>129</v>
      </c>
      <c r="BR130" s="250" t="s">
        <v>85</v>
      </c>
      <c r="BU130" s="214"/>
      <c r="BV130" s="249" t="s">
        <v>157</v>
      </c>
      <c r="BW130" s="250"/>
      <c r="BX130" s="340" t="s">
        <v>358</v>
      </c>
      <c r="BY130" s="341"/>
      <c r="BZ130" s="342"/>
      <c r="CA130" s="204" t="s">
        <v>129</v>
      </c>
      <c r="CC130" s="250" t="s">
        <v>85</v>
      </c>
      <c r="CH130" s="250" t="s">
        <v>85</v>
      </c>
      <c r="CK130" s="249"/>
      <c r="CL130" s="214"/>
    </row>
    <row r="131" spans="1:90" s="246" customFormat="1" x14ac:dyDescent="0.25">
      <c r="C131" s="296" t="s">
        <v>132</v>
      </c>
      <c r="E131" s="249" t="s">
        <v>456</v>
      </c>
      <c r="F131" s="250" t="s">
        <v>215</v>
      </c>
      <c r="G131" s="246" t="s">
        <v>261</v>
      </c>
      <c r="H131" s="246" t="s">
        <v>261</v>
      </c>
      <c r="I131" s="246" t="s">
        <v>261</v>
      </c>
      <c r="J131" s="250" t="s">
        <v>82</v>
      </c>
      <c r="K131" s="205" t="s">
        <v>302</v>
      </c>
      <c r="L131" s="205" t="s">
        <v>302</v>
      </c>
      <c r="M131" s="250" t="s">
        <v>82</v>
      </c>
      <c r="N131" s="205" t="s">
        <v>302</v>
      </c>
      <c r="O131" s="205" t="s">
        <v>302</v>
      </c>
      <c r="P131" s="297" t="s">
        <v>143</v>
      </c>
      <c r="Q131" s="297" t="s">
        <v>143</v>
      </c>
      <c r="R131" s="250" t="s">
        <v>82</v>
      </c>
      <c r="U131" s="214"/>
      <c r="V131" s="249" t="s">
        <v>456</v>
      </c>
      <c r="W131" s="209" t="s">
        <v>258</v>
      </c>
      <c r="X131" s="209" t="s">
        <v>258</v>
      </c>
      <c r="Z131" s="266" t="s">
        <v>298</v>
      </c>
      <c r="AA131" s="250" t="s">
        <v>82</v>
      </c>
      <c r="AB131" s="266" t="s">
        <v>298</v>
      </c>
      <c r="AC131" s="266" t="s">
        <v>298</v>
      </c>
      <c r="AD131" s="250" t="s">
        <v>82</v>
      </c>
      <c r="AE131" s="251" t="s">
        <v>134</v>
      </c>
      <c r="AF131" s="251" t="s">
        <v>134</v>
      </c>
      <c r="AG131" s="251" t="s">
        <v>134</v>
      </c>
      <c r="AI131" s="250" t="s">
        <v>82</v>
      </c>
      <c r="AL131" s="214"/>
      <c r="AM131" s="249" t="s">
        <v>456</v>
      </c>
      <c r="AN131" s="250" t="s">
        <v>152</v>
      </c>
      <c r="AO131" s="266" t="s">
        <v>302</v>
      </c>
      <c r="AP131" s="266" t="s">
        <v>302</v>
      </c>
      <c r="AQ131" s="266" t="s">
        <v>302</v>
      </c>
      <c r="AR131" s="250" t="s">
        <v>82</v>
      </c>
      <c r="AS131" s="244" t="s">
        <v>337</v>
      </c>
      <c r="AT131" s="244" t="s">
        <v>337</v>
      </c>
      <c r="AU131" s="250" t="s">
        <v>82</v>
      </c>
      <c r="AV131" s="244" t="s">
        <v>337</v>
      </c>
      <c r="AW131" s="253" t="s">
        <v>139</v>
      </c>
      <c r="AX131" s="253" t="s">
        <v>139</v>
      </c>
      <c r="AZ131" s="250" t="s">
        <v>82</v>
      </c>
      <c r="BD131" s="214"/>
      <c r="BE131" s="249" t="s">
        <v>456</v>
      </c>
      <c r="BF131" s="206" t="s">
        <v>159</v>
      </c>
      <c r="BG131" s="206" t="s">
        <v>159</v>
      </c>
      <c r="BH131" s="206" t="s">
        <v>159</v>
      </c>
      <c r="BI131" s="256" t="s">
        <v>141</v>
      </c>
      <c r="BJ131" s="250" t="s">
        <v>82</v>
      </c>
      <c r="BK131" s="255" t="s">
        <v>312</v>
      </c>
      <c r="BL131" s="255" t="s">
        <v>312</v>
      </c>
      <c r="BM131" s="250" t="s">
        <v>82</v>
      </c>
      <c r="BN131" s="290" t="s">
        <v>333</v>
      </c>
      <c r="BO131" s="290" t="s">
        <v>333</v>
      </c>
      <c r="BP131" s="290" t="s">
        <v>333</v>
      </c>
      <c r="BR131" s="250" t="s">
        <v>82</v>
      </c>
      <c r="BU131" s="214"/>
      <c r="BV131" s="249" t="s">
        <v>456</v>
      </c>
      <c r="BW131" s="250" t="s">
        <v>215</v>
      </c>
      <c r="BX131" s="246" t="s">
        <v>261</v>
      </c>
      <c r="BY131" s="246" t="s">
        <v>261</v>
      </c>
      <c r="BZ131" s="246" t="s">
        <v>261</v>
      </c>
      <c r="CA131" s="236" t="s">
        <v>294</v>
      </c>
      <c r="CC131" s="250" t="s">
        <v>82</v>
      </c>
      <c r="CH131" s="250" t="s">
        <v>82</v>
      </c>
      <c r="CK131" s="249"/>
      <c r="CL131" s="214"/>
    </row>
    <row r="132" spans="1:90" s="246" customFormat="1" x14ac:dyDescent="0.25">
      <c r="C132" s="296"/>
      <c r="E132" s="249" t="s">
        <v>457</v>
      </c>
      <c r="F132" s="250" t="s">
        <v>83</v>
      </c>
      <c r="J132" s="250" t="s">
        <v>147</v>
      </c>
      <c r="K132" s="205"/>
      <c r="L132" s="205"/>
      <c r="M132" s="250" t="s">
        <v>147</v>
      </c>
      <c r="N132" s="205"/>
      <c r="O132" s="205"/>
      <c r="P132" s="297"/>
      <c r="Q132" s="297"/>
      <c r="R132" s="250" t="s">
        <v>147</v>
      </c>
      <c r="U132" s="214"/>
      <c r="V132" s="249" t="s">
        <v>457</v>
      </c>
      <c r="W132" s="209"/>
      <c r="X132" s="209"/>
      <c r="Z132" s="266"/>
      <c r="AA132" s="250" t="s">
        <v>147</v>
      </c>
      <c r="AB132" s="266"/>
      <c r="AC132" s="266"/>
      <c r="AD132" s="250" t="s">
        <v>147</v>
      </c>
      <c r="AE132" s="251"/>
      <c r="AF132" s="251"/>
      <c r="AG132" s="251"/>
      <c r="AI132" s="250" t="s">
        <v>147</v>
      </c>
      <c r="AL132" s="214"/>
      <c r="AM132" s="249" t="s">
        <v>457</v>
      </c>
      <c r="AN132" s="250"/>
      <c r="AO132" s="266"/>
      <c r="AP132" s="266"/>
      <c r="AQ132" s="266"/>
      <c r="AR132" s="250" t="s">
        <v>147</v>
      </c>
      <c r="AS132" s="244"/>
      <c r="AT132" s="244"/>
      <c r="AU132" s="250" t="s">
        <v>147</v>
      </c>
      <c r="AV132" s="244"/>
      <c r="AW132" s="253"/>
      <c r="AX132" s="253"/>
      <c r="AZ132" s="250" t="s">
        <v>147</v>
      </c>
      <c r="BD132" s="214"/>
      <c r="BE132" s="249" t="s">
        <v>457</v>
      </c>
      <c r="BF132" s="206"/>
      <c r="BG132" s="206"/>
      <c r="BH132" s="206"/>
      <c r="BI132" s="256"/>
      <c r="BJ132" s="250" t="s">
        <v>147</v>
      </c>
      <c r="BK132" s="255"/>
      <c r="BL132" s="255"/>
      <c r="BM132" s="250" t="s">
        <v>147</v>
      </c>
      <c r="BN132" s="290"/>
      <c r="BO132" s="290"/>
      <c r="BP132" s="290"/>
      <c r="BR132" s="250" t="s">
        <v>147</v>
      </c>
      <c r="BU132" s="214"/>
      <c r="BV132" s="249" t="s">
        <v>457</v>
      </c>
      <c r="BW132" s="250"/>
      <c r="CA132" s="236"/>
      <c r="CC132" s="250" t="s">
        <v>147</v>
      </c>
      <c r="CH132" s="250" t="s">
        <v>147</v>
      </c>
      <c r="CK132" s="249"/>
      <c r="CL132" s="214"/>
    </row>
    <row r="133" spans="1:90" s="256" customFormat="1" ht="16.5" x14ac:dyDescent="0.25">
      <c r="B133" s="298" t="s">
        <v>197</v>
      </c>
      <c r="C133" s="299" t="s">
        <v>126</v>
      </c>
      <c r="E133" s="249" t="s">
        <v>156</v>
      </c>
      <c r="F133" s="250" t="s">
        <v>156</v>
      </c>
      <c r="G133" s="206" t="s">
        <v>86</v>
      </c>
      <c r="H133" s="206" t="s">
        <v>86</v>
      </c>
      <c r="I133" s="206" t="s">
        <v>86</v>
      </c>
      <c r="J133" s="250" t="s">
        <v>85</v>
      </c>
      <c r="K133" s="246" t="s">
        <v>446</v>
      </c>
      <c r="L133" s="246" t="s">
        <v>446</v>
      </c>
      <c r="M133" s="250" t="s">
        <v>85</v>
      </c>
      <c r="N133" s="246" t="s">
        <v>446</v>
      </c>
      <c r="O133" s="239" t="s">
        <v>25</v>
      </c>
      <c r="P133" s="239" t="s">
        <v>25</v>
      </c>
      <c r="Q133" s="239" t="s">
        <v>25</v>
      </c>
      <c r="R133" s="250" t="s">
        <v>85</v>
      </c>
      <c r="S133" s="238"/>
      <c r="U133" s="214"/>
      <c r="V133" s="249" t="s">
        <v>156</v>
      </c>
      <c r="W133" s="266" t="s">
        <v>446</v>
      </c>
      <c r="X133" s="266" t="s">
        <v>446</v>
      </c>
      <c r="Y133" s="266" t="s">
        <v>446</v>
      </c>
      <c r="Z133" s="237" t="s">
        <v>33</v>
      </c>
      <c r="AA133" s="250" t="s">
        <v>85</v>
      </c>
      <c r="AB133" s="237" t="s">
        <v>33</v>
      </c>
      <c r="AC133" s="245" t="s">
        <v>81</v>
      </c>
      <c r="AD133" s="250" t="s">
        <v>85</v>
      </c>
      <c r="AE133" s="245" t="s">
        <v>23</v>
      </c>
      <c r="AF133" s="297" t="s">
        <v>11</v>
      </c>
      <c r="AG133" s="297" t="s">
        <v>11</v>
      </c>
      <c r="AI133" s="250" t="s">
        <v>85</v>
      </c>
      <c r="AL133" s="214"/>
      <c r="AM133" s="249" t="s">
        <v>156</v>
      </c>
      <c r="AN133" s="250" t="s">
        <v>156</v>
      </c>
      <c r="AO133" s="244" t="s">
        <v>17</v>
      </c>
      <c r="AP133" s="244" t="s">
        <v>17</v>
      </c>
      <c r="AQ133" s="244" t="s">
        <v>17</v>
      </c>
      <c r="AR133" s="250" t="s">
        <v>85</v>
      </c>
      <c r="AS133" s="290" t="s">
        <v>19</v>
      </c>
      <c r="AT133" s="290" t="s">
        <v>19</v>
      </c>
      <c r="AU133" s="250" t="s">
        <v>85</v>
      </c>
      <c r="AV133" s="290" t="s">
        <v>19</v>
      </c>
      <c r="AZ133" s="250" t="s">
        <v>85</v>
      </c>
      <c r="BC133" s="300"/>
      <c r="BD133" s="214"/>
      <c r="BE133" s="249" t="s">
        <v>156</v>
      </c>
      <c r="BF133" s="236" t="s">
        <v>76</v>
      </c>
      <c r="BG133" s="238" t="s">
        <v>32</v>
      </c>
      <c r="BH133" s="235" t="s">
        <v>74</v>
      </c>
      <c r="BI133" s="235" t="s">
        <v>74</v>
      </c>
      <c r="BJ133" s="250" t="s">
        <v>85</v>
      </c>
      <c r="BK133" s="266" t="s">
        <v>446</v>
      </c>
      <c r="BL133" s="266" t="s">
        <v>446</v>
      </c>
      <c r="BM133" s="250" t="s">
        <v>85</v>
      </c>
      <c r="BN133" s="266" t="s">
        <v>446</v>
      </c>
      <c r="BO133" s="246" t="s">
        <v>446</v>
      </c>
      <c r="BP133" s="246" t="s">
        <v>446</v>
      </c>
      <c r="BQ133" s="246" t="s">
        <v>446</v>
      </c>
      <c r="BR133" s="250" t="s">
        <v>85</v>
      </c>
      <c r="BS133" s="238"/>
      <c r="BU133" s="214"/>
      <c r="BV133" s="249" t="s">
        <v>156</v>
      </c>
      <c r="BW133" s="250" t="s">
        <v>84</v>
      </c>
      <c r="BX133" s="242" t="s">
        <v>87</v>
      </c>
      <c r="BY133" s="242" t="s">
        <v>87</v>
      </c>
      <c r="BZ133" s="242" t="s">
        <v>87</v>
      </c>
      <c r="CA133" s="242" t="s">
        <v>87</v>
      </c>
      <c r="CC133" s="250" t="s">
        <v>85</v>
      </c>
      <c r="CH133" s="250" t="s">
        <v>85</v>
      </c>
      <c r="CK133" s="249"/>
      <c r="CL133" s="214"/>
    </row>
    <row r="134" spans="1:90" s="256" customFormat="1" x14ac:dyDescent="0.25">
      <c r="B134" s="256" t="s">
        <v>148</v>
      </c>
      <c r="C134" s="299" t="s">
        <v>127</v>
      </c>
      <c r="E134" s="249" t="s">
        <v>147</v>
      </c>
      <c r="F134" s="250" t="s">
        <v>216</v>
      </c>
      <c r="G134" s="200" t="s">
        <v>548</v>
      </c>
      <c r="H134" s="200" t="s">
        <v>548</v>
      </c>
      <c r="I134" s="200" t="s">
        <v>548</v>
      </c>
      <c r="J134" s="250" t="s">
        <v>152</v>
      </c>
      <c r="K134" s="343" t="s">
        <v>356</v>
      </c>
      <c r="L134" s="344"/>
      <c r="M134" s="250" t="s">
        <v>152</v>
      </c>
      <c r="N134" s="200" t="s">
        <v>356</v>
      </c>
      <c r="O134" s="200" t="s">
        <v>148</v>
      </c>
      <c r="P134" s="200" t="s">
        <v>148</v>
      </c>
      <c r="Q134" s="200" t="s">
        <v>148</v>
      </c>
      <c r="R134" s="250" t="s">
        <v>152</v>
      </c>
      <c r="U134" s="214"/>
      <c r="V134" s="249" t="s">
        <v>147</v>
      </c>
      <c r="W134" s="200" t="s">
        <v>566</v>
      </c>
      <c r="X134" s="200" t="s">
        <v>566</v>
      </c>
      <c r="Y134" s="200" t="s">
        <v>566</v>
      </c>
      <c r="Z134" s="200" t="s">
        <v>131</v>
      </c>
      <c r="AA134" s="250" t="s">
        <v>152</v>
      </c>
      <c r="AB134" s="200" t="s">
        <v>131</v>
      </c>
      <c r="AC134" s="200" t="s">
        <v>148</v>
      </c>
      <c r="AD134" s="250" t="s">
        <v>152</v>
      </c>
      <c r="AE134" s="200" t="s">
        <v>148</v>
      </c>
      <c r="AF134" s="200" t="s">
        <v>148</v>
      </c>
      <c r="AG134" s="200" t="s">
        <v>148</v>
      </c>
      <c r="AI134" s="250" t="s">
        <v>152</v>
      </c>
      <c r="AL134" s="214"/>
      <c r="AM134" s="249" t="s">
        <v>147</v>
      </c>
      <c r="AN134" s="250"/>
      <c r="AO134" s="200" t="s">
        <v>148</v>
      </c>
      <c r="AP134" s="200" t="s">
        <v>148</v>
      </c>
      <c r="AQ134" s="200" t="s">
        <v>148</v>
      </c>
      <c r="AR134" s="250" t="s">
        <v>152</v>
      </c>
      <c r="AS134" s="200" t="s">
        <v>148</v>
      </c>
      <c r="AT134" s="200" t="s">
        <v>148</v>
      </c>
      <c r="AU134" s="250" t="s">
        <v>152</v>
      </c>
      <c r="AV134" s="200" t="s">
        <v>148</v>
      </c>
      <c r="AZ134" s="250" t="s">
        <v>152</v>
      </c>
      <c r="BD134" s="214"/>
      <c r="BE134" s="249" t="s">
        <v>147</v>
      </c>
      <c r="BF134" s="200" t="s">
        <v>148</v>
      </c>
      <c r="BG134" s="200" t="s">
        <v>148</v>
      </c>
      <c r="BH134" s="200" t="s">
        <v>148</v>
      </c>
      <c r="BI134" s="200" t="s">
        <v>148</v>
      </c>
      <c r="BJ134" s="250" t="s">
        <v>152</v>
      </c>
      <c r="BK134" s="200" t="s">
        <v>358</v>
      </c>
      <c r="BL134" s="200" t="s">
        <v>358</v>
      </c>
      <c r="BM134" s="250" t="s">
        <v>152</v>
      </c>
      <c r="BN134" s="200" t="s">
        <v>358</v>
      </c>
      <c r="BO134" s="200" t="s">
        <v>358</v>
      </c>
      <c r="BP134" s="200" t="s">
        <v>358</v>
      </c>
      <c r="BQ134" s="200" t="s">
        <v>358</v>
      </c>
      <c r="BR134" s="250" t="s">
        <v>152</v>
      </c>
      <c r="BU134" s="214"/>
      <c r="BV134" s="249" t="s">
        <v>147</v>
      </c>
      <c r="BW134" s="250"/>
      <c r="BX134" s="200" t="s">
        <v>148</v>
      </c>
      <c r="BY134" s="200" t="s">
        <v>148</v>
      </c>
      <c r="BZ134" s="200" t="s">
        <v>148</v>
      </c>
      <c r="CA134" s="200" t="s">
        <v>148</v>
      </c>
      <c r="CC134" s="250" t="s">
        <v>152</v>
      </c>
      <c r="CH134" s="250" t="s">
        <v>152</v>
      </c>
      <c r="CK134" s="249"/>
      <c r="CL134" s="214"/>
    </row>
    <row r="135" spans="1:90" s="256" customFormat="1" x14ac:dyDescent="0.25">
      <c r="C135" s="299" t="s">
        <v>132</v>
      </c>
      <c r="E135" s="249"/>
      <c r="F135" s="250" t="s">
        <v>156</v>
      </c>
      <c r="G135" s="206" t="s">
        <v>159</v>
      </c>
      <c r="H135" s="206" t="s">
        <v>159</v>
      </c>
      <c r="I135" s="206" t="s">
        <v>159</v>
      </c>
      <c r="J135" s="250" t="s">
        <v>156</v>
      </c>
      <c r="K135" s="246" t="s">
        <v>261</v>
      </c>
      <c r="L135" s="246" t="s">
        <v>261</v>
      </c>
      <c r="M135" s="250" t="s">
        <v>156</v>
      </c>
      <c r="N135" s="246" t="s">
        <v>261</v>
      </c>
      <c r="O135" s="251" t="s">
        <v>134</v>
      </c>
      <c r="P135" s="251" t="s">
        <v>134</v>
      </c>
      <c r="Q135" s="251" t="s">
        <v>134</v>
      </c>
      <c r="R135" s="250" t="s">
        <v>156</v>
      </c>
      <c r="U135" s="214"/>
      <c r="V135" s="249"/>
      <c r="W135" s="266" t="s">
        <v>298</v>
      </c>
      <c r="X135" s="266" t="s">
        <v>298</v>
      </c>
      <c r="Y135" s="266" t="s">
        <v>298</v>
      </c>
      <c r="Z135" s="209" t="s">
        <v>258</v>
      </c>
      <c r="AA135" s="250" t="s">
        <v>156</v>
      </c>
      <c r="AB135" s="209" t="s">
        <v>258</v>
      </c>
      <c r="AC135" s="253" t="s">
        <v>535</v>
      </c>
      <c r="AD135" s="250" t="s">
        <v>156</v>
      </c>
      <c r="AE135" s="253" t="s">
        <v>535</v>
      </c>
      <c r="AF135" s="297" t="s">
        <v>143</v>
      </c>
      <c r="AG135" s="297" t="s">
        <v>143</v>
      </c>
      <c r="AI135" s="250" t="s">
        <v>156</v>
      </c>
      <c r="AL135" s="214"/>
      <c r="AM135" s="249"/>
      <c r="AN135" s="250" t="s">
        <v>84</v>
      </c>
      <c r="AO135" s="244" t="s">
        <v>337</v>
      </c>
      <c r="AP135" s="244" t="s">
        <v>337</v>
      </c>
      <c r="AQ135" s="244" t="s">
        <v>337</v>
      </c>
      <c r="AR135" s="250" t="s">
        <v>156</v>
      </c>
      <c r="AS135" s="290" t="s">
        <v>426</v>
      </c>
      <c r="AT135" s="290" t="s">
        <v>426</v>
      </c>
      <c r="AU135" s="250" t="s">
        <v>156</v>
      </c>
      <c r="AV135" s="290" t="s">
        <v>426</v>
      </c>
      <c r="AZ135" s="250" t="s">
        <v>156</v>
      </c>
      <c r="BC135" s="300"/>
      <c r="BD135" s="214"/>
      <c r="BE135" s="249"/>
      <c r="BF135" s="236" t="s">
        <v>294</v>
      </c>
      <c r="BG135" s="256" t="s">
        <v>141</v>
      </c>
      <c r="BH135" s="255" t="s">
        <v>312</v>
      </c>
      <c r="BI135" s="255" t="s">
        <v>312</v>
      </c>
      <c r="BJ135" s="250" t="s">
        <v>156</v>
      </c>
      <c r="BK135" s="266" t="s">
        <v>302</v>
      </c>
      <c r="BL135" s="266" t="s">
        <v>302</v>
      </c>
      <c r="BM135" s="250" t="s">
        <v>156</v>
      </c>
      <c r="BN135" s="266" t="s">
        <v>302</v>
      </c>
      <c r="BO135" s="246" t="s">
        <v>159</v>
      </c>
      <c r="BP135" s="246" t="s">
        <v>159</v>
      </c>
      <c r="BQ135" s="246" t="s">
        <v>159</v>
      </c>
      <c r="BR135" s="250" t="s">
        <v>156</v>
      </c>
      <c r="BU135" s="214"/>
      <c r="BV135" s="249"/>
      <c r="BW135" s="250" t="s">
        <v>82</v>
      </c>
      <c r="BX135" s="205" t="s">
        <v>302</v>
      </c>
      <c r="BY135" s="205" t="s">
        <v>302</v>
      </c>
      <c r="BZ135" s="205" t="s">
        <v>302</v>
      </c>
      <c r="CA135" s="205" t="s">
        <v>302</v>
      </c>
      <c r="CC135" s="250" t="s">
        <v>156</v>
      </c>
      <c r="CH135" s="250" t="s">
        <v>156</v>
      </c>
      <c r="CK135" s="249"/>
      <c r="CL135" s="214"/>
    </row>
    <row r="136" spans="1:90" s="256" customFormat="1" x14ac:dyDescent="0.25">
      <c r="C136" s="299"/>
      <c r="E136" s="249" t="s">
        <v>458</v>
      </c>
      <c r="F136" s="250" t="s">
        <v>152</v>
      </c>
      <c r="G136" s="206"/>
      <c r="H136" s="206"/>
      <c r="I136" s="206"/>
      <c r="J136" s="250" t="s">
        <v>157</v>
      </c>
      <c r="K136" s="246"/>
      <c r="L136" s="246"/>
      <c r="M136" s="250" t="s">
        <v>157</v>
      </c>
      <c r="N136" s="246"/>
      <c r="O136" s="251"/>
      <c r="P136" s="251"/>
      <c r="Q136" s="251"/>
      <c r="R136" s="250" t="s">
        <v>157</v>
      </c>
      <c r="U136" s="214"/>
      <c r="V136" s="249" t="s">
        <v>458</v>
      </c>
      <c r="W136" s="266"/>
      <c r="X136" s="266"/>
      <c r="Y136" s="266"/>
      <c r="Z136" s="209"/>
      <c r="AA136" s="250" t="s">
        <v>157</v>
      </c>
      <c r="AB136" s="209"/>
      <c r="AC136" s="253"/>
      <c r="AD136" s="250" t="s">
        <v>157</v>
      </c>
      <c r="AE136" s="253"/>
      <c r="AF136" s="297"/>
      <c r="AG136" s="297"/>
      <c r="AI136" s="250" t="s">
        <v>157</v>
      </c>
      <c r="AL136" s="214"/>
      <c r="AM136" s="249" t="s">
        <v>458</v>
      </c>
      <c r="AN136" s="250"/>
      <c r="AO136" s="244"/>
      <c r="AP136" s="244"/>
      <c r="AQ136" s="244"/>
      <c r="AR136" s="250" t="s">
        <v>157</v>
      </c>
      <c r="AS136" s="290"/>
      <c r="AT136" s="290"/>
      <c r="AU136" s="250" t="s">
        <v>157</v>
      </c>
      <c r="AV136" s="290"/>
      <c r="AZ136" s="250" t="s">
        <v>157</v>
      </c>
      <c r="BD136" s="214"/>
      <c r="BE136" s="249" t="s">
        <v>458</v>
      </c>
      <c r="BF136" s="236"/>
      <c r="BH136" s="255"/>
      <c r="BI136" s="255"/>
      <c r="BJ136" s="250" t="s">
        <v>157</v>
      </c>
      <c r="BK136" s="266"/>
      <c r="BL136" s="266"/>
      <c r="BM136" s="250" t="s">
        <v>157</v>
      </c>
      <c r="BN136" s="266"/>
      <c r="BO136" s="246"/>
      <c r="BP136" s="246"/>
      <c r="BQ136" s="246"/>
      <c r="BR136" s="250" t="s">
        <v>157</v>
      </c>
      <c r="BU136" s="214"/>
      <c r="BV136" s="249" t="s">
        <v>458</v>
      </c>
      <c r="BW136" s="250"/>
      <c r="BX136" s="205"/>
      <c r="BY136" s="205"/>
      <c r="BZ136" s="205"/>
      <c r="CA136" s="205"/>
      <c r="CC136" s="250" t="s">
        <v>157</v>
      </c>
      <c r="CH136" s="250" t="s">
        <v>157</v>
      </c>
      <c r="CK136" s="249"/>
      <c r="CL136" s="214"/>
    </row>
    <row r="137" spans="1:90" s="246" customFormat="1" ht="16.5" x14ac:dyDescent="0.25">
      <c r="B137" s="295" t="s">
        <v>198</v>
      </c>
      <c r="C137" s="296" t="s">
        <v>126</v>
      </c>
      <c r="E137" s="249" t="s">
        <v>157</v>
      </c>
      <c r="F137" s="250" t="s">
        <v>156</v>
      </c>
      <c r="G137" s="266" t="s">
        <v>446</v>
      </c>
      <c r="H137" s="266" t="s">
        <v>446</v>
      </c>
      <c r="I137" s="266" t="s">
        <v>446</v>
      </c>
      <c r="J137" s="250" t="s">
        <v>156</v>
      </c>
      <c r="K137" s="237" t="s">
        <v>33</v>
      </c>
      <c r="L137" s="237" t="s">
        <v>33</v>
      </c>
      <c r="M137" s="250" t="s">
        <v>156</v>
      </c>
      <c r="O137" s="206" t="s">
        <v>86</v>
      </c>
      <c r="P137" s="206" t="s">
        <v>86</v>
      </c>
      <c r="Q137" s="206" t="s">
        <v>86</v>
      </c>
      <c r="R137" s="250" t="s">
        <v>156</v>
      </c>
      <c r="T137" s="301"/>
      <c r="U137" s="214"/>
      <c r="V137" s="249" t="s">
        <v>157</v>
      </c>
      <c r="W137" s="297" t="s">
        <v>11</v>
      </c>
      <c r="X137" s="297" t="s">
        <v>11</v>
      </c>
      <c r="Y137" s="246" t="s">
        <v>446</v>
      </c>
      <c r="Z137" s="246" t="s">
        <v>446</v>
      </c>
      <c r="AA137" s="250" t="s">
        <v>156</v>
      </c>
      <c r="AB137" s="246" t="s">
        <v>446</v>
      </c>
      <c r="AC137" s="236" t="s">
        <v>76</v>
      </c>
      <c r="AD137" s="250" t="s">
        <v>156</v>
      </c>
      <c r="AF137" s="244" t="s">
        <v>17</v>
      </c>
      <c r="AG137" s="244" t="s">
        <v>17</v>
      </c>
      <c r="AH137" s="244" t="s">
        <v>17</v>
      </c>
      <c r="AI137" s="250" t="s">
        <v>156</v>
      </c>
      <c r="AL137" s="214"/>
      <c r="AM137" s="249" t="s">
        <v>157</v>
      </c>
      <c r="AN137" s="250" t="s">
        <v>215</v>
      </c>
      <c r="AO137" s="235" t="s">
        <v>74</v>
      </c>
      <c r="AP137" s="235" t="s">
        <v>74</v>
      </c>
      <c r="AQ137" s="246" t="s">
        <v>446</v>
      </c>
      <c r="AR137" s="250" t="s">
        <v>156</v>
      </c>
      <c r="AS137" s="246" t="s">
        <v>446</v>
      </c>
      <c r="AT137" s="246" t="s">
        <v>446</v>
      </c>
      <c r="AU137" s="250" t="s">
        <v>156</v>
      </c>
      <c r="AZ137" s="250" t="s">
        <v>156</v>
      </c>
      <c r="BB137" s="301"/>
      <c r="BC137" s="302"/>
      <c r="BD137" s="214"/>
      <c r="BE137" s="249" t="s">
        <v>157</v>
      </c>
      <c r="BF137" s="238" t="s">
        <v>32</v>
      </c>
      <c r="BG137" s="266" t="s">
        <v>446</v>
      </c>
      <c r="BH137" s="266" t="s">
        <v>446</v>
      </c>
      <c r="BI137" s="266" t="s">
        <v>446</v>
      </c>
      <c r="BJ137" s="250" t="s">
        <v>156</v>
      </c>
      <c r="BK137" s="290" t="s">
        <v>19</v>
      </c>
      <c r="BL137" s="290" t="s">
        <v>19</v>
      </c>
      <c r="BM137" s="250" t="s">
        <v>156</v>
      </c>
      <c r="BN137" s="290" t="s">
        <v>19</v>
      </c>
      <c r="BO137" s="242" t="s">
        <v>87</v>
      </c>
      <c r="BP137" s="242" t="s">
        <v>87</v>
      </c>
      <c r="BQ137" s="242" t="s">
        <v>87</v>
      </c>
      <c r="BR137" s="250" t="s">
        <v>156</v>
      </c>
      <c r="BS137" s="242" t="s">
        <v>87</v>
      </c>
      <c r="BT137" s="301"/>
      <c r="BU137" s="214"/>
      <c r="BV137" s="249" t="s">
        <v>157</v>
      </c>
      <c r="BW137" s="250" t="s">
        <v>85</v>
      </c>
      <c r="BX137" s="239" t="s">
        <v>25</v>
      </c>
      <c r="BY137" s="239" t="s">
        <v>25</v>
      </c>
      <c r="BZ137" s="239" t="s">
        <v>25</v>
      </c>
      <c r="CA137" s="245" t="s">
        <v>81</v>
      </c>
      <c r="CB137" s="245" t="s">
        <v>23</v>
      </c>
      <c r="CC137" s="250" t="s">
        <v>156</v>
      </c>
      <c r="CH137" s="250" t="s">
        <v>156</v>
      </c>
      <c r="CK137" s="249"/>
      <c r="CL137" s="214"/>
    </row>
    <row r="138" spans="1:90" s="246" customFormat="1" x14ac:dyDescent="0.25">
      <c r="B138" s="246" t="s">
        <v>149</v>
      </c>
      <c r="C138" s="296" t="s">
        <v>127</v>
      </c>
      <c r="E138" s="249" t="s">
        <v>215</v>
      </c>
      <c r="F138" s="250"/>
      <c r="G138" s="340" t="s">
        <v>358</v>
      </c>
      <c r="H138" s="341"/>
      <c r="I138" s="342"/>
      <c r="J138" s="250" t="s">
        <v>147</v>
      </c>
      <c r="K138" s="200" t="s">
        <v>131</v>
      </c>
      <c r="L138" s="200" t="s">
        <v>131</v>
      </c>
      <c r="M138" s="250" t="s">
        <v>147</v>
      </c>
      <c r="O138" s="200" t="s">
        <v>548</v>
      </c>
      <c r="P138" s="200" t="s">
        <v>548</v>
      </c>
      <c r="Q138" s="200" t="s">
        <v>548</v>
      </c>
      <c r="R138" s="250" t="s">
        <v>147</v>
      </c>
      <c r="U138" s="214"/>
      <c r="V138" s="249" t="s">
        <v>215</v>
      </c>
      <c r="W138" s="200" t="s">
        <v>149</v>
      </c>
      <c r="X138" s="200" t="s">
        <v>149</v>
      </c>
      <c r="Y138" s="200" t="s">
        <v>149</v>
      </c>
      <c r="Z138" s="200" t="s">
        <v>149</v>
      </c>
      <c r="AA138" s="250" t="s">
        <v>147</v>
      </c>
      <c r="AB138" s="200" t="s">
        <v>149</v>
      </c>
      <c r="AC138" s="200" t="s">
        <v>149</v>
      </c>
      <c r="AD138" s="250" t="s">
        <v>147</v>
      </c>
      <c r="AF138" s="200" t="s">
        <v>149</v>
      </c>
      <c r="AG138" s="200" t="s">
        <v>149</v>
      </c>
      <c r="AH138" s="200" t="s">
        <v>149</v>
      </c>
      <c r="AI138" s="250" t="s">
        <v>147</v>
      </c>
      <c r="AL138" s="214"/>
      <c r="AM138" s="249" t="s">
        <v>215</v>
      </c>
      <c r="AN138" s="250"/>
      <c r="AO138" s="200" t="s">
        <v>149</v>
      </c>
      <c r="AP138" s="200" t="s">
        <v>149</v>
      </c>
      <c r="AQ138" s="200" t="s">
        <v>358</v>
      </c>
      <c r="AR138" s="250" t="s">
        <v>147</v>
      </c>
      <c r="AS138" s="200" t="s">
        <v>358</v>
      </c>
      <c r="AT138" s="200" t="s">
        <v>358</v>
      </c>
      <c r="AU138" s="250" t="s">
        <v>147</v>
      </c>
      <c r="AZ138" s="250" t="s">
        <v>147</v>
      </c>
      <c r="BC138" s="302"/>
      <c r="BD138" s="214"/>
      <c r="BE138" s="249" t="s">
        <v>215</v>
      </c>
      <c r="BF138" s="200" t="s">
        <v>149</v>
      </c>
      <c r="BG138" s="200" t="s">
        <v>566</v>
      </c>
      <c r="BH138" s="200" t="s">
        <v>566</v>
      </c>
      <c r="BI138" s="200" t="s">
        <v>566</v>
      </c>
      <c r="BJ138" s="250" t="s">
        <v>147</v>
      </c>
      <c r="BK138" s="200" t="s">
        <v>149</v>
      </c>
      <c r="BL138" s="200" t="s">
        <v>149</v>
      </c>
      <c r="BM138" s="250" t="s">
        <v>147</v>
      </c>
      <c r="BN138" s="200" t="s">
        <v>149</v>
      </c>
      <c r="BO138" s="200" t="s">
        <v>149</v>
      </c>
      <c r="BP138" s="200" t="s">
        <v>149</v>
      </c>
      <c r="BQ138" s="200" t="s">
        <v>149</v>
      </c>
      <c r="BR138" s="250" t="s">
        <v>147</v>
      </c>
      <c r="BS138" s="200" t="s">
        <v>149</v>
      </c>
      <c r="BU138" s="214"/>
      <c r="BV138" s="249" t="s">
        <v>215</v>
      </c>
      <c r="BW138" s="250"/>
      <c r="BX138" s="200" t="s">
        <v>149</v>
      </c>
      <c r="BY138" s="200" t="s">
        <v>149</v>
      </c>
      <c r="BZ138" s="200" t="s">
        <v>149</v>
      </c>
      <c r="CA138" s="200" t="s">
        <v>149</v>
      </c>
      <c r="CB138" s="200" t="s">
        <v>149</v>
      </c>
      <c r="CC138" s="250" t="s">
        <v>147</v>
      </c>
      <c r="CH138" s="250" t="s">
        <v>147</v>
      </c>
      <c r="CK138" s="249"/>
      <c r="CL138" s="214"/>
    </row>
    <row r="139" spans="1:90" s="246" customFormat="1" x14ac:dyDescent="0.25">
      <c r="C139" s="296" t="s">
        <v>132</v>
      </c>
      <c r="E139" s="249" t="s">
        <v>157</v>
      </c>
      <c r="F139" s="250"/>
      <c r="G139" s="266" t="s">
        <v>302</v>
      </c>
      <c r="H139" s="266" t="s">
        <v>302</v>
      </c>
      <c r="I139" s="266" t="s">
        <v>302</v>
      </c>
      <c r="J139" s="250"/>
      <c r="K139" s="209" t="s">
        <v>300</v>
      </c>
      <c r="L139" s="209" t="s">
        <v>300</v>
      </c>
      <c r="M139" s="250"/>
      <c r="O139" s="206" t="s">
        <v>159</v>
      </c>
      <c r="P139" s="206" t="s">
        <v>159</v>
      </c>
      <c r="Q139" s="206" t="s">
        <v>159</v>
      </c>
      <c r="R139" s="250"/>
      <c r="U139" s="214"/>
      <c r="V139" s="249" t="s">
        <v>157</v>
      </c>
      <c r="W139" s="297" t="s">
        <v>143</v>
      </c>
      <c r="X139" s="297" t="s">
        <v>143</v>
      </c>
      <c r="Y139" s="246" t="s">
        <v>159</v>
      </c>
      <c r="Z139" s="246" t="s">
        <v>159</v>
      </c>
      <c r="AA139" s="250"/>
      <c r="AB139" s="246" t="s">
        <v>159</v>
      </c>
      <c r="AC139" s="236" t="s">
        <v>294</v>
      </c>
      <c r="AD139" s="250"/>
      <c r="AF139" s="244" t="s">
        <v>337</v>
      </c>
      <c r="AG139" s="244" t="s">
        <v>337</v>
      </c>
      <c r="AH139" s="244" t="s">
        <v>337</v>
      </c>
      <c r="AI139" s="250"/>
      <c r="AL139" s="214"/>
      <c r="AM139" s="249" t="s">
        <v>157</v>
      </c>
      <c r="AN139" s="250" t="s">
        <v>217</v>
      </c>
      <c r="AO139" s="255" t="s">
        <v>312</v>
      </c>
      <c r="AP139" s="255" t="s">
        <v>312</v>
      </c>
      <c r="AQ139" s="246" t="s">
        <v>261</v>
      </c>
      <c r="AR139" s="250"/>
      <c r="AS139" s="246" t="s">
        <v>261</v>
      </c>
      <c r="AT139" s="246" t="s">
        <v>261</v>
      </c>
      <c r="AU139" s="250"/>
      <c r="AZ139" s="250"/>
      <c r="BC139" s="302"/>
      <c r="BD139" s="214"/>
      <c r="BE139" s="249" t="s">
        <v>157</v>
      </c>
      <c r="BF139" s="256" t="s">
        <v>141</v>
      </c>
      <c r="BG139" s="266" t="s">
        <v>298</v>
      </c>
      <c r="BH139" s="266" t="s">
        <v>298</v>
      </c>
      <c r="BI139" s="266" t="s">
        <v>298</v>
      </c>
      <c r="BJ139" s="250"/>
      <c r="BK139" s="290" t="s">
        <v>426</v>
      </c>
      <c r="BL139" s="290" t="s">
        <v>426</v>
      </c>
      <c r="BM139" s="250"/>
      <c r="BN139" s="290" t="s">
        <v>426</v>
      </c>
      <c r="BO139" s="205" t="s">
        <v>302</v>
      </c>
      <c r="BP139" s="205" t="s">
        <v>302</v>
      </c>
      <c r="BQ139" s="205" t="s">
        <v>302</v>
      </c>
      <c r="BR139" s="250"/>
      <c r="BS139" s="205" t="s">
        <v>302</v>
      </c>
      <c r="BU139" s="214"/>
      <c r="BV139" s="249" t="s">
        <v>157</v>
      </c>
      <c r="BW139" s="250" t="s">
        <v>157</v>
      </c>
      <c r="BX139" s="251" t="s">
        <v>134</v>
      </c>
      <c r="BY139" s="251" t="s">
        <v>134</v>
      </c>
      <c r="BZ139" s="251" t="s">
        <v>134</v>
      </c>
      <c r="CA139" s="253" t="s">
        <v>139</v>
      </c>
      <c r="CB139" s="253" t="s">
        <v>139</v>
      </c>
      <c r="CC139" s="250"/>
      <c r="CH139" s="250"/>
      <c r="CK139" s="249"/>
      <c r="CL139" s="214"/>
    </row>
    <row r="140" spans="1:90" s="303" customFormat="1" x14ac:dyDescent="0.25">
      <c r="A140" s="246"/>
      <c r="B140" s="246"/>
      <c r="C140" s="296"/>
      <c r="D140" s="246"/>
      <c r="E140" s="249" t="s">
        <v>156</v>
      </c>
      <c r="F140" s="250"/>
      <c r="G140" s="266"/>
      <c r="H140" s="266"/>
      <c r="I140" s="266"/>
      <c r="J140" s="250"/>
      <c r="K140" s="209"/>
      <c r="L140" s="209"/>
      <c r="M140" s="250"/>
      <c r="N140" s="246"/>
      <c r="O140" s="206"/>
      <c r="P140" s="206"/>
      <c r="Q140" s="206"/>
      <c r="R140" s="250"/>
      <c r="S140" s="246"/>
      <c r="T140" s="246"/>
      <c r="U140" s="214"/>
      <c r="V140" s="249" t="s">
        <v>156</v>
      </c>
      <c r="W140" s="297"/>
      <c r="X140" s="297"/>
      <c r="Y140" s="246"/>
      <c r="Z140" s="246"/>
      <c r="AA140" s="250"/>
      <c r="AB140" s="246"/>
      <c r="AC140" s="236"/>
      <c r="AD140" s="250"/>
      <c r="AE140" s="246"/>
      <c r="AF140" s="244"/>
      <c r="AG140" s="244"/>
      <c r="AH140" s="244"/>
      <c r="AI140" s="250"/>
      <c r="AJ140" s="246"/>
      <c r="AK140" s="246"/>
      <c r="AL140" s="214"/>
      <c r="AM140" s="249" t="s">
        <v>156</v>
      </c>
      <c r="AN140" s="250" t="s">
        <v>156</v>
      </c>
      <c r="AO140" s="255"/>
      <c r="AP140" s="255"/>
      <c r="AQ140" s="246"/>
      <c r="AR140" s="250"/>
      <c r="AS140" s="246"/>
      <c r="AT140" s="246"/>
      <c r="AU140" s="250"/>
      <c r="AV140" s="246"/>
      <c r="AW140" s="246"/>
      <c r="AX140" s="246"/>
      <c r="AY140" s="246"/>
      <c r="AZ140" s="250"/>
      <c r="BA140" s="246"/>
      <c r="BB140" s="246"/>
      <c r="BC140" s="302"/>
      <c r="BD140" s="214"/>
      <c r="BE140" s="249" t="s">
        <v>156</v>
      </c>
      <c r="BF140" s="256"/>
      <c r="BG140" s="266"/>
      <c r="BH140" s="266"/>
      <c r="BI140" s="266"/>
      <c r="BJ140" s="250"/>
      <c r="BK140" s="290"/>
      <c r="BL140" s="290"/>
      <c r="BM140" s="250"/>
      <c r="BN140" s="290"/>
      <c r="BO140" s="205"/>
      <c r="BP140" s="205"/>
      <c r="BQ140" s="205"/>
      <c r="BR140" s="250"/>
      <c r="BS140" s="205"/>
      <c r="BT140" s="246"/>
      <c r="BU140" s="214"/>
      <c r="BV140" s="249" t="s">
        <v>156</v>
      </c>
      <c r="BW140" s="250"/>
      <c r="BX140" s="251"/>
      <c r="BY140" s="251"/>
      <c r="BZ140" s="251"/>
      <c r="CA140" s="253"/>
      <c r="CB140" s="253"/>
      <c r="CC140" s="250"/>
      <c r="CD140" s="246"/>
      <c r="CE140" s="246"/>
      <c r="CF140" s="246"/>
      <c r="CG140" s="246"/>
      <c r="CH140" s="250"/>
      <c r="CI140" s="246"/>
      <c r="CJ140" s="246"/>
      <c r="CK140" s="249"/>
      <c r="CL140" s="214"/>
    </row>
    <row r="141" spans="1:90" s="214" customFormat="1" x14ac:dyDescent="0.25"/>
    <row r="142" spans="1:90" s="304" customFormat="1" ht="16.5" x14ac:dyDescent="0.25">
      <c r="B142" s="305" t="s">
        <v>199</v>
      </c>
      <c r="C142" s="306" t="s">
        <v>126</v>
      </c>
      <c r="E142" s="249" t="s">
        <v>82</v>
      </c>
      <c r="F142" s="250"/>
      <c r="G142" s="205" t="s">
        <v>23</v>
      </c>
      <c r="H142" s="205" t="s">
        <v>23</v>
      </c>
      <c r="I142" s="245" t="s">
        <v>81</v>
      </c>
      <c r="J142" s="250"/>
      <c r="K142" s="245" t="s">
        <v>81</v>
      </c>
      <c r="L142" s="235" t="s">
        <v>74</v>
      </c>
      <c r="M142" s="250"/>
      <c r="N142" s="235" t="s">
        <v>74</v>
      </c>
      <c r="O142" s="208" t="s">
        <v>201</v>
      </c>
      <c r="P142" s="208" t="s">
        <v>201</v>
      </c>
      <c r="Q142" s="208" t="s">
        <v>201</v>
      </c>
      <c r="R142" s="250"/>
      <c r="S142" s="208" t="s">
        <v>201</v>
      </c>
      <c r="U142" s="214"/>
      <c r="V142" s="249" t="s">
        <v>82</v>
      </c>
      <c r="W142" s="307" t="s">
        <v>19</v>
      </c>
      <c r="X142" s="307" t="s">
        <v>19</v>
      </c>
      <c r="Y142" s="307" t="s">
        <v>19</v>
      </c>
      <c r="AA142" s="250"/>
      <c r="AB142" s="308" t="s">
        <v>202</v>
      </c>
      <c r="AC142" s="308" t="s">
        <v>202</v>
      </c>
      <c r="AD142" s="250"/>
      <c r="AE142" s="308" t="s">
        <v>202</v>
      </c>
      <c r="AF142" s="308" t="s">
        <v>202</v>
      </c>
      <c r="AG142" s="308" t="s">
        <v>202</v>
      </c>
      <c r="AH142" s="308" t="s">
        <v>202</v>
      </c>
      <c r="AI142" s="250"/>
      <c r="AL142" s="214"/>
      <c r="AM142" s="249" t="s">
        <v>82</v>
      </c>
      <c r="AN142" s="250" t="s">
        <v>83</v>
      </c>
      <c r="AO142" s="208" t="s">
        <v>201</v>
      </c>
      <c r="AP142" s="208" t="s">
        <v>201</v>
      </c>
      <c r="AQ142" s="266" t="s">
        <v>11</v>
      </c>
      <c r="AR142" s="250"/>
      <c r="AS142" s="266" t="s">
        <v>11</v>
      </c>
      <c r="AT142" s="266" t="s">
        <v>11</v>
      </c>
      <c r="AU142" s="250"/>
      <c r="AV142" s="236" t="s">
        <v>76</v>
      </c>
      <c r="AW142" s="309" t="s">
        <v>200</v>
      </c>
      <c r="AX142" s="309" t="s">
        <v>200</v>
      </c>
      <c r="AY142" s="309" t="s">
        <v>200</v>
      </c>
      <c r="AZ142" s="250"/>
      <c r="BD142" s="214"/>
      <c r="BE142" s="249" t="s">
        <v>82</v>
      </c>
      <c r="BF142" s="270" t="s">
        <v>514</v>
      </c>
      <c r="BG142" s="270" t="s">
        <v>514</v>
      </c>
      <c r="BH142" s="310" t="s">
        <v>203</v>
      </c>
      <c r="BI142" s="310" t="s">
        <v>203</v>
      </c>
      <c r="BJ142" s="250"/>
      <c r="BK142" s="310" t="s">
        <v>203</v>
      </c>
      <c r="BL142" s="310" t="s">
        <v>203</v>
      </c>
      <c r="BM142" s="250"/>
      <c r="BN142" s="310" t="s">
        <v>203</v>
      </c>
      <c r="BO142" s="310" t="s">
        <v>203</v>
      </c>
      <c r="BR142" s="250"/>
      <c r="BU142" s="214"/>
      <c r="BV142" s="249" t="s">
        <v>82</v>
      </c>
      <c r="BW142" s="250" t="s">
        <v>218</v>
      </c>
      <c r="BX142" s="304" t="s">
        <v>71</v>
      </c>
      <c r="BY142" s="304" t="s">
        <v>71</v>
      </c>
      <c r="BZ142" s="237" t="s">
        <v>33</v>
      </c>
      <c r="CA142" s="237" t="s">
        <v>33</v>
      </c>
      <c r="CB142" s="269" t="s">
        <v>17</v>
      </c>
      <c r="CC142" s="250"/>
      <c r="CD142" s="269" t="s">
        <v>17</v>
      </c>
      <c r="CE142" s="239" t="s">
        <v>25</v>
      </c>
      <c r="CF142" s="239" t="s">
        <v>25</v>
      </c>
      <c r="CG142" s="239" t="s">
        <v>25</v>
      </c>
      <c r="CH142" s="250"/>
      <c r="CK142" s="232"/>
      <c r="CL142" s="214"/>
    </row>
    <row r="143" spans="1:90" s="304" customFormat="1" x14ac:dyDescent="0.25">
      <c r="B143" s="304" t="s">
        <v>350</v>
      </c>
      <c r="C143" s="306" t="s">
        <v>127</v>
      </c>
      <c r="E143" s="249" t="s">
        <v>157</v>
      </c>
      <c r="F143" s="250"/>
      <c r="G143" s="200" t="s">
        <v>350</v>
      </c>
      <c r="H143" s="200" t="s">
        <v>350</v>
      </c>
      <c r="I143" s="200" t="s">
        <v>350</v>
      </c>
      <c r="J143" s="250" t="s">
        <v>85</v>
      </c>
      <c r="K143" s="200" t="s">
        <v>350</v>
      </c>
      <c r="L143" s="200" t="s">
        <v>350</v>
      </c>
      <c r="M143" s="250" t="s">
        <v>85</v>
      </c>
      <c r="N143" s="200" t="s">
        <v>350</v>
      </c>
      <c r="O143" s="204" t="s">
        <v>542</v>
      </c>
      <c r="P143" s="204" t="s">
        <v>542</v>
      </c>
      <c r="Q143" s="204" t="s">
        <v>542</v>
      </c>
      <c r="R143" s="250" t="s">
        <v>85</v>
      </c>
      <c r="S143" s="207" t="s">
        <v>542</v>
      </c>
      <c r="U143" s="214"/>
      <c r="V143" s="249" t="s">
        <v>157</v>
      </c>
      <c r="W143" s="200" t="s">
        <v>350</v>
      </c>
      <c r="X143" s="200" t="s">
        <v>350</v>
      </c>
      <c r="Y143" s="200" t="s">
        <v>350</v>
      </c>
      <c r="AA143" s="250" t="s">
        <v>85</v>
      </c>
      <c r="AB143" s="207" t="s">
        <v>543</v>
      </c>
      <c r="AC143" s="207" t="s">
        <v>543</v>
      </c>
      <c r="AD143" s="250" t="s">
        <v>85</v>
      </c>
      <c r="AE143" s="207" t="s">
        <v>543</v>
      </c>
      <c r="AF143" s="207" t="s">
        <v>543</v>
      </c>
      <c r="AG143" s="207" t="s">
        <v>543</v>
      </c>
      <c r="AH143" s="207" t="s">
        <v>543</v>
      </c>
      <c r="AI143" s="250" t="s">
        <v>85</v>
      </c>
      <c r="AL143" s="214"/>
      <c r="AM143" s="249" t="s">
        <v>157</v>
      </c>
      <c r="AN143" s="250"/>
      <c r="AO143" s="207" t="s">
        <v>355</v>
      </c>
      <c r="AP143" s="207" t="s">
        <v>355</v>
      </c>
      <c r="AQ143" s="200" t="s">
        <v>350</v>
      </c>
      <c r="AR143" s="250" t="s">
        <v>85</v>
      </c>
      <c r="AS143" s="200" t="s">
        <v>350</v>
      </c>
      <c r="AT143" s="200" t="s">
        <v>350</v>
      </c>
      <c r="AU143" s="250" t="s">
        <v>85</v>
      </c>
      <c r="AV143" s="200" t="s">
        <v>350</v>
      </c>
      <c r="AW143" s="200" t="s">
        <v>356</v>
      </c>
      <c r="AX143" s="200" t="s">
        <v>356</v>
      </c>
      <c r="AY143" s="200" t="s">
        <v>356</v>
      </c>
      <c r="AZ143" s="250" t="s">
        <v>85</v>
      </c>
      <c r="BD143" s="214"/>
      <c r="BE143" s="249" t="s">
        <v>157</v>
      </c>
      <c r="BF143" s="200" t="s">
        <v>350</v>
      </c>
      <c r="BG143" s="200" t="s">
        <v>350</v>
      </c>
      <c r="BH143" s="204" t="s">
        <v>540</v>
      </c>
      <c r="BI143" s="204" t="s">
        <v>540</v>
      </c>
      <c r="BJ143" s="250" t="s">
        <v>85</v>
      </c>
      <c r="BK143" s="204" t="s">
        <v>540</v>
      </c>
      <c r="BL143" s="204" t="s">
        <v>540</v>
      </c>
      <c r="BM143" s="250" t="s">
        <v>85</v>
      </c>
      <c r="BN143" s="204" t="s">
        <v>540</v>
      </c>
      <c r="BO143" s="204" t="s">
        <v>540</v>
      </c>
      <c r="BR143" s="250" t="s">
        <v>85</v>
      </c>
      <c r="BU143" s="214"/>
      <c r="BV143" s="249" t="s">
        <v>157</v>
      </c>
      <c r="BW143" s="250"/>
      <c r="BX143" s="200" t="s">
        <v>350</v>
      </c>
      <c r="BY143" s="200" t="s">
        <v>350</v>
      </c>
      <c r="BZ143" s="200" t="s">
        <v>131</v>
      </c>
      <c r="CA143" s="200" t="s">
        <v>131</v>
      </c>
      <c r="CB143" s="200" t="s">
        <v>350</v>
      </c>
      <c r="CC143" s="250" t="s">
        <v>85</v>
      </c>
      <c r="CD143" s="200" t="s">
        <v>350</v>
      </c>
      <c r="CE143" s="200" t="s">
        <v>350</v>
      </c>
      <c r="CF143" s="200" t="s">
        <v>350</v>
      </c>
      <c r="CG143" s="200" t="s">
        <v>350</v>
      </c>
      <c r="CH143" s="250" t="s">
        <v>85</v>
      </c>
      <c r="CK143" s="249"/>
      <c r="CL143" s="214"/>
    </row>
    <row r="144" spans="1:90" s="304" customFormat="1" x14ac:dyDescent="0.25">
      <c r="C144" s="306" t="s">
        <v>132</v>
      </c>
      <c r="E144" s="249" t="s">
        <v>456</v>
      </c>
      <c r="F144" s="250" t="s">
        <v>215</v>
      </c>
      <c r="G144" s="205" t="s">
        <v>138</v>
      </c>
      <c r="H144" s="205" t="s">
        <v>138</v>
      </c>
      <c r="I144" s="253" t="s">
        <v>535</v>
      </c>
      <c r="J144" s="250" t="s">
        <v>82</v>
      </c>
      <c r="K144" s="253" t="s">
        <v>535</v>
      </c>
      <c r="L144" s="255" t="s">
        <v>312</v>
      </c>
      <c r="M144" s="250" t="s">
        <v>82</v>
      </c>
      <c r="N144" s="255" t="s">
        <v>312</v>
      </c>
      <c r="O144" s="208" t="s">
        <v>288</v>
      </c>
      <c r="P144" s="208" t="s">
        <v>288</v>
      </c>
      <c r="Q144" s="208" t="s">
        <v>288</v>
      </c>
      <c r="R144" s="250" t="s">
        <v>82</v>
      </c>
      <c r="S144" s="208" t="s">
        <v>288</v>
      </c>
      <c r="U144" s="214"/>
      <c r="V144" s="249" t="s">
        <v>456</v>
      </c>
      <c r="W144" s="307" t="s">
        <v>533</v>
      </c>
      <c r="X144" s="307" t="s">
        <v>533</v>
      </c>
      <c r="Y144" s="307" t="s">
        <v>533</v>
      </c>
      <c r="AA144" s="250" t="s">
        <v>82</v>
      </c>
      <c r="AB144" s="308" t="s">
        <v>292</v>
      </c>
      <c r="AC144" s="308" t="s">
        <v>292</v>
      </c>
      <c r="AD144" s="250" t="s">
        <v>82</v>
      </c>
      <c r="AE144" s="308" t="s">
        <v>292</v>
      </c>
      <c r="AF144" s="308" t="s">
        <v>292</v>
      </c>
      <c r="AG144" s="308" t="s">
        <v>292</v>
      </c>
      <c r="AH144" s="308" t="s">
        <v>292</v>
      </c>
      <c r="AI144" s="250" t="s">
        <v>82</v>
      </c>
      <c r="AL144" s="214"/>
      <c r="AM144" s="249" t="s">
        <v>456</v>
      </c>
      <c r="AN144" s="250" t="s">
        <v>152</v>
      </c>
      <c r="AO144" s="208" t="s">
        <v>288</v>
      </c>
      <c r="AP144" s="208" t="s">
        <v>288</v>
      </c>
      <c r="AQ144" s="266" t="s">
        <v>143</v>
      </c>
      <c r="AR144" s="250" t="s">
        <v>82</v>
      </c>
      <c r="AS144" s="266" t="s">
        <v>143</v>
      </c>
      <c r="AT144" s="266" t="s">
        <v>143</v>
      </c>
      <c r="AU144" s="250" t="s">
        <v>82</v>
      </c>
      <c r="AV144" s="236" t="s">
        <v>304</v>
      </c>
      <c r="AW144" s="309" t="s">
        <v>159</v>
      </c>
      <c r="AX144" s="309" t="s">
        <v>159</v>
      </c>
      <c r="AY144" s="309" t="s">
        <v>159</v>
      </c>
      <c r="AZ144" s="250" t="s">
        <v>82</v>
      </c>
      <c r="BD144" s="214"/>
      <c r="BE144" s="249" t="s">
        <v>456</v>
      </c>
      <c r="BF144" s="270" t="s">
        <v>160</v>
      </c>
      <c r="BG144" s="270" t="s">
        <v>160</v>
      </c>
      <c r="BH144" s="310" t="s">
        <v>307</v>
      </c>
      <c r="BI144" s="310" t="s">
        <v>307</v>
      </c>
      <c r="BJ144" s="250" t="s">
        <v>82</v>
      </c>
      <c r="BK144" s="310" t="s">
        <v>307</v>
      </c>
      <c r="BL144" s="310" t="s">
        <v>307</v>
      </c>
      <c r="BM144" s="250" t="s">
        <v>82</v>
      </c>
      <c r="BN144" s="310" t="s">
        <v>307</v>
      </c>
      <c r="BO144" s="310" t="s">
        <v>307</v>
      </c>
      <c r="BR144" s="250" t="s">
        <v>82</v>
      </c>
      <c r="BU144" s="214"/>
      <c r="BV144" s="249" t="s">
        <v>456</v>
      </c>
      <c r="BW144" s="250" t="s">
        <v>215</v>
      </c>
      <c r="BX144" s="304" t="s">
        <v>298</v>
      </c>
      <c r="BY144" s="304" t="s">
        <v>298</v>
      </c>
      <c r="BZ144" s="209" t="s">
        <v>144</v>
      </c>
      <c r="CA144" s="209" t="s">
        <v>144</v>
      </c>
      <c r="CB144" s="272" t="s">
        <v>158</v>
      </c>
      <c r="CC144" s="250" t="s">
        <v>82</v>
      </c>
      <c r="CD144" s="272" t="s">
        <v>158</v>
      </c>
      <c r="CE144" s="251" t="s">
        <v>168</v>
      </c>
      <c r="CF144" s="251" t="s">
        <v>168</v>
      </c>
      <c r="CG144" s="251" t="s">
        <v>168</v>
      </c>
      <c r="CH144" s="250" t="s">
        <v>82</v>
      </c>
      <c r="CK144" s="249"/>
      <c r="CL144" s="214"/>
    </row>
    <row r="145" spans="1:91" s="304" customFormat="1" x14ac:dyDescent="0.25">
      <c r="C145" s="306"/>
      <c r="E145" s="249" t="s">
        <v>457</v>
      </c>
      <c r="F145" s="250" t="s">
        <v>83</v>
      </c>
      <c r="G145" s="205"/>
      <c r="H145" s="205"/>
      <c r="I145" s="253"/>
      <c r="J145" s="250" t="s">
        <v>147</v>
      </c>
      <c r="K145" s="253"/>
      <c r="L145" s="255"/>
      <c r="M145" s="250" t="s">
        <v>147</v>
      </c>
      <c r="N145" s="255"/>
      <c r="O145" s="208"/>
      <c r="P145" s="208"/>
      <c r="Q145" s="208"/>
      <c r="R145" s="250" t="s">
        <v>147</v>
      </c>
      <c r="S145" s="208"/>
      <c r="U145" s="214"/>
      <c r="V145" s="249" t="s">
        <v>457</v>
      </c>
      <c r="W145" s="307"/>
      <c r="X145" s="307"/>
      <c r="Y145" s="307"/>
      <c r="AA145" s="250" t="s">
        <v>147</v>
      </c>
      <c r="AB145" s="308"/>
      <c r="AC145" s="308"/>
      <c r="AD145" s="250" t="s">
        <v>147</v>
      </c>
      <c r="AE145" s="308"/>
      <c r="AF145" s="308"/>
      <c r="AG145" s="308"/>
      <c r="AH145" s="308"/>
      <c r="AI145" s="250" t="s">
        <v>147</v>
      </c>
      <c r="AL145" s="214"/>
      <c r="AM145" s="249" t="s">
        <v>457</v>
      </c>
      <c r="AN145" s="250"/>
      <c r="AO145" s="208"/>
      <c r="AP145" s="208"/>
      <c r="AQ145" s="266"/>
      <c r="AR145" s="250" t="s">
        <v>147</v>
      </c>
      <c r="AS145" s="266"/>
      <c r="AT145" s="266"/>
      <c r="AU145" s="250" t="s">
        <v>147</v>
      </c>
      <c r="AV145" s="236"/>
      <c r="AW145" s="309"/>
      <c r="AX145" s="309"/>
      <c r="AY145" s="309"/>
      <c r="AZ145" s="250" t="s">
        <v>147</v>
      </c>
      <c r="BD145" s="214"/>
      <c r="BE145" s="249" t="s">
        <v>457</v>
      </c>
      <c r="BF145" s="270"/>
      <c r="BG145" s="270"/>
      <c r="BH145" s="310"/>
      <c r="BI145" s="310"/>
      <c r="BJ145" s="250" t="s">
        <v>147</v>
      </c>
      <c r="BK145" s="310"/>
      <c r="BL145" s="310"/>
      <c r="BM145" s="250" t="s">
        <v>147</v>
      </c>
      <c r="BN145" s="310"/>
      <c r="BO145" s="310"/>
      <c r="BR145" s="250" t="s">
        <v>147</v>
      </c>
      <c r="BU145" s="214"/>
      <c r="BV145" s="249" t="s">
        <v>457</v>
      </c>
      <c r="BW145" s="250"/>
      <c r="BZ145" s="209"/>
      <c r="CA145" s="209"/>
      <c r="CB145" s="272"/>
      <c r="CC145" s="250" t="s">
        <v>147</v>
      </c>
      <c r="CD145" s="272"/>
      <c r="CE145" s="251"/>
      <c r="CF145" s="251"/>
      <c r="CG145" s="251"/>
      <c r="CH145" s="250" t="s">
        <v>147</v>
      </c>
      <c r="CK145" s="249"/>
      <c r="CL145" s="214"/>
    </row>
    <row r="146" spans="1:91" s="241" customFormat="1" ht="16.5" x14ac:dyDescent="0.25">
      <c r="B146" s="284" t="s">
        <v>204</v>
      </c>
      <c r="C146" s="285" t="s">
        <v>126</v>
      </c>
      <c r="E146" s="249" t="s">
        <v>156</v>
      </c>
      <c r="F146" s="250" t="s">
        <v>156</v>
      </c>
      <c r="G146" s="245" t="s">
        <v>81</v>
      </c>
      <c r="H146" s="245" t="s">
        <v>81</v>
      </c>
      <c r="I146" s="205" t="s">
        <v>23</v>
      </c>
      <c r="J146" s="250" t="s">
        <v>85</v>
      </c>
      <c r="K146" s="205" t="s">
        <v>23</v>
      </c>
      <c r="L146" s="308" t="s">
        <v>202</v>
      </c>
      <c r="M146" s="250" t="s">
        <v>85</v>
      </c>
      <c r="N146" s="308" t="s">
        <v>202</v>
      </c>
      <c r="O146" s="308" t="s">
        <v>202</v>
      </c>
      <c r="P146" s="308" t="s">
        <v>202</v>
      </c>
      <c r="R146" s="250" t="s">
        <v>85</v>
      </c>
      <c r="U146" s="214"/>
      <c r="V146" s="249" t="s">
        <v>156</v>
      </c>
      <c r="W146" s="235" t="s">
        <v>74</v>
      </c>
      <c r="X146" s="235" t="s">
        <v>74</v>
      </c>
      <c r="Z146" s="307" t="s">
        <v>19</v>
      </c>
      <c r="AA146" s="250" t="s">
        <v>85</v>
      </c>
      <c r="AB146" s="307" t="s">
        <v>19</v>
      </c>
      <c r="AC146" s="307" t="s">
        <v>19</v>
      </c>
      <c r="AD146" s="250" t="s">
        <v>85</v>
      </c>
      <c r="AE146" s="310" t="s">
        <v>203</v>
      </c>
      <c r="AF146" s="310" t="s">
        <v>203</v>
      </c>
      <c r="AG146" s="310" t="s">
        <v>203</v>
      </c>
      <c r="AH146" s="310" t="s">
        <v>203</v>
      </c>
      <c r="AI146" s="250" t="s">
        <v>85</v>
      </c>
      <c r="AJ146" s="310" t="s">
        <v>203</v>
      </c>
      <c r="AK146" s="310" t="s">
        <v>203</v>
      </c>
      <c r="AL146" s="214"/>
      <c r="AM146" s="249" t="s">
        <v>156</v>
      </c>
      <c r="AN146" s="250" t="s">
        <v>156</v>
      </c>
      <c r="AO146" s="308" t="s">
        <v>202</v>
      </c>
      <c r="AP146" s="308" t="s">
        <v>202</v>
      </c>
      <c r="AQ146" s="309" t="s">
        <v>200</v>
      </c>
      <c r="AR146" s="250" t="s">
        <v>85</v>
      </c>
      <c r="AS146" s="309" t="s">
        <v>200</v>
      </c>
      <c r="AT146" s="309" t="s">
        <v>200</v>
      </c>
      <c r="AU146" s="250" t="s">
        <v>85</v>
      </c>
      <c r="AV146" s="270" t="s">
        <v>514</v>
      </c>
      <c r="AW146" s="270" t="s">
        <v>514</v>
      </c>
      <c r="AX146" s="208" t="s">
        <v>201</v>
      </c>
      <c r="AY146" s="208" t="s">
        <v>201</v>
      </c>
      <c r="AZ146" s="250" t="s">
        <v>85</v>
      </c>
      <c r="BD146" s="214"/>
      <c r="BE146" s="249" t="s">
        <v>156</v>
      </c>
      <c r="BF146" s="239" t="s">
        <v>25</v>
      </c>
      <c r="BG146" s="239" t="s">
        <v>25</v>
      </c>
      <c r="BH146" s="239" t="s">
        <v>25</v>
      </c>
      <c r="BI146" s="236" t="s">
        <v>76</v>
      </c>
      <c r="BJ146" s="250" t="s">
        <v>85</v>
      </c>
      <c r="BK146" s="304" t="s">
        <v>71</v>
      </c>
      <c r="BL146" s="304" t="s">
        <v>71</v>
      </c>
      <c r="BM146" s="250" t="s">
        <v>85</v>
      </c>
      <c r="BN146" s="208" t="s">
        <v>201</v>
      </c>
      <c r="BO146" s="208" t="s">
        <v>201</v>
      </c>
      <c r="BP146" s="208" t="s">
        <v>201</v>
      </c>
      <c r="BQ146" s="208" t="s">
        <v>201</v>
      </c>
      <c r="BR146" s="250" t="s">
        <v>85</v>
      </c>
      <c r="BU146" s="214"/>
      <c r="BV146" s="249" t="s">
        <v>156</v>
      </c>
      <c r="BW146" s="250" t="s">
        <v>84</v>
      </c>
      <c r="BX146" s="269" t="s">
        <v>17</v>
      </c>
      <c r="BY146" s="269" t="s">
        <v>17</v>
      </c>
      <c r="BZ146" s="266" t="s">
        <v>11</v>
      </c>
      <c r="CA146" s="266" t="s">
        <v>11</v>
      </c>
      <c r="CB146" s="266" t="s">
        <v>11</v>
      </c>
      <c r="CC146" s="250" t="s">
        <v>85</v>
      </c>
      <c r="CE146" s="237" t="s">
        <v>33</v>
      </c>
      <c r="CF146" s="237" t="s">
        <v>33</v>
      </c>
      <c r="CH146" s="250" t="s">
        <v>85</v>
      </c>
      <c r="CK146" s="249"/>
      <c r="CL146" s="214"/>
    </row>
    <row r="147" spans="1:91" s="241" customFormat="1" x14ac:dyDescent="0.25">
      <c r="B147" s="241" t="s">
        <v>352</v>
      </c>
      <c r="C147" s="285" t="s">
        <v>127</v>
      </c>
      <c r="E147" s="249" t="s">
        <v>147</v>
      </c>
      <c r="F147" s="250" t="s">
        <v>216</v>
      </c>
      <c r="G147" s="200" t="s">
        <v>352</v>
      </c>
      <c r="H147" s="200" t="s">
        <v>352</v>
      </c>
      <c r="I147" s="200" t="s">
        <v>352</v>
      </c>
      <c r="J147" s="250" t="s">
        <v>152</v>
      </c>
      <c r="K147" s="200" t="s">
        <v>352</v>
      </c>
      <c r="L147" s="207" t="s">
        <v>543</v>
      </c>
      <c r="M147" s="250" t="s">
        <v>152</v>
      </c>
      <c r="N147" s="207" t="s">
        <v>543</v>
      </c>
      <c r="O147" s="207" t="s">
        <v>543</v>
      </c>
      <c r="P147" s="207" t="s">
        <v>543</v>
      </c>
      <c r="R147" s="250" t="s">
        <v>152</v>
      </c>
      <c r="U147" s="214"/>
      <c r="V147" s="249" t="s">
        <v>147</v>
      </c>
      <c r="W147" s="200" t="s">
        <v>352</v>
      </c>
      <c r="X147" s="200" t="s">
        <v>352</v>
      </c>
      <c r="Z147" s="200" t="s">
        <v>352</v>
      </c>
      <c r="AA147" s="250" t="s">
        <v>152</v>
      </c>
      <c r="AB147" s="200" t="s">
        <v>352</v>
      </c>
      <c r="AC147" s="200" t="s">
        <v>352</v>
      </c>
      <c r="AD147" s="250" t="s">
        <v>152</v>
      </c>
      <c r="AE147" s="204" t="s">
        <v>540</v>
      </c>
      <c r="AF147" s="204" t="s">
        <v>540</v>
      </c>
      <c r="AG147" s="204" t="s">
        <v>540</v>
      </c>
      <c r="AH147" s="204" t="s">
        <v>540</v>
      </c>
      <c r="AI147" s="250" t="s">
        <v>152</v>
      </c>
      <c r="AJ147" s="204" t="s">
        <v>540</v>
      </c>
      <c r="AK147" s="204" t="s">
        <v>540</v>
      </c>
      <c r="AL147" s="214"/>
      <c r="AM147" s="249" t="s">
        <v>147</v>
      </c>
      <c r="AN147" s="250"/>
      <c r="AO147" s="207" t="s">
        <v>358</v>
      </c>
      <c r="AP147" s="207" t="s">
        <v>358</v>
      </c>
      <c r="AQ147" s="200" t="s">
        <v>356</v>
      </c>
      <c r="AR147" s="250" t="s">
        <v>152</v>
      </c>
      <c r="AS147" s="200" t="s">
        <v>356</v>
      </c>
      <c r="AT147" s="200" t="s">
        <v>356</v>
      </c>
      <c r="AU147" s="250" t="s">
        <v>152</v>
      </c>
      <c r="AV147" s="200" t="s">
        <v>352</v>
      </c>
      <c r="AW147" s="200" t="s">
        <v>352</v>
      </c>
      <c r="AX147" s="207" t="s">
        <v>542</v>
      </c>
      <c r="AY147" s="207" t="s">
        <v>542</v>
      </c>
      <c r="AZ147" s="250" t="s">
        <v>152</v>
      </c>
      <c r="BD147" s="214"/>
      <c r="BE147" s="249" t="s">
        <v>147</v>
      </c>
      <c r="BF147" s="200" t="s">
        <v>352</v>
      </c>
      <c r="BG147" s="200" t="s">
        <v>352</v>
      </c>
      <c r="BH147" s="200" t="s">
        <v>352</v>
      </c>
      <c r="BI147" s="200" t="s">
        <v>352</v>
      </c>
      <c r="BJ147" s="250" t="s">
        <v>152</v>
      </c>
      <c r="BK147" s="200" t="s">
        <v>352</v>
      </c>
      <c r="BL147" s="200" t="s">
        <v>352</v>
      </c>
      <c r="BM147" s="250" t="s">
        <v>152</v>
      </c>
      <c r="BN147" s="207" t="s">
        <v>542</v>
      </c>
      <c r="BO147" s="207" t="s">
        <v>542</v>
      </c>
      <c r="BP147" s="207" t="s">
        <v>542</v>
      </c>
      <c r="BQ147" s="207" t="s">
        <v>542</v>
      </c>
      <c r="BR147" s="250" t="s">
        <v>152</v>
      </c>
      <c r="BU147" s="214"/>
      <c r="BV147" s="249" t="s">
        <v>147</v>
      </c>
      <c r="BW147" s="250"/>
      <c r="BX147" s="200" t="s">
        <v>352</v>
      </c>
      <c r="BY147" s="200" t="s">
        <v>352</v>
      </c>
      <c r="BZ147" s="200" t="s">
        <v>352</v>
      </c>
      <c r="CA147" s="200" t="s">
        <v>352</v>
      </c>
      <c r="CB147" s="200" t="s">
        <v>352</v>
      </c>
      <c r="CC147" s="250" t="s">
        <v>152</v>
      </c>
      <c r="CE147" s="200" t="s">
        <v>131</v>
      </c>
      <c r="CF147" s="200" t="s">
        <v>131</v>
      </c>
      <c r="CH147" s="250" t="s">
        <v>152</v>
      </c>
      <c r="CK147" s="249"/>
      <c r="CL147" s="214"/>
    </row>
    <row r="148" spans="1:91" s="241" customFormat="1" x14ac:dyDescent="0.25">
      <c r="C148" s="285" t="s">
        <v>132</v>
      </c>
      <c r="E148" s="249"/>
      <c r="F148" s="250" t="s">
        <v>156</v>
      </c>
      <c r="G148" s="253" t="s">
        <v>139</v>
      </c>
      <c r="H148" s="253" t="s">
        <v>139</v>
      </c>
      <c r="I148" s="205" t="s">
        <v>138</v>
      </c>
      <c r="J148" s="250" t="s">
        <v>156</v>
      </c>
      <c r="K148" s="205" t="s">
        <v>138</v>
      </c>
      <c r="L148" s="308" t="s">
        <v>292</v>
      </c>
      <c r="M148" s="250" t="s">
        <v>156</v>
      </c>
      <c r="N148" s="308" t="s">
        <v>292</v>
      </c>
      <c r="O148" s="308" t="s">
        <v>292</v>
      </c>
      <c r="P148" s="308" t="s">
        <v>292</v>
      </c>
      <c r="R148" s="250" t="s">
        <v>156</v>
      </c>
      <c r="U148" s="214"/>
      <c r="V148" s="249"/>
      <c r="W148" s="255" t="s">
        <v>312</v>
      </c>
      <c r="X148" s="255" t="s">
        <v>312</v>
      </c>
      <c r="Z148" s="307" t="s">
        <v>533</v>
      </c>
      <c r="AA148" s="250" t="s">
        <v>156</v>
      </c>
      <c r="AB148" s="307" t="s">
        <v>533</v>
      </c>
      <c r="AC148" s="307" t="s">
        <v>533</v>
      </c>
      <c r="AD148" s="250" t="s">
        <v>156</v>
      </c>
      <c r="AE148" s="310" t="s">
        <v>321</v>
      </c>
      <c r="AF148" s="310" t="s">
        <v>321</v>
      </c>
      <c r="AG148" s="310" t="s">
        <v>321</v>
      </c>
      <c r="AH148" s="310" t="s">
        <v>321</v>
      </c>
      <c r="AI148" s="250" t="s">
        <v>156</v>
      </c>
      <c r="AJ148" s="310" t="s">
        <v>321</v>
      </c>
      <c r="AK148" s="310" t="s">
        <v>321</v>
      </c>
      <c r="AL148" s="214"/>
      <c r="AM148" s="249"/>
      <c r="AN148" s="250" t="s">
        <v>84</v>
      </c>
      <c r="AO148" s="308" t="s">
        <v>292</v>
      </c>
      <c r="AP148" s="308" t="s">
        <v>292</v>
      </c>
      <c r="AQ148" s="309" t="s">
        <v>159</v>
      </c>
      <c r="AR148" s="250" t="s">
        <v>156</v>
      </c>
      <c r="AS148" s="309" t="s">
        <v>159</v>
      </c>
      <c r="AT148" s="309" t="s">
        <v>159</v>
      </c>
      <c r="AU148" s="250" t="s">
        <v>156</v>
      </c>
      <c r="AV148" s="270" t="s">
        <v>160</v>
      </c>
      <c r="AW148" s="270" t="s">
        <v>160</v>
      </c>
      <c r="AX148" s="208" t="s">
        <v>288</v>
      </c>
      <c r="AY148" s="208" t="s">
        <v>288</v>
      </c>
      <c r="AZ148" s="250" t="s">
        <v>156</v>
      </c>
      <c r="BD148" s="214"/>
      <c r="BE148" s="249"/>
      <c r="BF148" s="251" t="s">
        <v>168</v>
      </c>
      <c r="BG148" s="251" t="s">
        <v>168</v>
      </c>
      <c r="BH148" s="251" t="s">
        <v>168</v>
      </c>
      <c r="BI148" s="236" t="s">
        <v>304</v>
      </c>
      <c r="BJ148" s="250" t="s">
        <v>156</v>
      </c>
      <c r="BK148" s="304" t="s">
        <v>298</v>
      </c>
      <c r="BL148" s="304" t="s">
        <v>298</v>
      </c>
      <c r="BM148" s="250" t="s">
        <v>156</v>
      </c>
      <c r="BN148" s="208" t="s">
        <v>288</v>
      </c>
      <c r="BO148" s="208" t="s">
        <v>288</v>
      </c>
      <c r="BP148" s="208" t="s">
        <v>288</v>
      </c>
      <c r="BQ148" s="208" t="s">
        <v>288</v>
      </c>
      <c r="BR148" s="250" t="s">
        <v>156</v>
      </c>
      <c r="BU148" s="214"/>
      <c r="BV148" s="249"/>
      <c r="BW148" s="250" t="s">
        <v>82</v>
      </c>
      <c r="BX148" s="272" t="s">
        <v>158</v>
      </c>
      <c r="BY148" s="272" t="s">
        <v>158</v>
      </c>
      <c r="BZ148" s="266" t="s">
        <v>143</v>
      </c>
      <c r="CA148" s="266" t="s">
        <v>143</v>
      </c>
      <c r="CB148" s="266" t="s">
        <v>143</v>
      </c>
      <c r="CC148" s="250" t="s">
        <v>156</v>
      </c>
      <c r="CE148" s="209" t="s">
        <v>144</v>
      </c>
      <c r="CF148" s="209" t="s">
        <v>144</v>
      </c>
      <c r="CH148" s="250" t="s">
        <v>156</v>
      </c>
      <c r="CK148" s="249"/>
      <c r="CL148" s="214"/>
    </row>
    <row r="149" spans="1:91" s="241" customFormat="1" x14ac:dyDescent="0.25">
      <c r="C149" s="285"/>
      <c r="E149" s="249" t="s">
        <v>458</v>
      </c>
      <c r="F149" s="250" t="s">
        <v>152</v>
      </c>
      <c r="G149" s="253"/>
      <c r="H149" s="253"/>
      <c r="I149" s="205"/>
      <c r="J149" s="250" t="s">
        <v>157</v>
      </c>
      <c r="K149" s="205"/>
      <c r="L149" s="308"/>
      <c r="M149" s="250" t="s">
        <v>157</v>
      </c>
      <c r="N149" s="308"/>
      <c r="O149" s="308"/>
      <c r="P149" s="308"/>
      <c r="R149" s="250" t="s">
        <v>157</v>
      </c>
      <c r="U149" s="214"/>
      <c r="V149" s="249" t="s">
        <v>458</v>
      </c>
      <c r="W149" s="255"/>
      <c r="X149" s="255"/>
      <c r="Z149" s="307"/>
      <c r="AA149" s="250" t="s">
        <v>157</v>
      </c>
      <c r="AB149" s="307"/>
      <c r="AC149" s="307"/>
      <c r="AD149" s="250" t="s">
        <v>157</v>
      </c>
      <c r="AE149" s="310"/>
      <c r="AF149" s="310"/>
      <c r="AG149" s="310"/>
      <c r="AH149" s="310"/>
      <c r="AI149" s="250" t="s">
        <v>157</v>
      </c>
      <c r="AJ149" s="310"/>
      <c r="AK149" s="310"/>
      <c r="AL149" s="214"/>
      <c r="AM149" s="249" t="s">
        <v>458</v>
      </c>
      <c r="AN149" s="250"/>
      <c r="AO149" s="308"/>
      <c r="AP149" s="308"/>
      <c r="AQ149" s="309"/>
      <c r="AR149" s="250" t="s">
        <v>157</v>
      </c>
      <c r="AS149" s="309"/>
      <c r="AT149" s="309"/>
      <c r="AU149" s="250" t="s">
        <v>157</v>
      </c>
      <c r="AV149" s="270"/>
      <c r="AW149" s="270"/>
      <c r="AX149" s="208"/>
      <c r="AY149" s="208"/>
      <c r="AZ149" s="250" t="s">
        <v>157</v>
      </c>
      <c r="BD149" s="214"/>
      <c r="BE149" s="249" t="s">
        <v>458</v>
      </c>
      <c r="BF149" s="251"/>
      <c r="BG149" s="251"/>
      <c r="BH149" s="251"/>
      <c r="BI149" s="236"/>
      <c r="BJ149" s="250" t="s">
        <v>157</v>
      </c>
      <c r="BK149" s="304"/>
      <c r="BL149" s="304"/>
      <c r="BM149" s="250" t="s">
        <v>157</v>
      </c>
      <c r="BN149" s="208"/>
      <c r="BO149" s="208"/>
      <c r="BP149" s="208"/>
      <c r="BQ149" s="208"/>
      <c r="BR149" s="250" t="s">
        <v>157</v>
      </c>
      <c r="BU149" s="214"/>
      <c r="BV149" s="249" t="s">
        <v>458</v>
      </c>
      <c r="BW149" s="250"/>
      <c r="BX149" s="272"/>
      <c r="BY149" s="272"/>
      <c r="BZ149" s="266"/>
      <c r="CA149" s="266"/>
      <c r="CB149" s="266"/>
      <c r="CC149" s="250" t="s">
        <v>157</v>
      </c>
      <c r="CE149" s="209"/>
      <c r="CF149" s="209"/>
      <c r="CH149" s="250" t="s">
        <v>157</v>
      </c>
      <c r="CK149" s="249"/>
      <c r="CL149" s="214"/>
    </row>
    <row r="150" spans="1:91" s="304" customFormat="1" ht="16.5" x14ac:dyDescent="0.25">
      <c r="B150" s="305" t="s">
        <v>205</v>
      </c>
      <c r="C150" s="306" t="s">
        <v>126</v>
      </c>
      <c r="E150" s="249" t="s">
        <v>157</v>
      </c>
      <c r="F150" s="250" t="s">
        <v>156</v>
      </c>
      <c r="G150" s="208" t="s">
        <v>201</v>
      </c>
      <c r="H150" s="208" t="s">
        <v>201</v>
      </c>
      <c r="I150" s="208" t="s">
        <v>201</v>
      </c>
      <c r="J150" s="250" t="s">
        <v>156</v>
      </c>
      <c r="K150" s="208" t="s">
        <v>201</v>
      </c>
      <c r="L150" s="208" t="s">
        <v>201</v>
      </c>
      <c r="M150" s="250" t="s">
        <v>156</v>
      </c>
      <c r="N150" s="208" t="s">
        <v>201</v>
      </c>
      <c r="O150" s="205" t="s">
        <v>23</v>
      </c>
      <c r="P150" s="205" t="s">
        <v>23</v>
      </c>
      <c r="Q150" s="311"/>
      <c r="R150" s="250" t="s">
        <v>156</v>
      </c>
      <c r="S150" s="311"/>
      <c r="T150" s="311"/>
      <c r="U150" s="214"/>
      <c r="V150" s="249" t="s">
        <v>157</v>
      </c>
      <c r="W150" s="308" t="s">
        <v>202</v>
      </c>
      <c r="X150" s="308" t="s">
        <v>202</v>
      </c>
      <c r="Y150" s="308" t="s">
        <v>202</v>
      </c>
      <c r="Z150" s="308" t="s">
        <v>202</v>
      </c>
      <c r="AA150" s="250" t="s">
        <v>156</v>
      </c>
      <c r="AB150" s="266" t="s">
        <v>11</v>
      </c>
      <c r="AC150" s="266" t="s">
        <v>11</v>
      </c>
      <c r="AD150" s="250" t="s">
        <v>156</v>
      </c>
      <c r="AE150" s="266" t="s">
        <v>11</v>
      </c>
      <c r="AF150" s="235" t="s">
        <v>74</v>
      </c>
      <c r="AG150" s="235" t="s">
        <v>74</v>
      </c>
      <c r="AI150" s="250" t="s">
        <v>156</v>
      </c>
      <c r="AL150" s="214"/>
      <c r="AM150" s="249" t="s">
        <v>157</v>
      </c>
      <c r="AN150" s="250" t="s">
        <v>215</v>
      </c>
      <c r="AO150" s="245" t="s">
        <v>81</v>
      </c>
      <c r="AP150" s="245" t="s">
        <v>81</v>
      </c>
      <c r="AQ150" s="270" t="s">
        <v>514</v>
      </c>
      <c r="AR150" s="250" t="s">
        <v>156</v>
      </c>
      <c r="AS150" s="270" t="s">
        <v>514</v>
      </c>
      <c r="AT150" s="310" t="s">
        <v>203</v>
      </c>
      <c r="AU150" s="250" t="s">
        <v>156</v>
      </c>
      <c r="AV150" s="310" t="s">
        <v>203</v>
      </c>
      <c r="AW150" s="310" t="s">
        <v>203</v>
      </c>
      <c r="AX150" s="310" t="s">
        <v>203</v>
      </c>
      <c r="AY150" s="310" t="s">
        <v>203</v>
      </c>
      <c r="AZ150" s="250" t="s">
        <v>156</v>
      </c>
      <c r="BA150" s="310" t="s">
        <v>203</v>
      </c>
      <c r="BB150" s="311"/>
      <c r="BD150" s="214"/>
      <c r="BE150" s="249" t="s">
        <v>157</v>
      </c>
      <c r="BF150" s="307" t="s">
        <v>19</v>
      </c>
      <c r="BG150" s="307" t="s">
        <v>19</v>
      </c>
      <c r="BH150" s="307" t="s">
        <v>19</v>
      </c>
      <c r="BI150" s="309" t="s">
        <v>200</v>
      </c>
      <c r="BJ150" s="250" t="s">
        <v>156</v>
      </c>
      <c r="BK150" s="309" t="s">
        <v>200</v>
      </c>
      <c r="BL150" s="309" t="s">
        <v>200</v>
      </c>
      <c r="BM150" s="250" t="s">
        <v>156</v>
      </c>
      <c r="BN150" s="308" t="s">
        <v>202</v>
      </c>
      <c r="BO150" s="308" t="s">
        <v>202</v>
      </c>
      <c r="BP150" s="304" t="s">
        <v>71</v>
      </c>
      <c r="BQ150" s="304" t="s">
        <v>71</v>
      </c>
      <c r="BR150" s="250" t="s">
        <v>156</v>
      </c>
      <c r="BS150" s="311"/>
      <c r="BT150" s="311"/>
      <c r="BU150" s="214"/>
      <c r="BV150" s="249" t="s">
        <v>157</v>
      </c>
      <c r="BW150" s="250" t="s">
        <v>85</v>
      </c>
      <c r="BX150" s="239" t="s">
        <v>25</v>
      </c>
      <c r="BY150" s="239" t="s">
        <v>25</v>
      </c>
      <c r="BZ150" s="239" t="s">
        <v>25</v>
      </c>
      <c r="CA150" s="236" t="s">
        <v>76</v>
      </c>
      <c r="CB150" s="237" t="s">
        <v>33</v>
      </c>
      <c r="CC150" s="250" t="s">
        <v>156</v>
      </c>
      <c r="CD150" s="237" t="s">
        <v>33</v>
      </c>
      <c r="CE150" s="269" t="s">
        <v>17</v>
      </c>
      <c r="CF150" s="269" t="s">
        <v>17</v>
      </c>
      <c r="CG150" s="311"/>
      <c r="CH150" s="250" t="s">
        <v>156</v>
      </c>
      <c r="CI150" s="311"/>
      <c r="CJ150" s="311"/>
      <c r="CK150" s="249"/>
      <c r="CL150" s="214"/>
      <c r="CM150" s="311"/>
    </row>
    <row r="151" spans="1:91" s="304" customFormat="1" x14ac:dyDescent="0.25">
      <c r="B151" s="304" t="s">
        <v>452</v>
      </c>
      <c r="C151" s="306" t="s">
        <v>127</v>
      </c>
      <c r="E151" s="249" t="s">
        <v>215</v>
      </c>
      <c r="F151" s="250"/>
      <c r="G151" s="204" t="s">
        <v>542</v>
      </c>
      <c r="H151" s="204" t="s">
        <v>542</v>
      </c>
      <c r="I151" s="204" t="s">
        <v>542</v>
      </c>
      <c r="J151" s="250" t="s">
        <v>147</v>
      </c>
      <c r="K151" s="207" t="s">
        <v>542</v>
      </c>
      <c r="L151" s="207" t="s">
        <v>542</v>
      </c>
      <c r="M151" s="250" t="s">
        <v>147</v>
      </c>
      <c r="N151" s="207" t="s">
        <v>542</v>
      </c>
      <c r="O151" s="340" t="s">
        <v>350</v>
      </c>
      <c r="P151" s="342"/>
      <c r="Q151" s="311"/>
      <c r="R151" s="250" t="s">
        <v>147</v>
      </c>
      <c r="S151" s="311"/>
      <c r="T151" s="311"/>
      <c r="U151" s="214"/>
      <c r="V151" s="249" t="s">
        <v>215</v>
      </c>
      <c r="W151" s="207" t="s">
        <v>543</v>
      </c>
      <c r="X151" s="207" t="s">
        <v>543</v>
      </c>
      <c r="Y151" s="207" t="s">
        <v>543</v>
      </c>
      <c r="Z151" s="207" t="s">
        <v>543</v>
      </c>
      <c r="AA151" s="250" t="s">
        <v>147</v>
      </c>
      <c r="AB151" s="200" t="s">
        <v>350</v>
      </c>
      <c r="AC151" s="200" t="s">
        <v>350</v>
      </c>
      <c r="AD151" s="250" t="s">
        <v>147</v>
      </c>
      <c r="AE151" s="200" t="s">
        <v>350</v>
      </c>
      <c r="AF151" s="340" t="s">
        <v>350</v>
      </c>
      <c r="AG151" s="342"/>
      <c r="AI151" s="250" t="s">
        <v>147</v>
      </c>
      <c r="AL151" s="214"/>
      <c r="AM151" s="249" t="s">
        <v>215</v>
      </c>
      <c r="AN151" s="250"/>
      <c r="AO151" s="200" t="s">
        <v>352</v>
      </c>
      <c r="AP151" s="200" t="s">
        <v>352</v>
      </c>
      <c r="AQ151" s="200" t="s">
        <v>352</v>
      </c>
      <c r="AR151" s="250" t="s">
        <v>147</v>
      </c>
      <c r="AS151" s="200" t="s">
        <v>352</v>
      </c>
      <c r="AT151" s="204" t="s">
        <v>541</v>
      </c>
      <c r="AU151" s="250" t="s">
        <v>147</v>
      </c>
      <c r="AV151" s="204" t="s">
        <v>541</v>
      </c>
      <c r="AW151" s="204" t="s">
        <v>541</v>
      </c>
      <c r="AX151" s="204" t="s">
        <v>541</v>
      </c>
      <c r="AY151" s="204" t="s">
        <v>541</v>
      </c>
      <c r="AZ151" s="250" t="s">
        <v>147</v>
      </c>
      <c r="BA151" s="204" t="s">
        <v>541</v>
      </c>
      <c r="BB151" s="311"/>
      <c r="BD151" s="214"/>
      <c r="BE151" s="249" t="s">
        <v>215</v>
      </c>
      <c r="BF151" s="340" t="s">
        <v>387</v>
      </c>
      <c r="BG151" s="341"/>
      <c r="BH151" s="342"/>
      <c r="BI151" s="200" t="s">
        <v>356</v>
      </c>
      <c r="BJ151" s="250" t="s">
        <v>147</v>
      </c>
      <c r="BK151" s="200" t="s">
        <v>356</v>
      </c>
      <c r="BL151" s="200" t="s">
        <v>356</v>
      </c>
      <c r="BM151" s="250" t="s">
        <v>147</v>
      </c>
      <c r="BN151" s="200" t="s">
        <v>356</v>
      </c>
      <c r="BO151" s="200" t="s">
        <v>356</v>
      </c>
      <c r="BP151" s="200" t="s">
        <v>356</v>
      </c>
      <c r="BQ151" s="200" t="s">
        <v>356</v>
      </c>
      <c r="BR151" s="250" t="s">
        <v>147</v>
      </c>
      <c r="BS151" s="311"/>
      <c r="BT151" s="311"/>
      <c r="BU151" s="214"/>
      <c r="BV151" s="249" t="s">
        <v>215</v>
      </c>
      <c r="BW151" s="250"/>
      <c r="BX151" s="340" t="s">
        <v>383</v>
      </c>
      <c r="BY151" s="341"/>
      <c r="BZ151" s="342"/>
      <c r="CA151" s="236" t="s">
        <v>383</v>
      </c>
      <c r="CB151" s="200" t="s">
        <v>131</v>
      </c>
      <c r="CC151" s="250" t="s">
        <v>147</v>
      </c>
      <c r="CD151" s="200" t="s">
        <v>131</v>
      </c>
      <c r="CE151" s="340" t="s">
        <v>352</v>
      </c>
      <c r="CF151" s="342"/>
      <c r="CG151" s="311"/>
      <c r="CH151" s="250" t="s">
        <v>147</v>
      </c>
      <c r="CI151" s="311"/>
      <c r="CJ151" s="311"/>
      <c r="CK151" s="249"/>
      <c r="CL151" s="214"/>
      <c r="CM151" s="311"/>
    </row>
    <row r="152" spans="1:91" s="304" customFormat="1" x14ac:dyDescent="0.25">
      <c r="C152" s="306" t="s">
        <v>132</v>
      </c>
      <c r="E152" s="249" t="s">
        <v>157</v>
      </c>
      <c r="F152" s="250"/>
      <c r="G152" s="208" t="s">
        <v>288</v>
      </c>
      <c r="H152" s="208" t="s">
        <v>288</v>
      </c>
      <c r="I152" s="208" t="s">
        <v>288</v>
      </c>
      <c r="J152" s="250"/>
      <c r="K152" s="208" t="s">
        <v>288</v>
      </c>
      <c r="L152" s="208" t="s">
        <v>288</v>
      </c>
      <c r="M152" s="250"/>
      <c r="N152" s="208" t="s">
        <v>288</v>
      </c>
      <c r="O152" s="205" t="s">
        <v>138</v>
      </c>
      <c r="P152" s="205" t="s">
        <v>138</v>
      </c>
      <c r="Q152" s="311"/>
      <c r="R152" s="250"/>
      <c r="S152" s="311"/>
      <c r="T152" s="311"/>
      <c r="U152" s="214"/>
      <c r="V152" s="249" t="s">
        <v>157</v>
      </c>
      <c r="W152" s="308" t="s">
        <v>292</v>
      </c>
      <c r="X152" s="308" t="s">
        <v>292</v>
      </c>
      <c r="Y152" s="308" t="s">
        <v>292</v>
      </c>
      <c r="Z152" s="308" t="s">
        <v>292</v>
      </c>
      <c r="AA152" s="250"/>
      <c r="AB152" s="266" t="s">
        <v>143</v>
      </c>
      <c r="AC152" s="266" t="s">
        <v>143</v>
      </c>
      <c r="AD152" s="250"/>
      <c r="AE152" s="266" t="s">
        <v>143</v>
      </c>
      <c r="AF152" s="255" t="s">
        <v>312</v>
      </c>
      <c r="AG152" s="255" t="s">
        <v>312</v>
      </c>
      <c r="AI152" s="250"/>
      <c r="AL152" s="214"/>
      <c r="AM152" s="249" t="s">
        <v>157</v>
      </c>
      <c r="AN152" s="250" t="s">
        <v>217</v>
      </c>
      <c r="AO152" s="253" t="s">
        <v>535</v>
      </c>
      <c r="AP152" s="253" t="s">
        <v>535</v>
      </c>
      <c r="AQ152" s="270" t="s">
        <v>160</v>
      </c>
      <c r="AR152" s="250"/>
      <c r="AS152" s="270" t="s">
        <v>160</v>
      </c>
      <c r="AT152" s="310" t="s">
        <v>321</v>
      </c>
      <c r="AU152" s="250"/>
      <c r="AV152" s="310" t="s">
        <v>321</v>
      </c>
      <c r="AW152" s="310" t="s">
        <v>321</v>
      </c>
      <c r="AX152" s="310" t="s">
        <v>321</v>
      </c>
      <c r="AY152" s="310" t="s">
        <v>321</v>
      </c>
      <c r="AZ152" s="250"/>
      <c r="BA152" s="310" t="s">
        <v>321</v>
      </c>
      <c r="BB152" s="311"/>
      <c r="BD152" s="214"/>
      <c r="BE152" s="249" t="s">
        <v>157</v>
      </c>
      <c r="BF152" s="307" t="s">
        <v>533</v>
      </c>
      <c r="BG152" s="307" t="s">
        <v>533</v>
      </c>
      <c r="BH152" s="307" t="s">
        <v>533</v>
      </c>
      <c r="BI152" s="309" t="s">
        <v>159</v>
      </c>
      <c r="BJ152" s="250"/>
      <c r="BK152" s="309" t="s">
        <v>159</v>
      </c>
      <c r="BL152" s="309" t="s">
        <v>159</v>
      </c>
      <c r="BM152" s="250"/>
      <c r="BN152" s="308" t="s">
        <v>292</v>
      </c>
      <c r="BO152" s="308" t="s">
        <v>292</v>
      </c>
      <c r="BP152" s="304" t="s">
        <v>298</v>
      </c>
      <c r="BQ152" s="304" t="s">
        <v>298</v>
      </c>
      <c r="BR152" s="250"/>
      <c r="BS152" s="311"/>
      <c r="BT152" s="311"/>
      <c r="BU152" s="214"/>
      <c r="BV152" s="249" t="s">
        <v>157</v>
      </c>
      <c r="BW152" s="250" t="s">
        <v>157</v>
      </c>
      <c r="BX152" s="251" t="s">
        <v>168</v>
      </c>
      <c r="BY152" s="251" t="s">
        <v>168</v>
      </c>
      <c r="BZ152" s="251" t="s">
        <v>168</v>
      </c>
      <c r="CA152" s="236" t="s">
        <v>304</v>
      </c>
      <c r="CB152" s="209" t="s">
        <v>144</v>
      </c>
      <c r="CC152" s="250"/>
      <c r="CD152" s="209" t="s">
        <v>144</v>
      </c>
      <c r="CE152" s="272" t="s">
        <v>158</v>
      </c>
      <c r="CF152" s="272" t="s">
        <v>158</v>
      </c>
      <c r="CG152" s="311"/>
      <c r="CH152" s="250"/>
      <c r="CI152" s="311"/>
      <c r="CJ152" s="311"/>
      <c r="CK152" s="249"/>
      <c r="CL152" s="214"/>
      <c r="CM152" s="311"/>
    </row>
    <row r="153" spans="1:91" s="312" customFormat="1" x14ac:dyDescent="0.25">
      <c r="A153" s="304"/>
      <c r="B153" s="304"/>
      <c r="C153" s="306"/>
      <c r="D153" s="304"/>
      <c r="E153" s="249" t="s">
        <v>156</v>
      </c>
      <c r="F153" s="250"/>
      <c r="G153" s="208"/>
      <c r="H153" s="208"/>
      <c r="I153" s="208"/>
      <c r="J153" s="250"/>
      <c r="K153" s="208"/>
      <c r="L153" s="208"/>
      <c r="M153" s="250"/>
      <c r="N153" s="208"/>
      <c r="O153" s="205"/>
      <c r="P153" s="205"/>
      <c r="Q153" s="311"/>
      <c r="R153" s="250"/>
      <c r="S153" s="311"/>
      <c r="T153" s="311"/>
      <c r="U153" s="214"/>
      <c r="V153" s="249" t="s">
        <v>156</v>
      </c>
      <c r="W153" s="308"/>
      <c r="X153" s="308"/>
      <c r="Y153" s="308"/>
      <c r="Z153" s="308"/>
      <c r="AA153" s="250"/>
      <c r="AB153" s="266"/>
      <c r="AC153" s="266"/>
      <c r="AD153" s="250"/>
      <c r="AE153" s="266"/>
      <c r="AF153" s="255"/>
      <c r="AG153" s="255"/>
      <c r="AH153" s="304"/>
      <c r="AI153" s="250"/>
      <c r="AJ153" s="304"/>
      <c r="AK153" s="304"/>
      <c r="AL153" s="214"/>
      <c r="AM153" s="249" t="s">
        <v>156</v>
      </c>
      <c r="AN153" s="250" t="s">
        <v>156</v>
      </c>
      <c r="AO153" s="253"/>
      <c r="AP153" s="253"/>
      <c r="AQ153" s="270"/>
      <c r="AR153" s="250"/>
      <c r="AS153" s="270"/>
      <c r="AT153" s="310"/>
      <c r="AU153" s="250"/>
      <c r="AV153" s="310"/>
      <c r="AW153" s="310"/>
      <c r="AX153" s="310"/>
      <c r="AY153" s="310"/>
      <c r="AZ153" s="250"/>
      <c r="BA153" s="310"/>
      <c r="BB153" s="311"/>
      <c r="BC153" s="304"/>
      <c r="BD153" s="214"/>
      <c r="BE153" s="249" t="s">
        <v>156</v>
      </c>
      <c r="BF153" s="307"/>
      <c r="BG153" s="307"/>
      <c r="BH153" s="307"/>
      <c r="BI153" s="309"/>
      <c r="BJ153" s="250"/>
      <c r="BK153" s="309"/>
      <c r="BL153" s="309"/>
      <c r="BM153" s="250"/>
      <c r="BN153" s="308"/>
      <c r="BO153" s="308"/>
      <c r="BP153" s="304"/>
      <c r="BQ153" s="304"/>
      <c r="BR153" s="250"/>
      <c r="BS153" s="311"/>
      <c r="BT153" s="311"/>
      <c r="BU153" s="214"/>
      <c r="BV153" s="249" t="s">
        <v>156</v>
      </c>
      <c r="BW153" s="250"/>
      <c r="BX153" s="251"/>
      <c r="BY153" s="251"/>
      <c r="BZ153" s="251"/>
      <c r="CA153" s="236"/>
      <c r="CB153" s="209"/>
      <c r="CC153" s="250"/>
      <c r="CD153" s="209"/>
      <c r="CE153" s="272"/>
      <c r="CF153" s="272"/>
      <c r="CG153" s="311"/>
      <c r="CH153" s="250"/>
      <c r="CI153" s="311"/>
      <c r="CJ153" s="311"/>
      <c r="CK153" s="249"/>
      <c r="CL153" s="214"/>
      <c r="CM153" s="311"/>
    </row>
    <row r="154" spans="1:91" s="214" customFormat="1" x14ac:dyDescent="0.25"/>
    <row r="155" spans="1:91" s="309" customFormat="1" ht="16.5" x14ac:dyDescent="0.25">
      <c r="B155" s="313" t="s">
        <v>206</v>
      </c>
      <c r="C155" s="314" t="s">
        <v>126</v>
      </c>
      <c r="E155" s="249" t="s">
        <v>82</v>
      </c>
      <c r="F155" s="250"/>
      <c r="G155" s="297" t="s">
        <v>11</v>
      </c>
      <c r="H155" s="297" t="s">
        <v>11</v>
      </c>
      <c r="I155" s="297" t="s">
        <v>11</v>
      </c>
      <c r="J155" s="250"/>
      <c r="K155" s="281" t="s">
        <v>25</v>
      </c>
      <c r="L155" s="281" t="s">
        <v>25</v>
      </c>
      <c r="M155" s="250"/>
      <c r="N155" s="206" t="s">
        <v>71</v>
      </c>
      <c r="O155" s="206" t="s">
        <v>71</v>
      </c>
      <c r="P155" s="206" t="s">
        <v>71</v>
      </c>
      <c r="R155" s="250"/>
      <c r="U155" s="214"/>
      <c r="V155" s="249" t="s">
        <v>82</v>
      </c>
      <c r="W155" s="210" t="s">
        <v>19</v>
      </c>
      <c r="X155" s="210" t="s">
        <v>19</v>
      </c>
      <c r="Y155" s="210" t="s">
        <v>19</v>
      </c>
      <c r="Z155" s="210" t="s">
        <v>19</v>
      </c>
      <c r="AA155" s="250"/>
      <c r="AB155" s="283" t="s">
        <v>27</v>
      </c>
      <c r="AC155" s="283" t="s">
        <v>27</v>
      </c>
      <c r="AD155" s="250"/>
      <c r="AE155" s="280" t="s">
        <v>15</v>
      </c>
      <c r="AF155" s="280" t="s">
        <v>15</v>
      </c>
      <c r="AG155" s="277" t="s">
        <v>76</v>
      </c>
      <c r="AI155" s="250"/>
      <c r="AL155" s="214"/>
      <c r="AM155" s="249" t="s">
        <v>82</v>
      </c>
      <c r="AN155" s="250" t="s">
        <v>83</v>
      </c>
      <c r="AO155" s="244" t="s">
        <v>17</v>
      </c>
      <c r="AP155" s="244" t="s">
        <v>17</v>
      </c>
      <c r="AQ155" s="315" t="s">
        <v>201</v>
      </c>
      <c r="AR155" s="250"/>
      <c r="AS155" s="315" t="s">
        <v>201</v>
      </c>
      <c r="AT155" s="315" t="s">
        <v>201</v>
      </c>
      <c r="AU155" s="250"/>
      <c r="AV155" s="315" t="s">
        <v>201</v>
      </c>
      <c r="AW155" s="315" t="s">
        <v>201</v>
      </c>
      <c r="AX155" s="315" t="s">
        <v>201</v>
      </c>
      <c r="AZ155" s="250"/>
      <c r="BD155" s="214"/>
      <c r="BE155" s="249" t="s">
        <v>82</v>
      </c>
      <c r="BF155" s="290" t="s">
        <v>200</v>
      </c>
      <c r="BG155" s="290" t="s">
        <v>200</v>
      </c>
      <c r="BH155" s="290" t="s">
        <v>200</v>
      </c>
      <c r="BI155" s="290" t="s">
        <v>200</v>
      </c>
      <c r="BJ155" s="250"/>
      <c r="BK155" s="290" t="s">
        <v>200</v>
      </c>
      <c r="BL155" s="290" t="s">
        <v>200</v>
      </c>
      <c r="BM155" s="250"/>
      <c r="BR155" s="250"/>
      <c r="BU155" s="214"/>
      <c r="BV155" s="249" t="s">
        <v>82</v>
      </c>
      <c r="BW155" s="250" t="s">
        <v>218</v>
      </c>
      <c r="BX155" s="209" t="s">
        <v>203</v>
      </c>
      <c r="BY155" s="209" t="s">
        <v>203</v>
      </c>
      <c r="BZ155" s="209" t="s">
        <v>203</v>
      </c>
      <c r="CA155" s="209" t="s">
        <v>203</v>
      </c>
      <c r="CB155" s="209" t="s">
        <v>203</v>
      </c>
      <c r="CC155" s="250"/>
      <c r="CD155" s="209" t="s">
        <v>203</v>
      </c>
      <c r="CH155" s="250"/>
      <c r="CK155" s="232"/>
      <c r="CL155" s="214"/>
    </row>
    <row r="156" spans="1:91" s="309" customFormat="1" x14ac:dyDescent="0.25">
      <c r="C156" s="314" t="s">
        <v>127</v>
      </c>
      <c r="E156" s="249" t="s">
        <v>157</v>
      </c>
      <c r="F156" s="250"/>
      <c r="G156" s="340" t="s">
        <v>562</v>
      </c>
      <c r="H156" s="341"/>
      <c r="I156" s="342"/>
      <c r="J156" s="250" t="s">
        <v>85</v>
      </c>
      <c r="K156" s="340" t="s">
        <v>396</v>
      </c>
      <c r="L156" s="342"/>
      <c r="M156" s="250" t="s">
        <v>85</v>
      </c>
      <c r="N156" s="340" t="s">
        <v>396</v>
      </c>
      <c r="O156" s="341"/>
      <c r="P156" s="342"/>
      <c r="R156" s="250" t="s">
        <v>85</v>
      </c>
      <c r="U156" s="214"/>
      <c r="V156" s="249" t="s">
        <v>157</v>
      </c>
      <c r="W156" s="340" t="s">
        <v>377</v>
      </c>
      <c r="X156" s="341"/>
      <c r="Y156" s="341"/>
      <c r="Z156" s="342"/>
      <c r="AA156" s="250" t="s">
        <v>85</v>
      </c>
      <c r="AB156" s="340" t="s">
        <v>377</v>
      </c>
      <c r="AC156" s="342"/>
      <c r="AD156" s="250" t="s">
        <v>85</v>
      </c>
      <c r="AE156" s="343" t="s">
        <v>377</v>
      </c>
      <c r="AF156" s="344"/>
      <c r="AG156" s="204" t="s">
        <v>377</v>
      </c>
      <c r="AI156" s="250" t="s">
        <v>85</v>
      </c>
      <c r="AL156" s="214"/>
      <c r="AM156" s="249" t="s">
        <v>157</v>
      </c>
      <c r="AN156" s="250"/>
      <c r="AO156" s="343" t="s">
        <v>375</v>
      </c>
      <c r="AP156" s="344"/>
      <c r="AQ156" s="200" t="s">
        <v>355</v>
      </c>
      <c r="AR156" s="250" t="s">
        <v>85</v>
      </c>
      <c r="AS156" s="200" t="s">
        <v>355</v>
      </c>
      <c r="AT156" s="200" t="s">
        <v>355</v>
      </c>
      <c r="AU156" s="250" t="s">
        <v>85</v>
      </c>
      <c r="AV156" s="200" t="s">
        <v>355</v>
      </c>
      <c r="AW156" s="200" t="s">
        <v>355</v>
      </c>
      <c r="AX156" s="200" t="s">
        <v>355</v>
      </c>
      <c r="AZ156" s="250" t="s">
        <v>85</v>
      </c>
      <c r="BD156" s="214"/>
      <c r="BE156" s="249" t="s">
        <v>157</v>
      </c>
      <c r="BF156" s="200" t="s">
        <v>357</v>
      </c>
      <c r="BG156" s="200" t="s">
        <v>357</v>
      </c>
      <c r="BH156" s="200" t="s">
        <v>357</v>
      </c>
      <c r="BI156" s="200" t="s">
        <v>357</v>
      </c>
      <c r="BJ156" s="250" t="s">
        <v>85</v>
      </c>
      <c r="BK156" s="200" t="s">
        <v>357</v>
      </c>
      <c r="BL156" s="200" t="s">
        <v>357</v>
      </c>
      <c r="BM156" s="250" t="s">
        <v>85</v>
      </c>
      <c r="BR156" s="250" t="s">
        <v>85</v>
      </c>
      <c r="BU156" s="214"/>
      <c r="BV156" s="249" t="s">
        <v>157</v>
      </c>
      <c r="BW156" s="250"/>
      <c r="BX156" s="200" t="s">
        <v>359</v>
      </c>
      <c r="BY156" s="200" t="s">
        <v>359</v>
      </c>
      <c r="BZ156" s="200" t="s">
        <v>359</v>
      </c>
      <c r="CA156" s="200" t="s">
        <v>359</v>
      </c>
      <c r="CB156" s="200" t="s">
        <v>359</v>
      </c>
      <c r="CC156" s="250" t="s">
        <v>85</v>
      </c>
      <c r="CD156" s="200" t="s">
        <v>359</v>
      </c>
      <c r="CH156" s="250" t="s">
        <v>85</v>
      </c>
      <c r="CK156" s="249"/>
      <c r="CL156" s="214"/>
    </row>
    <row r="157" spans="1:91" s="309" customFormat="1" x14ac:dyDescent="0.25">
      <c r="C157" s="314" t="s">
        <v>132</v>
      </c>
      <c r="E157" s="249" t="s">
        <v>456</v>
      </c>
      <c r="F157" s="250" t="s">
        <v>215</v>
      </c>
      <c r="G157" s="297" t="s">
        <v>310</v>
      </c>
      <c r="H157" s="297" t="s">
        <v>310</v>
      </c>
      <c r="I157" s="297" t="s">
        <v>310</v>
      </c>
      <c r="J157" s="250" t="s">
        <v>82</v>
      </c>
      <c r="K157" s="281" t="s">
        <v>317</v>
      </c>
      <c r="L157" s="281" t="s">
        <v>317</v>
      </c>
      <c r="M157" s="250" t="s">
        <v>82</v>
      </c>
      <c r="N157" s="206" t="s">
        <v>298</v>
      </c>
      <c r="O157" s="206" t="s">
        <v>298</v>
      </c>
      <c r="P157" s="206" t="s">
        <v>298</v>
      </c>
      <c r="R157" s="250" t="s">
        <v>82</v>
      </c>
      <c r="U157" s="214"/>
      <c r="V157" s="249" t="s">
        <v>456</v>
      </c>
      <c r="W157" s="210" t="s">
        <v>279</v>
      </c>
      <c r="X157" s="210" t="s">
        <v>279</v>
      </c>
      <c r="Y157" s="210" t="s">
        <v>279</v>
      </c>
      <c r="Z157" s="210" t="s">
        <v>279</v>
      </c>
      <c r="AA157" s="250" t="s">
        <v>82</v>
      </c>
      <c r="AB157" s="283" t="s">
        <v>309</v>
      </c>
      <c r="AC157" s="283" t="s">
        <v>309</v>
      </c>
      <c r="AD157" s="250" t="s">
        <v>82</v>
      </c>
      <c r="AE157" s="280" t="s">
        <v>276</v>
      </c>
      <c r="AF157" s="280" t="s">
        <v>276</v>
      </c>
      <c r="AG157" s="277" t="s">
        <v>135</v>
      </c>
      <c r="AI157" s="250" t="s">
        <v>82</v>
      </c>
      <c r="AL157" s="214"/>
      <c r="AM157" s="249" t="s">
        <v>456</v>
      </c>
      <c r="AN157" s="250" t="s">
        <v>152</v>
      </c>
      <c r="AO157" s="244" t="s">
        <v>263</v>
      </c>
      <c r="AP157" s="244" t="s">
        <v>263</v>
      </c>
      <c r="AQ157" s="315" t="s">
        <v>292</v>
      </c>
      <c r="AR157" s="250" t="s">
        <v>82</v>
      </c>
      <c r="AS157" s="315" t="s">
        <v>292</v>
      </c>
      <c r="AT157" s="315" t="s">
        <v>292</v>
      </c>
      <c r="AU157" s="250" t="s">
        <v>82</v>
      </c>
      <c r="AV157" s="315" t="s">
        <v>292</v>
      </c>
      <c r="AW157" s="315" t="s">
        <v>292</v>
      </c>
      <c r="AX157" s="315" t="s">
        <v>292</v>
      </c>
      <c r="AZ157" s="250" t="s">
        <v>82</v>
      </c>
      <c r="BD157" s="214"/>
      <c r="BE157" s="249" t="s">
        <v>456</v>
      </c>
      <c r="BF157" s="290" t="s">
        <v>325</v>
      </c>
      <c r="BG157" s="290" t="s">
        <v>325</v>
      </c>
      <c r="BH157" s="290" t="s">
        <v>325</v>
      </c>
      <c r="BI157" s="290" t="s">
        <v>325</v>
      </c>
      <c r="BJ157" s="250" t="s">
        <v>82</v>
      </c>
      <c r="BK157" s="290" t="s">
        <v>325</v>
      </c>
      <c r="BL157" s="290" t="s">
        <v>325</v>
      </c>
      <c r="BM157" s="250" t="s">
        <v>82</v>
      </c>
      <c r="BR157" s="250" t="s">
        <v>82</v>
      </c>
      <c r="BU157" s="214"/>
      <c r="BV157" s="249" t="s">
        <v>456</v>
      </c>
      <c r="BW157" s="250" t="s">
        <v>215</v>
      </c>
      <c r="BX157" s="209" t="s">
        <v>436</v>
      </c>
      <c r="BY157" s="209" t="s">
        <v>436</v>
      </c>
      <c r="BZ157" s="209" t="s">
        <v>436</v>
      </c>
      <c r="CA157" s="209" t="s">
        <v>436</v>
      </c>
      <c r="CB157" s="209" t="s">
        <v>436</v>
      </c>
      <c r="CC157" s="250" t="s">
        <v>82</v>
      </c>
      <c r="CD157" s="209" t="s">
        <v>436</v>
      </c>
      <c r="CH157" s="250" t="s">
        <v>82</v>
      </c>
      <c r="CK157" s="249"/>
      <c r="CL157" s="214"/>
    </row>
    <row r="158" spans="1:91" s="309" customFormat="1" x14ac:dyDescent="0.25">
      <c r="C158" s="314"/>
      <c r="E158" s="249" t="s">
        <v>457</v>
      </c>
      <c r="F158" s="250" t="s">
        <v>83</v>
      </c>
      <c r="G158" s="297"/>
      <c r="H158" s="297"/>
      <c r="I158" s="297"/>
      <c r="J158" s="250" t="s">
        <v>147</v>
      </c>
      <c r="K158" s="281"/>
      <c r="L158" s="281"/>
      <c r="M158" s="250" t="s">
        <v>147</v>
      </c>
      <c r="N158" s="206"/>
      <c r="O158" s="206"/>
      <c r="P158" s="206"/>
      <c r="R158" s="250" t="s">
        <v>147</v>
      </c>
      <c r="U158" s="214"/>
      <c r="V158" s="249" t="s">
        <v>457</v>
      </c>
      <c r="W158" s="210"/>
      <c r="X158" s="210"/>
      <c r="Y158" s="210"/>
      <c r="Z158" s="210"/>
      <c r="AA158" s="250" t="s">
        <v>147</v>
      </c>
      <c r="AB158" s="283"/>
      <c r="AC158" s="283"/>
      <c r="AD158" s="250" t="s">
        <v>147</v>
      </c>
      <c r="AE158" s="280"/>
      <c r="AF158" s="280"/>
      <c r="AG158" s="277"/>
      <c r="AI158" s="250" t="s">
        <v>147</v>
      </c>
      <c r="AL158" s="214"/>
      <c r="AM158" s="249" t="s">
        <v>457</v>
      </c>
      <c r="AN158" s="250"/>
      <c r="AO158" s="244"/>
      <c r="AP158" s="244"/>
      <c r="AQ158" s="315"/>
      <c r="AR158" s="250" t="s">
        <v>147</v>
      </c>
      <c r="AS158" s="315"/>
      <c r="AT158" s="315"/>
      <c r="AU158" s="250" t="s">
        <v>147</v>
      </c>
      <c r="AV158" s="315"/>
      <c r="AW158" s="315"/>
      <c r="AX158" s="315"/>
      <c r="AZ158" s="250" t="s">
        <v>147</v>
      </c>
      <c r="BD158" s="214"/>
      <c r="BE158" s="249" t="s">
        <v>457</v>
      </c>
      <c r="BF158" s="290"/>
      <c r="BG158" s="290"/>
      <c r="BH158" s="290"/>
      <c r="BI158" s="290"/>
      <c r="BJ158" s="250" t="s">
        <v>147</v>
      </c>
      <c r="BK158" s="290"/>
      <c r="BL158" s="290"/>
      <c r="BM158" s="250" t="s">
        <v>147</v>
      </c>
      <c r="BR158" s="250" t="s">
        <v>147</v>
      </c>
      <c r="BU158" s="214"/>
      <c r="BV158" s="249" t="s">
        <v>457</v>
      </c>
      <c r="BW158" s="250"/>
      <c r="BX158" s="209"/>
      <c r="BY158" s="209"/>
      <c r="BZ158" s="209"/>
      <c r="CA158" s="209"/>
      <c r="CB158" s="209"/>
      <c r="CC158" s="250" t="s">
        <v>147</v>
      </c>
      <c r="CD158" s="209"/>
      <c r="CH158" s="250" t="s">
        <v>147</v>
      </c>
      <c r="CK158" s="249"/>
      <c r="CL158" s="214"/>
    </row>
    <row r="159" spans="1:91" s="316" customFormat="1" ht="16.5" x14ac:dyDescent="0.25">
      <c r="B159" s="317" t="s">
        <v>207</v>
      </c>
      <c r="C159" s="318" t="s">
        <v>126</v>
      </c>
      <c r="E159" s="249" t="s">
        <v>156</v>
      </c>
      <c r="F159" s="250" t="s">
        <v>156</v>
      </c>
      <c r="G159" s="277" t="s">
        <v>76</v>
      </c>
      <c r="H159" s="281" t="s">
        <v>25</v>
      </c>
      <c r="I159" s="281" t="s">
        <v>25</v>
      </c>
      <c r="J159" s="250" t="s">
        <v>85</v>
      </c>
      <c r="K159" s="209" t="s">
        <v>203</v>
      </c>
      <c r="L159" s="209" t="s">
        <v>203</v>
      </c>
      <c r="M159" s="250" t="s">
        <v>85</v>
      </c>
      <c r="N159" s="209" t="s">
        <v>203</v>
      </c>
      <c r="O159" s="209" t="s">
        <v>203</v>
      </c>
      <c r="P159" s="209" t="s">
        <v>203</v>
      </c>
      <c r="Q159" s="209" t="s">
        <v>203</v>
      </c>
      <c r="R159" s="250" t="s">
        <v>85</v>
      </c>
      <c r="U159" s="214"/>
      <c r="V159" s="249" t="s">
        <v>156</v>
      </c>
      <c r="W159" s="297" t="s">
        <v>11</v>
      </c>
      <c r="X159" s="297" t="s">
        <v>11</v>
      </c>
      <c r="Y159" s="297" t="s">
        <v>11</v>
      </c>
      <c r="AA159" s="250" t="s">
        <v>85</v>
      </c>
      <c r="AB159" s="244" t="s">
        <v>17</v>
      </c>
      <c r="AC159" s="244" t="s">
        <v>17</v>
      </c>
      <c r="AD159" s="250" t="s">
        <v>85</v>
      </c>
      <c r="AE159" s="206" t="s">
        <v>71</v>
      </c>
      <c r="AF159" s="206" t="s">
        <v>71</v>
      </c>
      <c r="AG159" s="206" t="s">
        <v>71</v>
      </c>
      <c r="AI159" s="250" t="s">
        <v>85</v>
      </c>
      <c r="AL159" s="214"/>
      <c r="AM159" s="249" t="s">
        <v>156</v>
      </c>
      <c r="AN159" s="250" t="s">
        <v>156</v>
      </c>
      <c r="AO159" s="290" t="s">
        <v>200</v>
      </c>
      <c r="AP159" s="290" t="s">
        <v>200</v>
      </c>
      <c r="AQ159" s="290" t="s">
        <v>200</v>
      </c>
      <c r="AR159" s="250" t="s">
        <v>85</v>
      </c>
      <c r="AS159" s="290" t="s">
        <v>200</v>
      </c>
      <c r="AT159" s="290" t="s">
        <v>200</v>
      </c>
      <c r="AU159" s="250" t="s">
        <v>85</v>
      </c>
      <c r="AV159" s="290" t="s">
        <v>200</v>
      </c>
      <c r="AW159" s="283" t="s">
        <v>27</v>
      </c>
      <c r="AX159" s="283" t="s">
        <v>27</v>
      </c>
      <c r="AZ159" s="250" t="s">
        <v>85</v>
      </c>
      <c r="BD159" s="214"/>
      <c r="BE159" s="249" t="s">
        <v>156</v>
      </c>
      <c r="BF159" s="210" t="s">
        <v>19</v>
      </c>
      <c r="BG159" s="210" t="s">
        <v>19</v>
      </c>
      <c r="BH159" s="210" t="s">
        <v>19</v>
      </c>
      <c r="BI159" s="210" t="s">
        <v>19</v>
      </c>
      <c r="BJ159" s="250" t="s">
        <v>85</v>
      </c>
      <c r="BM159" s="250" t="s">
        <v>85</v>
      </c>
      <c r="BR159" s="250" t="s">
        <v>85</v>
      </c>
      <c r="BU159" s="214"/>
      <c r="BV159" s="249" t="s">
        <v>156</v>
      </c>
      <c r="BW159" s="250" t="s">
        <v>84</v>
      </c>
      <c r="BX159" s="280" t="s">
        <v>15</v>
      </c>
      <c r="BY159" s="280" t="s">
        <v>15</v>
      </c>
      <c r="BZ159" s="315" t="s">
        <v>201</v>
      </c>
      <c r="CA159" s="315" t="s">
        <v>201</v>
      </c>
      <c r="CB159" s="315" t="s">
        <v>201</v>
      </c>
      <c r="CC159" s="250" t="s">
        <v>85</v>
      </c>
      <c r="CD159" s="315" t="s">
        <v>201</v>
      </c>
      <c r="CE159" s="315" t="s">
        <v>201</v>
      </c>
      <c r="CF159" s="315" t="s">
        <v>201</v>
      </c>
      <c r="CH159" s="250" t="s">
        <v>85</v>
      </c>
      <c r="CK159" s="249"/>
      <c r="CL159" s="214"/>
    </row>
    <row r="160" spans="1:91" s="316" customFormat="1" x14ac:dyDescent="0.25">
      <c r="C160" s="318" t="s">
        <v>127</v>
      </c>
      <c r="E160" s="249" t="s">
        <v>147</v>
      </c>
      <c r="F160" s="250" t="s">
        <v>216</v>
      </c>
      <c r="G160" s="343" t="s">
        <v>148</v>
      </c>
      <c r="H160" s="345"/>
      <c r="I160" s="344"/>
      <c r="J160" s="250" t="s">
        <v>152</v>
      </c>
      <c r="K160" s="200" t="s">
        <v>359</v>
      </c>
      <c r="L160" s="200" t="s">
        <v>359</v>
      </c>
      <c r="M160" s="250" t="s">
        <v>152</v>
      </c>
      <c r="N160" s="200" t="s">
        <v>359</v>
      </c>
      <c r="O160" s="200" t="s">
        <v>359</v>
      </c>
      <c r="P160" s="200" t="s">
        <v>359</v>
      </c>
      <c r="Q160" s="200" t="s">
        <v>359</v>
      </c>
      <c r="R160" s="250" t="s">
        <v>152</v>
      </c>
      <c r="U160" s="214"/>
      <c r="V160" s="249" t="s">
        <v>147</v>
      </c>
      <c r="W160" s="340" t="s">
        <v>383</v>
      </c>
      <c r="X160" s="341"/>
      <c r="Y160" s="342"/>
      <c r="AA160" s="250" t="s">
        <v>152</v>
      </c>
      <c r="AB160" s="343" t="s">
        <v>383</v>
      </c>
      <c r="AC160" s="344"/>
      <c r="AD160" s="250" t="s">
        <v>152</v>
      </c>
      <c r="AE160" s="340" t="s">
        <v>383</v>
      </c>
      <c r="AF160" s="341"/>
      <c r="AG160" s="342"/>
      <c r="AI160" s="250" t="s">
        <v>152</v>
      </c>
      <c r="AL160" s="214"/>
      <c r="AM160" s="249" t="s">
        <v>147</v>
      </c>
      <c r="AN160" s="250"/>
      <c r="AO160" s="200" t="s">
        <v>357</v>
      </c>
      <c r="AP160" s="200" t="s">
        <v>357</v>
      </c>
      <c r="AQ160" s="200" t="s">
        <v>357</v>
      </c>
      <c r="AR160" s="250" t="s">
        <v>152</v>
      </c>
      <c r="AS160" s="200" t="s">
        <v>357</v>
      </c>
      <c r="AT160" s="200" t="s">
        <v>357</v>
      </c>
      <c r="AU160" s="250" t="s">
        <v>152</v>
      </c>
      <c r="AV160" s="200" t="s">
        <v>357</v>
      </c>
      <c r="AW160" s="340" t="s">
        <v>166</v>
      </c>
      <c r="AX160" s="342"/>
      <c r="AZ160" s="250" t="s">
        <v>152</v>
      </c>
      <c r="BD160" s="214"/>
      <c r="BE160" s="249" t="s">
        <v>147</v>
      </c>
      <c r="BF160" s="340" t="s">
        <v>393</v>
      </c>
      <c r="BG160" s="341"/>
      <c r="BH160" s="341"/>
      <c r="BI160" s="342"/>
      <c r="BJ160" s="250" t="s">
        <v>152</v>
      </c>
      <c r="BM160" s="250" t="s">
        <v>152</v>
      </c>
      <c r="BR160" s="250" t="s">
        <v>152</v>
      </c>
      <c r="BU160" s="214"/>
      <c r="BV160" s="249" t="s">
        <v>147</v>
      </c>
      <c r="BW160" s="250"/>
      <c r="BX160" s="343" t="s">
        <v>129</v>
      </c>
      <c r="BY160" s="344"/>
      <c r="BZ160" s="204" t="s">
        <v>355</v>
      </c>
      <c r="CA160" s="204" t="s">
        <v>355</v>
      </c>
      <c r="CB160" s="204" t="s">
        <v>355</v>
      </c>
      <c r="CC160" s="250" t="s">
        <v>152</v>
      </c>
      <c r="CD160" s="200" t="s">
        <v>355</v>
      </c>
      <c r="CE160" s="200" t="s">
        <v>355</v>
      </c>
      <c r="CF160" s="200" t="s">
        <v>355</v>
      </c>
      <c r="CH160" s="250" t="s">
        <v>152</v>
      </c>
      <c r="CK160" s="249"/>
      <c r="CL160" s="214"/>
    </row>
    <row r="161" spans="1:90" s="316" customFormat="1" x14ac:dyDescent="0.25">
      <c r="C161" s="318" t="s">
        <v>132</v>
      </c>
      <c r="E161" s="249"/>
      <c r="F161" s="250" t="s">
        <v>156</v>
      </c>
      <c r="G161" s="277" t="s">
        <v>135</v>
      </c>
      <c r="H161" s="281" t="s">
        <v>317</v>
      </c>
      <c r="I161" s="281" t="s">
        <v>317</v>
      </c>
      <c r="J161" s="250" t="s">
        <v>156</v>
      </c>
      <c r="K161" s="209" t="s">
        <v>436</v>
      </c>
      <c r="L161" s="209" t="s">
        <v>436</v>
      </c>
      <c r="M161" s="250" t="s">
        <v>156</v>
      </c>
      <c r="N161" s="209" t="s">
        <v>436</v>
      </c>
      <c r="O161" s="209" t="s">
        <v>436</v>
      </c>
      <c r="P161" s="209" t="s">
        <v>436</v>
      </c>
      <c r="Q161" s="209" t="s">
        <v>436</v>
      </c>
      <c r="R161" s="250" t="s">
        <v>156</v>
      </c>
      <c r="U161" s="214"/>
      <c r="V161" s="249"/>
      <c r="W161" s="297" t="s">
        <v>331</v>
      </c>
      <c r="X161" s="297" t="s">
        <v>331</v>
      </c>
      <c r="Y161" s="297" t="s">
        <v>331</v>
      </c>
      <c r="AA161" s="250" t="s">
        <v>156</v>
      </c>
      <c r="AB161" s="244" t="s">
        <v>263</v>
      </c>
      <c r="AC161" s="244" t="s">
        <v>263</v>
      </c>
      <c r="AD161" s="250" t="s">
        <v>156</v>
      </c>
      <c r="AE161" s="206" t="s">
        <v>298</v>
      </c>
      <c r="AF161" s="206" t="s">
        <v>298</v>
      </c>
      <c r="AG161" s="206" t="s">
        <v>298</v>
      </c>
      <c r="AI161" s="250" t="s">
        <v>156</v>
      </c>
      <c r="AL161" s="214"/>
      <c r="AM161" s="249"/>
      <c r="AN161" s="250" t="s">
        <v>84</v>
      </c>
      <c r="AO161" s="290" t="s">
        <v>325</v>
      </c>
      <c r="AP161" s="290" t="s">
        <v>325</v>
      </c>
      <c r="AQ161" s="290" t="s">
        <v>325</v>
      </c>
      <c r="AR161" s="250" t="s">
        <v>156</v>
      </c>
      <c r="AS161" s="290" t="s">
        <v>325</v>
      </c>
      <c r="AT161" s="290" t="s">
        <v>325</v>
      </c>
      <c r="AU161" s="250" t="s">
        <v>156</v>
      </c>
      <c r="AV161" s="290" t="s">
        <v>325</v>
      </c>
      <c r="AW161" s="283" t="s">
        <v>309</v>
      </c>
      <c r="AX161" s="283" t="s">
        <v>309</v>
      </c>
      <c r="AZ161" s="250" t="s">
        <v>156</v>
      </c>
      <c r="BD161" s="214"/>
      <c r="BE161" s="249"/>
      <c r="BF161" s="210" t="s">
        <v>279</v>
      </c>
      <c r="BG161" s="210" t="s">
        <v>279</v>
      </c>
      <c r="BH161" s="210" t="s">
        <v>279</v>
      </c>
      <c r="BI161" s="210" t="s">
        <v>279</v>
      </c>
      <c r="BJ161" s="250" t="s">
        <v>156</v>
      </c>
      <c r="BM161" s="250" t="s">
        <v>156</v>
      </c>
      <c r="BR161" s="250" t="s">
        <v>156</v>
      </c>
      <c r="BU161" s="214"/>
      <c r="BV161" s="249"/>
      <c r="BW161" s="250" t="s">
        <v>82</v>
      </c>
      <c r="BX161" s="280" t="s">
        <v>276</v>
      </c>
      <c r="BY161" s="280" t="s">
        <v>276</v>
      </c>
      <c r="BZ161" s="315" t="s">
        <v>321</v>
      </c>
      <c r="CA161" s="315" t="s">
        <v>321</v>
      </c>
      <c r="CB161" s="315" t="s">
        <v>321</v>
      </c>
      <c r="CC161" s="250" t="s">
        <v>156</v>
      </c>
      <c r="CD161" s="315" t="s">
        <v>321</v>
      </c>
      <c r="CE161" s="315" t="s">
        <v>321</v>
      </c>
      <c r="CF161" s="315" t="s">
        <v>321</v>
      </c>
      <c r="CH161" s="250" t="s">
        <v>156</v>
      </c>
      <c r="CK161" s="249"/>
      <c r="CL161" s="214"/>
    </row>
    <row r="162" spans="1:90" s="316" customFormat="1" x14ac:dyDescent="0.25">
      <c r="C162" s="318"/>
      <c r="E162" s="249" t="s">
        <v>458</v>
      </c>
      <c r="F162" s="250" t="s">
        <v>152</v>
      </c>
      <c r="G162" s="277"/>
      <c r="H162" s="281"/>
      <c r="I162" s="281"/>
      <c r="J162" s="250" t="s">
        <v>157</v>
      </c>
      <c r="K162" s="209"/>
      <c r="L162" s="209"/>
      <c r="M162" s="250" t="s">
        <v>157</v>
      </c>
      <c r="N162" s="209"/>
      <c r="O162" s="209"/>
      <c r="P162" s="209"/>
      <c r="Q162" s="209"/>
      <c r="R162" s="250" t="s">
        <v>157</v>
      </c>
      <c r="U162" s="214"/>
      <c r="V162" s="249" t="s">
        <v>458</v>
      </c>
      <c r="W162" s="297"/>
      <c r="X162" s="297"/>
      <c r="Y162" s="297"/>
      <c r="AA162" s="250" t="s">
        <v>157</v>
      </c>
      <c r="AB162" s="244"/>
      <c r="AC162" s="244"/>
      <c r="AD162" s="250" t="s">
        <v>157</v>
      </c>
      <c r="AE162" s="206"/>
      <c r="AF162" s="206"/>
      <c r="AG162" s="206"/>
      <c r="AI162" s="250" t="s">
        <v>157</v>
      </c>
      <c r="AL162" s="214"/>
      <c r="AM162" s="249" t="s">
        <v>458</v>
      </c>
      <c r="AN162" s="250"/>
      <c r="AO162" s="290"/>
      <c r="AP162" s="290"/>
      <c r="AQ162" s="290"/>
      <c r="AR162" s="250" t="s">
        <v>157</v>
      </c>
      <c r="AS162" s="290"/>
      <c r="AT162" s="290"/>
      <c r="AU162" s="250" t="s">
        <v>157</v>
      </c>
      <c r="AV162" s="290"/>
      <c r="AW162" s="283"/>
      <c r="AX162" s="283"/>
      <c r="AZ162" s="250" t="s">
        <v>157</v>
      </c>
      <c r="BD162" s="214"/>
      <c r="BE162" s="249" t="s">
        <v>458</v>
      </c>
      <c r="BF162" s="210"/>
      <c r="BG162" s="210"/>
      <c r="BH162" s="210"/>
      <c r="BI162" s="210"/>
      <c r="BJ162" s="250" t="s">
        <v>157</v>
      </c>
      <c r="BM162" s="250" t="s">
        <v>157</v>
      </c>
      <c r="BR162" s="250" t="s">
        <v>157</v>
      </c>
      <c r="BU162" s="214"/>
      <c r="BV162" s="249" t="s">
        <v>458</v>
      </c>
      <c r="BW162" s="250"/>
      <c r="BX162" s="280"/>
      <c r="BY162" s="280"/>
      <c r="BZ162" s="315"/>
      <c r="CA162" s="315"/>
      <c r="CB162" s="315"/>
      <c r="CC162" s="250" t="s">
        <v>157</v>
      </c>
      <c r="CD162" s="315"/>
      <c r="CE162" s="315"/>
      <c r="CF162" s="315"/>
      <c r="CH162" s="250" t="s">
        <v>157</v>
      </c>
      <c r="CK162" s="249"/>
      <c r="CL162" s="214"/>
    </row>
    <row r="163" spans="1:90" s="309" customFormat="1" ht="16.5" x14ac:dyDescent="0.25">
      <c r="B163" s="313" t="s">
        <v>208</v>
      </c>
      <c r="C163" s="314" t="s">
        <v>126</v>
      </c>
      <c r="E163" s="249" t="s">
        <v>157</v>
      </c>
      <c r="F163" s="250" t="s">
        <v>156</v>
      </c>
      <c r="G163" s="210" t="s">
        <v>19</v>
      </c>
      <c r="H163" s="210" t="s">
        <v>19</v>
      </c>
      <c r="I163" s="210" t="s">
        <v>19</v>
      </c>
      <c r="J163" s="250" t="s">
        <v>156</v>
      </c>
      <c r="K163" s="210" t="s">
        <v>19</v>
      </c>
      <c r="L163" s="297" t="s">
        <v>11</v>
      </c>
      <c r="M163" s="250" t="s">
        <v>156</v>
      </c>
      <c r="N163" s="297" t="s">
        <v>11</v>
      </c>
      <c r="O163" s="297" t="s">
        <v>11</v>
      </c>
      <c r="P163" s="277" t="s">
        <v>76</v>
      </c>
      <c r="R163" s="250" t="s">
        <v>156</v>
      </c>
      <c r="U163" s="214"/>
      <c r="V163" s="249" t="s">
        <v>157</v>
      </c>
      <c r="W163" s="290" t="s">
        <v>200</v>
      </c>
      <c r="X163" s="290" t="s">
        <v>200</v>
      </c>
      <c r="Y163" s="290" t="s">
        <v>200</v>
      </c>
      <c r="Z163" s="290" t="s">
        <v>200</v>
      </c>
      <c r="AA163" s="250" t="s">
        <v>156</v>
      </c>
      <c r="AB163" s="290" t="s">
        <v>200</v>
      </c>
      <c r="AC163" s="290" t="s">
        <v>200</v>
      </c>
      <c r="AD163" s="250" t="s">
        <v>156</v>
      </c>
      <c r="AE163" s="244" t="s">
        <v>17</v>
      </c>
      <c r="AF163" s="244" t="s">
        <v>17</v>
      </c>
      <c r="AG163" s="283" t="s">
        <v>27</v>
      </c>
      <c r="AH163" s="283" t="s">
        <v>27</v>
      </c>
      <c r="AI163" s="250" t="s">
        <v>156</v>
      </c>
      <c r="AL163" s="214"/>
      <c r="AM163" s="249" t="s">
        <v>157</v>
      </c>
      <c r="AN163" s="250" t="s">
        <v>215</v>
      </c>
      <c r="AO163" s="209" t="s">
        <v>203</v>
      </c>
      <c r="AP163" s="209" t="s">
        <v>203</v>
      </c>
      <c r="AQ163" s="209" t="s">
        <v>203</v>
      </c>
      <c r="AR163" s="250" t="s">
        <v>156</v>
      </c>
      <c r="AS163" s="209" t="s">
        <v>203</v>
      </c>
      <c r="AT163" s="209" t="s">
        <v>203</v>
      </c>
      <c r="AU163" s="250" t="s">
        <v>156</v>
      </c>
      <c r="AV163" s="209" t="s">
        <v>203</v>
      </c>
      <c r="AZ163" s="250" t="s">
        <v>156</v>
      </c>
      <c r="BD163" s="214"/>
      <c r="BE163" s="249" t="s">
        <v>157</v>
      </c>
      <c r="BF163" s="315" t="s">
        <v>201</v>
      </c>
      <c r="BG163" s="315" t="s">
        <v>201</v>
      </c>
      <c r="BH163" s="315" t="s">
        <v>201</v>
      </c>
      <c r="BI163" s="315" t="s">
        <v>201</v>
      </c>
      <c r="BJ163" s="250" t="s">
        <v>156</v>
      </c>
      <c r="BK163" s="315" t="s">
        <v>201</v>
      </c>
      <c r="BL163" s="315" t="s">
        <v>201</v>
      </c>
      <c r="BM163" s="250" t="s">
        <v>156</v>
      </c>
      <c r="BN163" s="280" t="s">
        <v>15</v>
      </c>
      <c r="BO163" s="280" t="s">
        <v>15</v>
      </c>
      <c r="BR163" s="250" t="s">
        <v>156</v>
      </c>
      <c r="BU163" s="214"/>
      <c r="BV163" s="249" t="s">
        <v>157</v>
      </c>
      <c r="BW163" s="250" t="s">
        <v>85</v>
      </c>
      <c r="BX163" s="281" t="s">
        <v>25</v>
      </c>
      <c r="BY163" s="281" t="s">
        <v>25</v>
      </c>
      <c r="BZ163" s="206" t="s">
        <v>71</v>
      </c>
      <c r="CA163" s="206" t="s">
        <v>71</v>
      </c>
      <c r="CB163" s="206" t="s">
        <v>71</v>
      </c>
      <c r="CC163" s="250" t="s">
        <v>156</v>
      </c>
      <c r="CH163" s="250" t="s">
        <v>156</v>
      </c>
      <c r="CK163" s="249"/>
      <c r="CL163" s="214"/>
    </row>
    <row r="164" spans="1:90" s="309" customFormat="1" ht="15" customHeight="1" x14ac:dyDescent="0.25">
      <c r="C164" s="314" t="s">
        <v>127</v>
      </c>
      <c r="E164" s="249" t="s">
        <v>215</v>
      </c>
      <c r="F164" s="250"/>
      <c r="G164" s="340" t="s">
        <v>163</v>
      </c>
      <c r="H164" s="341"/>
      <c r="I164" s="342"/>
      <c r="J164" s="250" t="s">
        <v>147</v>
      </c>
      <c r="K164" s="200" t="s">
        <v>570</v>
      </c>
      <c r="L164" s="200" t="s">
        <v>352</v>
      </c>
      <c r="M164" s="250" t="s">
        <v>147</v>
      </c>
      <c r="N164" s="200" t="s">
        <v>352</v>
      </c>
      <c r="O164" s="200" t="s">
        <v>352</v>
      </c>
      <c r="P164" s="200" t="s">
        <v>352</v>
      </c>
      <c r="R164" s="250" t="s">
        <v>147</v>
      </c>
      <c r="U164" s="214"/>
      <c r="V164" s="249" t="s">
        <v>215</v>
      </c>
      <c r="W164" s="200" t="s">
        <v>357</v>
      </c>
      <c r="X164" s="200" t="s">
        <v>357</v>
      </c>
      <c r="Y164" s="200" t="s">
        <v>357</v>
      </c>
      <c r="Z164" s="200" t="s">
        <v>357</v>
      </c>
      <c r="AA164" s="250" t="s">
        <v>147</v>
      </c>
      <c r="AB164" s="200" t="s">
        <v>357</v>
      </c>
      <c r="AC164" s="200" t="s">
        <v>357</v>
      </c>
      <c r="AD164" s="250" t="s">
        <v>147</v>
      </c>
      <c r="AE164" s="343" t="s">
        <v>352</v>
      </c>
      <c r="AF164" s="344"/>
      <c r="AG164" s="340" t="s">
        <v>352</v>
      </c>
      <c r="AH164" s="342"/>
      <c r="AI164" s="250" t="s">
        <v>147</v>
      </c>
      <c r="AL164" s="214"/>
      <c r="AM164" s="249" t="s">
        <v>215</v>
      </c>
      <c r="AN164" s="250"/>
      <c r="AO164" s="200" t="s">
        <v>359</v>
      </c>
      <c r="AP164" s="200" t="s">
        <v>359</v>
      </c>
      <c r="AQ164" s="200" t="s">
        <v>359</v>
      </c>
      <c r="AR164" s="250" t="s">
        <v>147</v>
      </c>
      <c r="AS164" s="200" t="s">
        <v>359</v>
      </c>
      <c r="AT164" s="200" t="s">
        <v>359</v>
      </c>
      <c r="AU164" s="250" t="s">
        <v>147</v>
      </c>
      <c r="AV164" s="200" t="s">
        <v>359</v>
      </c>
      <c r="AZ164" s="250" t="s">
        <v>147</v>
      </c>
      <c r="BD164" s="214"/>
      <c r="BE164" s="249" t="s">
        <v>215</v>
      </c>
      <c r="BF164" s="200" t="s">
        <v>355</v>
      </c>
      <c r="BG164" s="200" t="s">
        <v>355</v>
      </c>
      <c r="BH164" s="200" t="s">
        <v>355</v>
      </c>
      <c r="BI164" s="200" t="s">
        <v>355</v>
      </c>
      <c r="BJ164" s="250" t="s">
        <v>147</v>
      </c>
      <c r="BK164" s="200" t="s">
        <v>355</v>
      </c>
      <c r="BL164" s="200" t="s">
        <v>355</v>
      </c>
      <c r="BM164" s="250" t="s">
        <v>147</v>
      </c>
      <c r="BN164" s="200" t="s">
        <v>352</v>
      </c>
      <c r="BO164" s="200" t="s">
        <v>352</v>
      </c>
      <c r="BR164" s="250" t="s">
        <v>147</v>
      </c>
      <c r="BU164" s="214"/>
      <c r="BV164" s="249" t="s">
        <v>215</v>
      </c>
      <c r="BW164" s="250"/>
      <c r="BX164" s="340" t="s">
        <v>381</v>
      </c>
      <c r="BY164" s="342"/>
      <c r="BZ164" s="340" t="s">
        <v>381</v>
      </c>
      <c r="CA164" s="341"/>
      <c r="CB164" s="342"/>
      <c r="CC164" s="250" t="s">
        <v>147</v>
      </c>
      <c r="CH164" s="250" t="s">
        <v>147</v>
      </c>
      <c r="CK164" s="249"/>
      <c r="CL164" s="214"/>
    </row>
    <row r="165" spans="1:90" s="309" customFormat="1" x14ac:dyDescent="0.25">
      <c r="C165" s="314" t="s">
        <v>132</v>
      </c>
      <c r="E165" s="249" t="s">
        <v>157</v>
      </c>
      <c r="F165" s="250"/>
      <c r="G165" s="210" t="s">
        <v>279</v>
      </c>
      <c r="H165" s="210" t="s">
        <v>279</v>
      </c>
      <c r="I165" s="210" t="s">
        <v>279</v>
      </c>
      <c r="J165" s="250"/>
      <c r="K165" s="210" t="s">
        <v>279</v>
      </c>
      <c r="L165" s="297" t="s">
        <v>310</v>
      </c>
      <c r="M165" s="250"/>
      <c r="N165" s="297" t="s">
        <v>310</v>
      </c>
      <c r="O165" s="297" t="s">
        <v>310</v>
      </c>
      <c r="P165" s="277" t="s">
        <v>135</v>
      </c>
      <c r="R165" s="250"/>
      <c r="U165" s="214"/>
      <c r="V165" s="249" t="s">
        <v>157</v>
      </c>
      <c r="W165" s="290" t="s">
        <v>321</v>
      </c>
      <c r="X165" s="290" t="s">
        <v>321</v>
      </c>
      <c r="Y165" s="290" t="s">
        <v>321</v>
      </c>
      <c r="Z165" s="290" t="s">
        <v>321</v>
      </c>
      <c r="AA165" s="250"/>
      <c r="AB165" s="290" t="s">
        <v>321</v>
      </c>
      <c r="AC165" s="290" t="s">
        <v>321</v>
      </c>
      <c r="AD165" s="250"/>
      <c r="AE165" s="244" t="s">
        <v>263</v>
      </c>
      <c r="AF165" s="244" t="s">
        <v>263</v>
      </c>
      <c r="AG165" s="283" t="s">
        <v>309</v>
      </c>
      <c r="AH165" s="283" t="s">
        <v>309</v>
      </c>
      <c r="AI165" s="250"/>
      <c r="AL165" s="214"/>
      <c r="AM165" s="249" t="s">
        <v>157</v>
      </c>
      <c r="AN165" s="250" t="s">
        <v>217</v>
      </c>
      <c r="AO165" s="209" t="s">
        <v>307</v>
      </c>
      <c r="AP165" s="209" t="s">
        <v>307</v>
      </c>
      <c r="AQ165" s="209" t="s">
        <v>307</v>
      </c>
      <c r="AR165" s="250"/>
      <c r="AS165" s="209" t="s">
        <v>307</v>
      </c>
      <c r="AT165" s="209" t="s">
        <v>307</v>
      </c>
      <c r="AU165" s="250"/>
      <c r="AV165" s="209" t="s">
        <v>307</v>
      </c>
      <c r="AZ165" s="250"/>
      <c r="BD165" s="214"/>
      <c r="BE165" s="249" t="s">
        <v>157</v>
      </c>
      <c r="BF165" s="315" t="s">
        <v>288</v>
      </c>
      <c r="BG165" s="315" t="s">
        <v>288</v>
      </c>
      <c r="BH165" s="315" t="s">
        <v>288</v>
      </c>
      <c r="BI165" s="315" t="s">
        <v>288</v>
      </c>
      <c r="BJ165" s="250"/>
      <c r="BK165" s="315" t="s">
        <v>288</v>
      </c>
      <c r="BL165" s="315" t="s">
        <v>288</v>
      </c>
      <c r="BM165" s="250"/>
      <c r="BN165" s="280" t="s">
        <v>276</v>
      </c>
      <c r="BO165" s="280" t="s">
        <v>276</v>
      </c>
      <c r="BR165" s="250"/>
      <c r="BU165" s="214"/>
      <c r="BV165" s="249" t="s">
        <v>157</v>
      </c>
      <c r="BW165" s="250" t="s">
        <v>157</v>
      </c>
      <c r="BX165" s="281" t="s">
        <v>317</v>
      </c>
      <c r="BY165" s="281" t="s">
        <v>317</v>
      </c>
      <c r="BZ165" s="206" t="s">
        <v>298</v>
      </c>
      <c r="CA165" s="206" t="s">
        <v>298</v>
      </c>
      <c r="CB165" s="206" t="s">
        <v>298</v>
      </c>
      <c r="CC165" s="250"/>
      <c r="CH165" s="250"/>
      <c r="CK165" s="249"/>
      <c r="CL165" s="214"/>
    </row>
    <row r="166" spans="1:90" s="319" customFormat="1" x14ac:dyDescent="0.25">
      <c r="A166" s="309"/>
      <c r="B166" s="309"/>
      <c r="C166" s="314"/>
      <c r="D166" s="309"/>
      <c r="E166" s="249" t="s">
        <v>156</v>
      </c>
      <c r="F166" s="250"/>
      <c r="G166" s="210"/>
      <c r="H166" s="210"/>
      <c r="I166" s="210"/>
      <c r="J166" s="250"/>
      <c r="K166" s="210"/>
      <c r="L166" s="297"/>
      <c r="M166" s="250"/>
      <c r="N166" s="297"/>
      <c r="O166" s="297"/>
      <c r="P166" s="277"/>
      <c r="Q166" s="309"/>
      <c r="R166" s="250"/>
      <c r="S166" s="309"/>
      <c r="T166" s="309"/>
      <c r="U166" s="214"/>
      <c r="V166" s="249" t="s">
        <v>156</v>
      </c>
      <c r="W166" s="290"/>
      <c r="X166" s="290"/>
      <c r="Y166" s="290"/>
      <c r="Z166" s="290"/>
      <c r="AA166" s="250"/>
      <c r="AB166" s="290"/>
      <c r="AC166" s="290"/>
      <c r="AD166" s="250"/>
      <c r="AE166" s="244"/>
      <c r="AF166" s="244"/>
      <c r="AG166" s="283"/>
      <c r="AH166" s="283"/>
      <c r="AI166" s="250"/>
      <c r="AJ166" s="309"/>
      <c r="AK166" s="309"/>
      <c r="AL166" s="214"/>
      <c r="AM166" s="249" t="s">
        <v>156</v>
      </c>
      <c r="AN166" s="250" t="s">
        <v>156</v>
      </c>
      <c r="AO166" s="209"/>
      <c r="AP166" s="209"/>
      <c r="AQ166" s="209"/>
      <c r="AR166" s="250"/>
      <c r="AS166" s="209"/>
      <c r="AT166" s="209"/>
      <c r="AU166" s="250"/>
      <c r="AV166" s="209"/>
      <c r="AW166" s="309"/>
      <c r="AX166" s="309"/>
      <c r="AY166" s="309"/>
      <c r="AZ166" s="250"/>
      <c r="BA166" s="309"/>
      <c r="BB166" s="309"/>
      <c r="BC166" s="309"/>
      <c r="BD166" s="214"/>
      <c r="BE166" s="249" t="s">
        <v>156</v>
      </c>
      <c r="BF166" s="315"/>
      <c r="BG166" s="315"/>
      <c r="BH166" s="315"/>
      <c r="BI166" s="315"/>
      <c r="BJ166" s="250"/>
      <c r="BK166" s="315"/>
      <c r="BL166" s="315"/>
      <c r="BM166" s="250"/>
      <c r="BN166" s="280"/>
      <c r="BO166" s="280"/>
      <c r="BP166" s="309"/>
      <c r="BQ166" s="309"/>
      <c r="BR166" s="250"/>
      <c r="BS166" s="309"/>
      <c r="BT166" s="309"/>
      <c r="BU166" s="214"/>
      <c r="BV166" s="249" t="s">
        <v>156</v>
      </c>
      <c r="BW166" s="250"/>
      <c r="BX166" s="281"/>
      <c r="BY166" s="281"/>
      <c r="BZ166" s="206"/>
      <c r="CA166" s="206"/>
      <c r="CB166" s="206"/>
      <c r="CC166" s="250"/>
      <c r="CD166" s="309"/>
      <c r="CE166" s="309"/>
      <c r="CF166" s="309"/>
      <c r="CG166" s="309"/>
      <c r="CH166" s="250"/>
      <c r="CI166" s="309"/>
      <c r="CJ166" s="309"/>
      <c r="CK166" s="249"/>
      <c r="CL166" s="214"/>
    </row>
    <row r="167" spans="1:90" s="214" customFormat="1" x14ac:dyDescent="0.25"/>
    <row r="168" spans="1:90" s="307" customFormat="1" ht="16.5" x14ac:dyDescent="0.25">
      <c r="B168" s="320" t="s">
        <v>209</v>
      </c>
      <c r="C168" s="321" t="s">
        <v>126</v>
      </c>
      <c r="E168" s="249" t="s">
        <v>82</v>
      </c>
      <c r="F168" s="250" t="s">
        <v>215</v>
      </c>
      <c r="G168" s="203" t="s">
        <v>446</v>
      </c>
      <c r="H168" s="203" t="s">
        <v>446</v>
      </c>
      <c r="I168" s="203" t="s">
        <v>446</v>
      </c>
      <c r="J168" s="250" t="s">
        <v>85</v>
      </c>
      <c r="K168" s="203" t="s">
        <v>446</v>
      </c>
      <c r="L168" s="203" t="s">
        <v>446</v>
      </c>
      <c r="M168" s="250" t="s">
        <v>85</v>
      </c>
      <c r="N168" s="203" t="s">
        <v>446</v>
      </c>
      <c r="O168" s="236" t="s">
        <v>76</v>
      </c>
      <c r="P168" s="257"/>
      <c r="Q168" s="257"/>
      <c r="R168" s="250" t="s">
        <v>85</v>
      </c>
      <c r="U168" s="214"/>
      <c r="V168" s="249" t="s">
        <v>82</v>
      </c>
      <c r="W168" s="245" t="s">
        <v>81</v>
      </c>
      <c r="X168" s="245" t="s">
        <v>23</v>
      </c>
      <c r="Y168" s="238" t="s">
        <v>32</v>
      </c>
      <c r="AA168" s="250" t="s">
        <v>85</v>
      </c>
      <c r="AB168" s="244" t="s">
        <v>17</v>
      </c>
      <c r="AC168" s="244" t="s">
        <v>17</v>
      </c>
      <c r="AD168" s="250" t="s">
        <v>85</v>
      </c>
      <c r="AE168" s="244" t="s">
        <v>17</v>
      </c>
      <c r="AF168" s="206" t="s">
        <v>86</v>
      </c>
      <c r="AG168" s="206" t="s">
        <v>86</v>
      </c>
      <c r="AH168" s="206" t="s">
        <v>86</v>
      </c>
      <c r="AI168" s="250" t="s">
        <v>85</v>
      </c>
      <c r="AL168" s="214"/>
      <c r="AM168" s="249" t="s">
        <v>82</v>
      </c>
      <c r="AN168" s="250" t="s">
        <v>83</v>
      </c>
      <c r="AO168" s="266" t="s">
        <v>446</v>
      </c>
      <c r="AP168" s="266" t="s">
        <v>446</v>
      </c>
      <c r="AQ168" s="266" t="s">
        <v>446</v>
      </c>
      <c r="AR168" s="250" t="s">
        <v>85</v>
      </c>
      <c r="AS168" s="266" t="s">
        <v>446</v>
      </c>
      <c r="AT168" s="266" t="s">
        <v>446</v>
      </c>
      <c r="AU168" s="250" t="s">
        <v>85</v>
      </c>
      <c r="AV168" s="266" t="s">
        <v>446</v>
      </c>
      <c r="AW168" s="290" t="s">
        <v>19</v>
      </c>
      <c r="AX168" s="290" t="s">
        <v>19</v>
      </c>
      <c r="AY168" s="290" t="s">
        <v>19</v>
      </c>
      <c r="AZ168" s="250" t="s">
        <v>85</v>
      </c>
      <c r="BD168" s="214"/>
      <c r="BE168" s="249" t="s">
        <v>82</v>
      </c>
      <c r="BF168" s="242" t="s">
        <v>87</v>
      </c>
      <c r="BG168" s="242" t="s">
        <v>87</v>
      </c>
      <c r="BH168" s="242" t="s">
        <v>87</v>
      </c>
      <c r="BI168" s="242" t="s">
        <v>87</v>
      </c>
      <c r="BJ168" s="250" t="s">
        <v>85</v>
      </c>
      <c r="BK168" s="297" t="s">
        <v>11</v>
      </c>
      <c r="BL168" s="297" t="s">
        <v>11</v>
      </c>
      <c r="BM168" s="250" t="s">
        <v>85</v>
      </c>
      <c r="BN168" s="239" t="s">
        <v>25</v>
      </c>
      <c r="BO168" s="239" t="s">
        <v>25</v>
      </c>
      <c r="BP168" s="239" t="s">
        <v>25</v>
      </c>
      <c r="BR168" s="250" t="s">
        <v>85</v>
      </c>
      <c r="BU168" s="214"/>
      <c r="BV168" s="249" t="s">
        <v>82</v>
      </c>
      <c r="BW168" s="250"/>
      <c r="BX168" s="237" t="s">
        <v>33</v>
      </c>
      <c r="BY168" s="237" t="s">
        <v>33</v>
      </c>
      <c r="BZ168" s="235" t="s">
        <v>74</v>
      </c>
      <c r="CA168" s="235" t="s">
        <v>74</v>
      </c>
      <c r="CC168" s="250" t="s">
        <v>85</v>
      </c>
      <c r="CH168" s="250" t="s">
        <v>85</v>
      </c>
      <c r="CK168" s="232"/>
      <c r="CL168" s="214"/>
    </row>
    <row r="169" spans="1:90" s="307" customFormat="1" x14ac:dyDescent="0.25">
      <c r="B169" s="307" t="s">
        <v>163</v>
      </c>
      <c r="C169" s="321" t="s">
        <v>127</v>
      </c>
      <c r="E169" s="249"/>
      <c r="F169" s="250" t="s">
        <v>83</v>
      </c>
      <c r="G169" s="340" t="s">
        <v>547</v>
      </c>
      <c r="H169" s="341"/>
      <c r="I169" s="342"/>
      <c r="J169" s="250" t="s">
        <v>82</v>
      </c>
      <c r="K169" s="340" t="s">
        <v>547</v>
      </c>
      <c r="L169" s="342"/>
      <c r="M169" s="250" t="s">
        <v>82</v>
      </c>
      <c r="N169" s="200" t="s">
        <v>547</v>
      </c>
      <c r="O169" s="200" t="s">
        <v>163</v>
      </c>
      <c r="P169" s="257"/>
      <c r="Q169" s="257"/>
      <c r="R169" s="250" t="s">
        <v>82</v>
      </c>
      <c r="U169" s="214"/>
      <c r="V169" s="249"/>
      <c r="W169" s="200" t="s">
        <v>163</v>
      </c>
      <c r="X169" s="200" t="s">
        <v>163</v>
      </c>
      <c r="Y169" s="200" t="s">
        <v>163</v>
      </c>
      <c r="AA169" s="250" t="s">
        <v>82</v>
      </c>
      <c r="AB169" s="200" t="s">
        <v>163</v>
      </c>
      <c r="AC169" s="200" t="s">
        <v>163</v>
      </c>
      <c r="AD169" s="250" t="s">
        <v>82</v>
      </c>
      <c r="AE169" s="200" t="s">
        <v>163</v>
      </c>
      <c r="AF169" s="200" t="s">
        <v>358</v>
      </c>
      <c r="AG169" s="200" t="s">
        <v>358</v>
      </c>
      <c r="AH169" s="200" t="s">
        <v>358</v>
      </c>
      <c r="AI169" s="250" t="s">
        <v>82</v>
      </c>
      <c r="AL169" s="214"/>
      <c r="AM169" s="249"/>
      <c r="AN169" s="250" t="s">
        <v>152</v>
      </c>
      <c r="AO169" s="340" t="s">
        <v>547</v>
      </c>
      <c r="AP169" s="341"/>
      <c r="AQ169" s="342"/>
      <c r="AR169" s="250" t="s">
        <v>82</v>
      </c>
      <c r="AS169" s="340" t="s">
        <v>547</v>
      </c>
      <c r="AT169" s="342"/>
      <c r="AU169" s="250" t="s">
        <v>82</v>
      </c>
      <c r="AV169" s="200" t="s">
        <v>547</v>
      </c>
      <c r="AW169" s="200" t="s">
        <v>163</v>
      </c>
      <c r="AX169" s="200" t="s">
        <v>163</v>
      </c>
      <c r="AY169" s="200" t="s">
        <v>163</v>
      </c>
      <c r="AZ169" s="250" t="s">
        <v>82</v>
      </c>
      <c r="BD169" s="214"/>
      <c r="BE169" s="249"/>
      <c r="BF169" s="200" t="s">
        <v>163</v>
      </c>
      <c r="BG169" s="200" t="s">
        <v>163</v>
      </c>
      <c r="BH169" s="200" t="s">
        <v>163</v>
      </c>
      <c r="BI169" s="200" t="s">
        <v>163</v>
      </c>
      <c r="BJ169" s="250" t="s">
        <v>82</v>
      </c>
      <c r="BK169" s="200" t="s">
        <v>163</v>
      </c>
      <c r="BL169" s="200" t="s">
        <v>163</v>
      </c>
      <c r="BM169" s="250" t="s">
        <v>82</v>
      </c>
      <c r="BN169" s="200" t="s">
        <v>163</v>
      </c>
      <c r="BO169" s="200" t="s">
        <v>163</v>
      </c>
      <c r="BP169" s="200" t="s">
        <v>163</v>
      </c>
      <c r="BR169" s="250" t="s">
        <v>82</v>
      </c>
      <c r="BU169" s="214"/>
      <c r="BV169" s="249"/>
      <c r="BW169" s="250" t="s">
        <v>218</v>
      </c>
      <c r="BX169" s="200" t="s">
        <v>131</v>
      </c>
      <c r="BY169" s="200" t="s">
        <v>131</v>
      </c>
      <c r="BZ169" s="200" t="s">
        <v>163</v>
      </c>
      <c r="CA169" s="200" t="s">
        <v>163</v>
      </c>
      <c r="CC169" s="250" t="s">
        <v>82</v>
      </c>
      <c r="CH169" s="250" t="s">
        <v>82</v>
      </c>
      <c r="CK169" s="249"/>
      <c r="CL169" s="214"/>
    </row>
    <row r="170" spans="1:90" s="307" customFormat="1" x14ac:dyDescent="0.25">
      <c r="C170" s="321" t="s">
        <v>132</v>
      </c>
      <c r="E170" s="249" t="s">
        <v>458</v>
      </c>
      <c r="F170" s="250" t="s">
        <v>156</v>
      </c>
      <c r="G170" s="203" t="s">
        <v>327</v>
      </c>
      <c r="H170" s="203" t="s">
        <v>327</v>
      </c>
      <c r="I170" s="203" t="s">
        <v>327</v>
      </c>
      <c r="J170" s="250" t="s">
        <v>147</v>
      </c>
      <c r="K170" s="203" t="s">
        <v>327</v>
      </c>
      <c r="L170" s="203" t="s">
        <v>327</v>
      </c>
      <c r="M170" s="250" t="s">
        <v>147</v>
      </c>
      <c r="N170" s="203" t="s">
        <v>327</v>
      </c>
      <c r="O170" s="236" t="s">
        <v>294</v>
      </c>
      <c r="P170" s="257"/>
      <c r="Q170" s="257"/>
      <c r="R170" s="250" t="s">
        <v>147</v>
      </c>
      <c r="U170" s="214"/>
      <c r="V170" s="249" t="s">
        <v>458</v>
      </c>
      <c r="W170" s="253" t="s">
        <v>139</v>
      </c>
      <c r="X170" s="253" t="s">
        <v>139</v>
      </c>
      <c r="Y170" s="256" t="s">
        <v>141</v>
      </c>
      <c r="AA170" s="250" t="s">
        <v>147</v>
      </c>
      <c r="AB170" s="244" t="s">
        <v>337</v>
      </c>
      <c r="AC170" s="244" t="s">
        <v>337</v>
      </c>
      <c r="AD170" s="250" t="s">
        <v>147</v>
      </c>
      <c r="AE170" s="244" t="s">
        <v>337</v>
      </c>
      <c r="AF170" s="206" t="s">
        <v>401</v>
      </c>
      <c r="AG170" s="206" t="s">
        <v>401</v>
      </c>
      <c r="AH170" s="206" t="s">
        <v>401</v>
      </c>
      <c r="AI170" s="250" t="s">
        <v>147</v>
      </c>
      <c r="AL170" s="214"/>
      <c r="AM170" s="249" t="s">
        <v>458</v>
      </c>
      <c r="AN170" s="250" t="s">
        <v>156</v>
      </c>
      <c r="AO170" s="266" t="s">
        <v>315</v>
      </c>
      <c r="AP170" s="266" t="s">
        <v>315</v>
      </c>
      <c r="AQ170" s="266" t="s">
        <v>315</v>
      </c>
      <c r="AR170" s="250" t="s">
        <v>147</v>
      </c>
      <c r="AS170" s="266" t="s">
        <v>315</v>
      </c>
      <c r="AT170" s="266" t="s">
        <v>315</v>
      </c>
      <c r="AU170" s="250" t="s">
        <v>147</v>
      </c>
      <c r="AV170" s="266" t="s">
        <v>315</v>
      </c>
      <c r="AW170" s="290" t="s">
        <v>533</v>
      </c>
      <c r="AX170" s="290" t="s">
        <v>533</v>
      </c>
      <c r="AY170" s="290" t="s">
        <v>533</v>
      </c>
      <c r="AZ170" s="250" t="s">
        <v>147</v>
      </c>
      <c r="BD170" s="214"/>
      <c r="BE170" s="249" t="s">
        <v>458</v>
      </c>
      <c r="BF170" s="205" t="s">
        <v>140</v>
      </c>
      <c r="BG170" s="205" t="s">
        <v>140</v>
      </c>
      <c r="BH170" s="205" t="s">
        <v>140</v>
      </c>
      <c r="BI170" s="205" t="s">
        <v>140</v>
      </c>
      <c r="BJ170" s="250" t="s">
        <v>147</v>
      </c>
      <c r="BK170" s="297" t="s">
        <v>153</v>
      </c>
      <c r="BL170" s="297" t="s">
        <v>153</v>
      </c>
      <c r="BM170" s="250" t="s">
        <v>147</v>
      </c>
      <c r="BN170" s="251" t="s">
        <v>134</v>
      </c>
      <c r="BO170" s="251" t="s">
        <v>134</v>
      </c>
      <c r="BP170" s="251" t="s">
        <v>134</v>
      </c>
      <c r="BR170" s="250" t="s">
        <v>147</v>
      </c>
      <c r="BU170" s="214"/>
      <c r="BV170" s="249" t="s">
        <v>458</v>
      </c>
      <c r="BW170" s="250" t="s">
        <v>215</v>
      </c>
      <c r="BX170" s="209" t="s">
        <v>258</v>
      </c>
      <c r="BY170" s="209" t="s">
        <v>258</v>
      </c>
      <c r="BZ170" s="255" t="s">
        <v>312</v>
      </c>
      <c r="CA170" s="255" t="s">
        <v>312</v>
      </c>
      <c r="CC170" s="250" t="s">
        <v>147</v>
      </c>
      <c r="CH170" s="250" t="s">
        <v>147</v>
      </c>
      <c r="CK170" s="249"/>
      <c r="CL170" s="214"/>
    </row>
    <row r="171" spans="1:90" s="307" customFormat="1" x14ac:dyDescent="0.25">
      <c r="C171" s="321"/>
      <c r="E171" s="249" t="s">
        <v>157</v>
      </c>
      <c r="F171" s="250" t="s">
        <v>216</v>
      </c>
      <c r="G171" s="203"/>
      <c r="H171" s="203"/>
      <c r="I171" s="203"/>
      <c r="J171" s="250" t="s">
        <v>152</v>
      </c>
      <c r="K171" s="203"/>
      <c r="L171" s="203"/>
      <c r="M171" s="250" t="s">
        <v>152</v>
      </c>
      <c r="N171" s="203"/>
      <c r="O171" s="236"/>
      <c r="P171" s="257"/>
      <c r="Q171" s="257"/>
      <c r="R171" s="250" t="s">
        <v>152</v>
      </c>
      <c r="U171" s="214"/>
      <c r="V171" s="249" t="s">
        <v>157</v>
      </c>
      <c r="W171" s="253"/>
      <c r="X171" s="253"/>
      <c r="Y171" s="256"/>
      <c r="AA171" s="250" t="s">
        <v>152</v>
      </c>
      <c r="AB171" s="244"/>
      <c r="AC171" s="244"/>
      <c r="AD171" s="250" t="s">
        <v>152</v>
      </c>
      <c r="AE171" s="244"/>
      <c r="AF171" s="206"/>
      <c r="AG171" s="206"/>
      <c r="AH171" s="206"/>
      <c r="AI171" s="250" t="s">
        <v>152</v>
      </c>
      <c r="AL171" s="214"/>
      <c r="AM171" s="249" t="s">
        <v>157</v>
      </c>
      <c r="AN171" s="250" t="s">
        <v>84</v>
      </c>
      <c r="AO171" s="266"/>
      <c r="AP171" s="266"/>
      <c r="AQ171" s="266"/>
      <c r="AR171" s="250" t="s">
        <v>152</v>
      </c>
      <c r="AS171" s="266"/>
      <c r="AT171" s="266"/>
      <c r="AU171" s="250" t="s">
        <v>152</v>
      </c>
      <c r="AV171" s="266"/>
      <c r="AW171" s="290"/>
      <c r="AX171" s="290"/>
      <c r="AY171" s="290"/>
      <c r="AZ171" s="250" t="s">
        <v>152</v>
      </c>
      <c r="BD171" s="214"/>
      <c r="BE171" s="249" t="s">
        <v>157</v>
      </c>
      <c r="BF171" s="205"/>
      <c r="BG171" s="205"/>
      <c r="BH171" s="205"/>
      <c r="BI171" s="205"/>
      <c r="BJ171" s="250" t="s">
        <v>152</v>
      </c>
      <c r="BK171" s="297"/>
      <c r="BL171" s="297"/>
      <c r="BM171" s="250" t="s">
        <v>152</v>
      </c>
      <c r="BN171" s="251"/>
      <c r="BO171" s="251"/>
      <c r="BP171" s="251"/>
      <c r="BR171" s="250" t="s">
        <v>152</v>
      </c>
      <c r="BU171" s="214"/>
      <c r="BV171" s="249" t="s">
        <v>157</v>
      </c>
      <c r="BW171" s="250" t="s">
        <v>84</v>
      </c>
      <c r="BX171" s="209"/>
      <c r="BY171" s="209"/>
      <c r="BZ171" s="255"/>
      <c r="CA171" s="255"/>
      <c r="CC171" s="250" t="s">
        <v>152</v>
      </c>
      <c r="CH171" s="250" t="s">
        <v>152</v>
      </c>
      <c r="CK171" s="249"/>
      <c r="CL171" s="214"/>
    </row>
    <row r="172" spans="1:90" s="257" customFormat="1" ht="16.5" x14ac:dyDescent="0.25">
      <c r="B172" s="258" t="s">
        <v>210</v>
      </c>
      <c r="C172" s="259" t="s">
        <v>126</v>
      </c>
      <c r="E172" s="249" t="s">
        <v>215</v>
      </c>
      <c r="F172" s="250" t="s">
        <v>156</v>
      </c>
      <c r="G172" s="244" t="s">
        <v>17</v>
      </c>
      <c r="H172" s="244" t="s">
        <v>17</v>
      </c>
      <c r="I172" s="244" t="s">
        <v>17</v>
      </c>
      <c r="J172" s="250" t="s">
        <v>157</v>
      </c>
      <c r="K172" s="242" t="s">
        <v>87</v>
      </c>
      <c r="L172" s="242" t="s">
        <v>87</v>
      </c>
      <c r="M172" s="250" t="s">
        <v>157</v>
      </c>
      <c r="N172" s="242" t="s">
        <v>87</v>
      </c>
      <c r="O172" s="242" t="s">
        <v>87</v>
      </c>
      <c r="P172" s="237" t="s">
        <v>33</v>
      </c>
      <c r="Q172" s="237" t="s">
        <v>33</v>
      </c>
      <c r="R172" s="250" t="s">
        <v>157</v>
      </c>
      <c r="U172" s="214"/>
      <c r="V172" s="249" t="s">
        <v>215</v>
      </c>
      <c r="W172" s="206" t="s">
        <v>86</v>
      </c>
      <c r="X172" s="206" t="s">
        <v>86</v>
      </c>
      <c r="Y172" s="206" t="s">
        <v>86</v>
      </c>
      <c r="Z172" s="203" t="s">
        <v>446</v>
      </c>
      <c r="AA172" s="250" t="s">
        <v>157</v>
      </c>
      <c r="AB172" s="203" t="s">
        <v>446</v>
      </c>
      <c r="AC172" s="203" t="s">
        <v>446</v>
      </c>
      <c r="AD172" s="250" t="s">
        <v>157</v>
      </c>
      <c r="AE172" s="203" t="s">
        <v>446</v>
      </c>
      <c r="AF172" s="203" t="s">
        <v>446</v>
      </c>
      <c r="AG172" s="203" t="s">
        <v>446</v>
      </c>
      <c r="AI172" s="250" t="s">
        <v>157</v>
      </c>
      <c r="AL172" s="214"/>
      <c r="AM172" s="249" t="s">
        <v>215</v>
      </c>
      <c r="AN172" s="250" t="s">
        <v>215</v>
      </c>
      <c r="AO172" s="290" t="s">
        <v>19</v>
      </c>
      <c r="AP172" s="290" t="s">
        <v>19</v>
      </c>
      <c r="AQ172" s="290" t="s">
        <v>19</v>
      </c>
      <c r="AR172" s="250" t="s">
        <v>157</v>
      </c>
      <c r="AS172" s="238" t="s">
        <v>32</v>
      </c>
      <c r="AU172" s="250" t="s">
        <v>157</v>
      </c>
      <c r="AZ172" s="250" t="s">
        <v>157</v>
      </c>
      <c r="BD172" s="214"/>
      <c r="BE172" s="249" t="s">
        <v>215</v>
      </c>
      <c r="BF172" s="297" t="s">
        <v>11</v>
      </c>
      <c r="BG172" s="297" t="s">
        <v>11</v>
      </c>
      <c r="BH172" s="245" t="s">
        <v>81</v>
      </c>
      <c r="BI172" s="245" t="s">
        <v>23</v>
      </c>
      <c r="BJ172" s="250" t="s">
        <v>157</v>
      </c>
      <c r="BK172" s="266" t="s">
        <v>446</v>
      </c>
      <c r="BL172" s="266" t="s">
        <v>446</v>
      </c>
      <c r="BM172" s="250" t="s">
        <v>157</v>
      </c>
      <c r="BN172" s="266" t="s">
        <v>446</v>
      </c>
      <c r="BO172" s="266" t="s">
        <v>446</v>
      </c>
      <c r="BP172" s="266" t="s">
        <v>446</v>
      </c>
      <c r="BQ172" s="266" t="s">
        <v>446</v>
      </c>
      <c r="BR172" s="250" t="s">
        <v>157</v>
      </c>
      <c r="BU172" s="214"/>
      <c r="BV172" s="249" t="s">
        <v>215</v>
      </c>
      <c r="BW172" s="250" t="s">
        <v>82</v>
      </c>
      <c r="BX172" s="235" t="s">
        <v>74</v>
      </c>
      <c r="BY172" s="235" t="s">
        <v>74</v>
      </c>
      <c r="BZ172" s="236" t="s">
        <v>76</v>
      </c>
      <c r="CA172" s="239" t="s">
        <v>25</v>
      </c>
      <c r="CB172" s="239" t="s">
        <v>25</v>
      </c>
      <c r="CC172" s="250" t="s">
        <v>157</v>
      </c>
      <c r="CD172" s="239" t="s">
        <v>25</v>
      </c>
      <c r="CH172" s="250" t="s">
        <v>157</v>
      </c>
      <c r="CK172" s="249"/>
      <c r="CL172" s="214"/>
    </row>
    <row r="173" spans="1:90" s="257" customFormat="1" x14ac:dyDescent="0.25">
      <c r="B173" s="257" t="s">
        <v>166</v>
      </c>
      <c r="C173" s="259" t="s">
        <v>127</v>
      </c>
      <c r="E173" s="249" t="s">
        <v>157</v>
      </c>
      <c r="F173" s="250" t="s">
        <v>152</v>
      </c>
      <c r="G173" s="200" t="s">
        <v>166</v>
      </c>
      <c r="H173" s="200" t="s">
        <v>166</v>
      </c>
      <c r="I173" s="200" t="s">
        <v>166</v>
      </c>
      <c r="J173" s="250" t="s">
        <v>156</v>
      </c>
      <c r="K173" s="200" t="s">
        <v>166</v>
      </c>
      <c r="L173" s="200" t="s">
        <v>166</v>
      </c>
      <c r="M173" s="250" t="s">
        <v>156</v>
      </c>
      <c r="N173" s="200" t="s">
        <v>166</v>
      </c>
      <c r="O173" s="200" t="s">
        <v>166</v>
      </c>
      <c r="P173" s="340" t="s">
        <v>131</v>
      </c>
      <c r="Q173" s="342"/>
      <c r="R173" s="250" t="s">
        <v>156</v>
      </c>
      <c r="U173" s="214"/>
      <c r="V173" s="249" t="s">
        <v>157</v>
      </c>
      <c r="W173" s="200" t="s">
        <v>358</v>
      </c>
      <c r="X173" s="200" t="s">
        <v>358</v>
      </c>
      <c r="Y173" s="200" t="s">
        <v>358</v>
      </c>
      <c r="Z173" s="200" t="s">
        <v>547</v>
      </c>
      <c r="AA173" s="250" t="s">
        <v>156</v>
      </c>
      <c r="AB173" s="200" t="s">
        <v>547</v>
      </c>
      <c r="AC173" s="200" t="s">
        <v>547</v>
      </c>
      <c r="AD173" s="250" t="s">
        <v>156</v>
      </c>
      <c r="AE173" s="200" t="s">
        <v>547</v>
      </c>
      <c r="AF173" s="200" t="s">
        <v>547</v>
      </c>
      <c r="AG173" s="200" t="s">
        <v>547</v>
      </c>
      <c r="AI173" s="250" t="s">
        <v>156</v>
      </c>
      <c r="AL173" s="214"/>
      <c r="AM173" s="249" t="s">
        <v>157</v>
      </c>
      <c r="AN173" s="250" t="s">
        <v>217</v>
      </c>
      <c r="AO173" s="200" t="s">
        <v>166</v>
      </c>
      <c r="AP173" s="200" t="s">
        <v>166</v>
      </c>
      <c r="AQ173" s="200" t="s">
        <v>166</v>
      </c>
      <c r="AR173" s="250" t="s">
        <v>156</v>
      </c>
      <c r="AS173" s="200" t="s">
        <v>166</v>
      </c>
      <c r="AU173" s="250" t="s">
        <v>156</v>
      </c>
      <c r="AZ173" s="250" t="s">
        <v>156</v>
      </c>
      <c r="BD173" s="214"/>
      <c r="BE173" s="249" t="s">
        <v>157</v>
      </c>
      <c r="BF173" s="200" t="s">
        <v>166</v>
      </c>
      <c r="BG173" s="200" t="s">
        <v>166</v>
      </c>
      <c r="BH173" s="200" t="s">
        <v>166</v>
      </c>
      <c r="BI173" s="200" t="s">
        <v>166</v>
      </c>
      <c r="BJ173" s="250" t="s">
        <v>156</v>
      </c>
      <c r="BK173" s="200" t="s">
        <v>547</v>
      </c>
      <c r="BL173" s="200" t="s">
        <v>547</v>
      </c>
      <c r="BM173" s="250" t="s">
        <v>156</v>
      </c>
      <c r="BN173" s="200" t="s">
        <v>547</v>
      </c>
      <c r="BO173" s="200" t="s">
        <v>547</v>
      </c>
      <c r="BP173" s="200" t="s">
        <v>547</v>
      </c>
      <c r="BQ173" s="200" t="s">
        <v>547</v>
      </c>
      <c r="BR173" s="250" t="s">
        <v>156</v>
      </c>
      <c r="BU173" s="214"/>
      <c r="BV173" s="249" t="s">
        <v>157</v>
      </c>
      <c r="BW173" s="250" t="s">
        <v>85</v>
      </c>
      <c r="BX173" s="200" t="s">
        <v>166</v>
      </c>
      <c r="BY173" s="200" t="s">
        <v>166</v>
      </c>
      <c r="BZ173" s="200" t="s">
        <v>166</v>
      </c>
      <c r="CA173" s="200" t="s">
        <v>166</v>
      </c>
      <c r="CB173" s="200" t="s">
        <v>166</v>
      </c>
      <c r="CC173" s="250" t="s">
        <v>156</v>
      </c>
      <c r="CD173" s="200" t="s">
        <v>166</v>
      </c>
      <c r="CH173" s="250" t="s">
        <v>156</v>
      </c>
      <c r="CK173" s="249"/>
      <c r="CL173" s="214"/>
    </row>
    <row r="174" spans="1:90" s="257" customFormat="1" x14ac:dyDescent="0.25">
      <c r="C174" s="259" t="s">
        <v>132</v>
      </c>
      <c r="E174" s="249" t="s">
        <v>156</v>
      </c>
      <c r="F174" s="250" t="s">
        <v>156</v>
      </c>
      <c r="G174" s="244" t="s">
        <v>337</v>
      </c>
      <c r="H174" s="244" t="s">
        <v>337</v>
      </c>
      <c r="I174" s="244" t="s">
        <v>337</v>
      </c>
      <c r="J174" s="250" t="s">
        <v>147</v>
      </c>
      <c r="K174" s="205" t="s">
        <v>140</v>
      </c>
      <c r="L174" s="205" t="s">
        <v>140</v>
      </c>
      <c r="M174" s="250" t="s">
        <v>147</v>
      </c>
      <c r="N174" s="205" t="s">
        <v>140</v>
      </c>
      <c r="O174" s="205" t="s">
        <v>140</v>
      </c>
      <c r="P174" s="209" t="s">
        <v>258</v>
      </c>
      <c r="Q174" s="209" t="s">
        <v>258</v>
      </c>
      <c r="R174" s="250" t="s">
        <v>147</v>
      </c>
      <c r="S174" s="260"/>
      <c r="T174" s="260"/>
      <c r="U174" s="214"/>
      <c r="V174" s="249" t="s">
        <v>156</v>
      </c>
      <c r="W174" s="206" t="s">
        <v>401</v>
      </c>
      <c r="X174" s="206" t="s">
        <v>401</v>
      </c>
      <c r="Y174" s="206" t="s">
        <v>401</v>
      </c>
      <c r="Z174" s="203" t="s">
        <v>327</v>
      </c>
      <c r="AA174" s="250" t="s">
        <v>147</v>
      </c>
      <c r="AB174" s="203" t="s">
        <v>327</v>
      </c>
      <c r="AC174" s="203" t="s">
        <v>327</v>
      </c>
      <c r="AD174" s="250" t="s">
        <v>147</v>
      </c>
      <c r="AE174" s="203" t="s">
        <v>327</v>
      </c>
      <c r="AF174" s="203" t="s">
        <v>327</v>
      </c>
      <c r="AG174" s="203" t="s">
        <v>327</v>
      </c>
      <c r="AI174" s="250" t="s">
        <v>147</v>
      </c>
      <c r="AL174" s="214"/>
      <c r="AM174" s="249" t="s">
        <v>156</v>
      </c>
      <c r="AN174" s="250" t="s">
        <v>156</v>
      </c>
      <c r="AO174" s="290" t="s">
        <v>533</v>
      </c>
      <c r="AP174" s="290" t="s">
        <v>533</v>
      </c>
      <c r="AQ174" s="290" t="s">
        <v>533</v>
      </c>
      <c r="AR174" s="250" t="s">
        <v>147</v>
      </c>
      <c r="AS174" s="256" t="s">
        <v>141</v>
      </c>
      <c r="AT174" s="260"/>
      <c r="AU174" s="250" t="s">
        <v>147</v>
      </c>
      <c r="AV174" s="260"/>
      <c r="AW174" s="260"/>
      <c r="AX174" s="260"/>
      <c r="AY174" s="260"/>
      <c r="AZ174" s="250" t="s">
        <v>147</v>
      </c>
      <c r="BA174" s="260"/>
      <c r="BB174" s="260"/>
      <c r="BC174" s="260"/>
      <c r="BD174" s="214"/>
      <c r="BE174" s="249" t="s">
        <v>156</v>
      </c>
      <c r="BF174" s="297" t="s">
        <v>153</v>
      </c>
      <c r="BG174" s="297" t="s">
        <v>153</v>
      </c>
      <c r="BH174" s="253" t="s">
        <v>535</v>
      </c>
      <c r="BI174" s="253" t="s">
        <v>535</v>
      </c>
      <c r="BJ174" s="250" t="s">
        <v>147</v>
      </c>
      <c r="BK174" s="266" t="s">
        <v>315</v>
      </c>
      <c r="BL174" s="266" t="s">
        <v>315</v>
      </c>
      <c r="BM174" s="250" t="s">
        <v>147</v>
      </c>
      <c r="BN174" s="266" t="s">
        <v>315</v>
      </c>
      <c r="BO174" s="266" t="s">
        <v>315</v>
      </c>
      <c r="BP174" s="266" t="s">
        <v>315</v>
      </c>
      <c r="BQ174" s="266" t="s">
        <v>315</v>
      </c>
      <c r="BR174" s="250" t="s">
        <v>147</v>
      </c>
      <c r="BS174" s="260"/>
      <c r="BT174" s="260"/>
      <c r="BU174" s="214"/>
      <c r="BV174" s="249" t="s">
        <v>156</v>
      </c>
      <c r="BW174" s="250" t="s">
        <v>157</v>
      </c>
      <c r="BX174" s="255" t="s">
        <v>312</v>
      </c>
      <c r="BY174" s="255" t="s">
        <v>312</v>
      </c>
      <c r="BZ174" s="236" t="s">
        <v>294</v>
      </c>
      <c r="CA174" s="251" t="s">
        <v>134</v>
      </c>
      <c r="CB174" s="251" t="s">
        <v>134</v>
      </c>
      <c r="CC174" s="250" t="s">
        <v>147</v>
      </c>
      <c r="CD174" s="251" t="s">
        <v>134</v>
      </c>
      <c r="CH174" s="250" t="s">
        <v>147</v>
      </c>
      <c r="CK174" s="249"/>
      <c r="CL174" s="214"/>
    </row>
    <row r="175" spans="1:90" s="322" customFormat="1" x14ac:dyDescent="0.25">
      <c r="A175" s="257"/>
      <c r="B175" s="257"/>
      <c r="C175" s="259"/>
      <c r="D175" s="257"/>
      <c r="E175" s="249"/>
      <c r="F175" s="250"/>
      <c r="G175" s="244"/>
      <c r="H175" s="244"/>
      <c r="I175" s="244"/>
      <c r="J175" s="250"/>
      <c r="K175" s="205"/>
      <c r="L175" s="205"/>
      <c r="M175" s="250"/>
      <c r="N175" s="205"/>
      <c r="O175" s="205"/>
      <c r="P175" s="209"/>
      <c r="Q175" s="209"/>
      <c r="R175" s="250"/>
      <c r="S175" s="257"/>
      <c r="T175" s="257"/>
      <c r="U175" s="214"/>
      <c r="V175" s="249"/>
      <c r="W175" s="206"/>
      <c r="X175" s="206"/>
      <c r="Y175" s="206"/>
      <c r="Z175" s="203"/>
      <c r="AA175" s="250"/>
      <c r="AB175" s="203"/>
      <c r="AC175" s="203"/>
      <c r="AD175" s="250"/>
      <c r="AE175" s="203"/>
      <c r="AF175" s="203"/>
      <c r="AG175" s="203"/>
      <c r="AH175" s="257"/>
      <c r="AI175" s="250"/>
      <c r="AJ175" s="257"/>
      <c r="AK175" s="257"/>
      <c r="AL175" s="214"/>
      <c r="AM175" s="249"/>
      <c r="AN175" s="250"/>
      <c r="AO175" s="290"/>
      <c r="AP175" s="290"/>
      <c r="AQ175" s="290"/>
      <c r="AR175" s="250"/>
      <c r="AS175" s="256"/>
      <c r="AT175" s="257"/>
      <c r="AU175" s="250"/>
      <c r="AV175" s="257"/>
      <c r="AW175" s="257"/>
      <c r="AX175" s="257"/>
      <c r="AY175" s="257"/>
      <c r="AZ175" s="250"/>
      <c r="BA175" s="257"/>
      <c r="BB175" s="257"/>
      <c r="BC175" s="257"/>
      <c r="BD175" s="214"/>
      <c r="BE175" s="249"/>
      <c r="BF175" s="297"/>
      <c r="BG175" s="297"/>
      <c r="BH175" s="253"/>
      <c r="BI175" s="253"/>
      <c r="BJ175" s="250"/>
      <c r="BK175" s="266"/>
      <c r="BL175" s="266"/>
      <c r="BM175" s="250"/>
      <c r="BN175" s="266"/>
      <c r="BO175" s="266"/>
      <c r="BP175" s="266"/>
      <c r="BQ175" s="266"/>
      <c r="BR175" s="250"/>
      <c r="BS175" s="257"/>
      <c r="BT175" s="257"/>
      <c r="BU175" s="214"/>
      <c r="BV175" s="249"/>
      <c r="BW175" s="250"/>
      <c r="BX175" s="255"/>
      <c r="BY175" s="255"/>
      <c r="BZ175" s="236"/>
      <c r="CA175" s="251"/>
      <c r="CB175" s="251"/>
      <c r="CC175" s="250"/>
      <c r="CD175" s="251"/>
      <c r="CE175" s="257"/>
      <c r="CF175" s="257"/>
      <c r="CG175" s="257"/>
      <c r="CH175" s="250"/>
      <c r="CI175" s="257"/>
      <c r="CJ175" s="257"/>
      <c r="CK175" s="249"/>
      <c r="CL175" s="214"/>
    </row>
    <row r="176" spans="1:90" s="214" customFormat="1" x14ac:dyDescent="0.25"/>
    <row r="177" spans="1:90" s="307" customFormat="1" ht="16.5" x14ac:dyDescent="0.25">
      <c r="B177" s="320" t="s">
        <v>211</v>
      </c>
      <c r="C177" s="321" t="s">
        <v>126</v>
      </c>
      <c r="E177" s="249" t="s">
        <v>82</v>
      </c>
      <c r="F177" s="250" t="s">
        <v>215</v>
      </c>
      <c r="G177" s="278" t="s">
        <v>532</v>
      </c>
      <c r="H177" s="278" t="s">
        <v>532</v>
      </c>
      <c r="I177" s="278" t="s">
        <v>532</v>
      </c>
      <c r="J177" s="250" t="s">
        <v>85</v>
      </c>
      <c r="K177" s="270" t="s">
        <v>514</v>
      </c>
      <c r="L177" s="270" t="s">
        <v>514</v>
      </c>
      <c r="M177" s="250" t="s">
        <v>85</v>
      </c>
      <c r="N177" s="323" t="s">
        <v>71</v>
      </c>
      <c r="O177" s="323" t="s">
        <v>71</v>
      </c>
      <c r="P177" s="323" t="s">
        <v>71</v>
      </c>
      <c r="Q177" s="205" t="s">
        <v>23</v>
      </c>
      <c r="R177" s="250" t="s">
        <v>85</v>
      </c>
      <c r="S177" s="205" t="s">
        <v>23</v>
      </c>
      <c r="U177" s="214"/>
      <c r="V177" s="249" t="s">
        <v>82</v>
      </c>
      <c r="W177" s="265" t="s">
        <v>238</v>
      </c>
      <c r="X177" s="265" t="s">
        <v>238</v>
      </c>
      <c r="Y177" s="265" t="s">
        <v>238</v>
      </c>
      <c r="Z177" s="265" t="s">
        <v>238</v>
      </c>
      <c r="AA177" s="250" t="s">
        <v>85</v>
      </c>
      <c r="AB177" s="265" t="s">
        <v>238</v>
      </c>
      <c r="AC177" s="237" t="s">
        <v>33</v>
      </c>
      <c r="AD177" s="250" t="s">
        <v>85</v>
      </c>
      <c r="AE177" s="237" t="s">
        <v>33</v>
      </c>
      <c r="AF177" s="239" t="s">
        <v>25</v>
      </c>
      <c r="AG177" s="239" t="s">
        <v>25</v>
      </c>
      <c r="AH177" s="239" t="s">
        <v>25</v>
      </c>
      <c r="AI177" s="250" t="s">
        <v>85</v>
      </c>
      <c r="AL177" s="214"/>
      <c r="AM177" s="249" t="s">
        <v>82</v>
      </c>
      <c r="AN177" s="250" t="s">
        <v>83</v>
      </c>
      <c r="AO177" s="257" t="s">
        <v>531</v>
      </c>
      <c r="AP177" s="257" t="s">
        <v>531</v>
      </c>
      <c r="AQ177" s="257" t="s">
        <v>531</v>
      </c>
      <c r="AR177" s="250" t="s">
        <v>85</v>
      </c>
      <c r="AS177" s="290" t="s">
        <v>19</v>
      </c>
      <c r="AT177" s="290" t="s">
        <v>19</v>
      </c>
      <c r="AU177" s="250" t="s">
        <v>85</v>
      </c>
      <c r="AV177" s="290" t="s">
        <v>19</v>
      </c>
      <c r="AW177" s="245" t="s">
        <v>81</v>
      </c>
      <c r="AX177" s="245" t="s">
        <v>81</v>
      </c>
      <c r="AZ177" s="250" t="s">
        <v>85</v>
      </c>
      <c r="BD177" s="214"/>
      <c r="BE177" s="249" t="s">
        <v>82</v>
      </c>
      <c r="BF177" s="235" t="s">
        <v>74</v>
      </c>
      <c r="BG177" s="235" t="s">
        <v>74</v>
      </c>
      <c r="BH177" s="266" t="s">
        <v>11</v>
      </c>
      <c r="BI177" s="266" t="s">
        <v>11</v>
      </c>
      <c r="BJ177" s="250" t="s">
        <v>85</v>
      </c>
      <c r="BK177" s="266" t="s">
        <v>11</v>
      </c>
      <c r="BL177" s="203" t="s">
        <v>234</v>
      </c>
      <c r="BM177" s="250" t="s">
        <v>85</v>
      </c>
      <c r="BN177" s="203" t="s">
        <v>234</v>
      </c>
      <c r="BO177" s="203" t="s">
        <v>234</v>
      </c>
      <c r="BP177" s="203" t="s">
        <v>234</v>
      </c>
      <c r="BR177" s="250" t="s">
        <v>85</v>
      </c>
      <c r="BU177" s="214"/>
      <c r="BV177" s="249" t="s">
        <v>82</v>
      </c>
      <c r="BW177" s="250"/>
      <c r="BX177" s="236" t="s">
        <v>76</v>
      </c>
      <c r="BY177" s="292" t="s">
        <v>17</v>
      </c>
      <c r="BZ177" s="292" t="s">
        <v>17</v>
      </c>
      <c r="CA177" s="278" t="s">
        <v>532</v>
      </c>
      <c r="CB177" s="278" t="s">
        <v>532</v>
      </c>
      <c r="CC177" s="250" t="s">
        <v>85</v>
      </c>
      <c r="CD177" s="278" t="s">
        <v>532</v>
      </c>
      <c r="CH177" s="250" t="s">
        <v>85</v>
      </c>
      <c r="CK177" s="232"/>
      <c r="CL177" s="214"/>
    </row>
    <row r="178" spans="1:90" s="307" customFormat="1" x14ac:dyDescent="0.25">
      <c r="B178" s="307" t="s">
        <v>397</v>
      </c>
      <c r="C178" s="321" t="s">
        <v>127</v>
      </c>
      <c r="E178" s="249"/>
      <c r="F178" s="250" t="s">
        <v>83</v>
      </c>
      <c r="G178" s="200" t="s">
        <v>546</v>
      </c>
      <c r="H178" s="200" t="s">
        <v>546</v>
      </c>
      <c r="I178" s="200" t="s">
        <v>546</v>
      </c>
      <c r="J178" s="250" t="s">
        <v>82</v>
      </c>
      <c r="K178" s="340" t="s">
        <v>148</v>
      </c>
      <c r="L178" s="342"/>
      <c r="M178" s="250" t="s">
        <v>82</v>
      </c>
      <c r="N178" s="340" t="s">
        <v>571</v>
      </c>
      <c r="O178" s="341"/>
      <c r="P178" s="342"/>
      <c r="Q178" s="211" t="s">
        <v>563</v>
      </c>
      <c r="R178" s="250" t="s">
        <v>82</v>
      </c>
      <c r="S178" s="211" t="s">
        <v>563</v>
      </c>
      <c r="U178" s="214"/>
      <c r="V178" s="249"/>
      <c r="W178" s="200" t="s">
        <v>546</v>
      </c>
      <c r="X178" s="200" t="s">
        <v>546</v>
      </c>
      <c r="Y178" s="200" t="s">
        <v>546</v>
      </c>
      <c r="Z178" s="200" t="s">
        <v>546</v>
      </c>
      <c r="AA178" s="250" t="s">
        <v>82</v>
      </c>
      <c r="AB178" s="200" t="s">
        <v>546</v>
      </c>
      <c r="AC178" s="200" t="s">
        <v>131</v>
      </c>
      <c r="AD178" s="250" t="s">
        <v>82</v>
      </c>
      <c r="AE178" s="200" t="s">
        <v>131</v>
      </c>
      <c r="AF178" s="202" t="s">
        <v>563</v>
      </c>
      <c r="AG178" s="202" t="s">
        <v>563</v>
      </c>
      <c r="AH178" s="202" t="s">
        <v>563</v>
      </c>
      <c r="AI178" s="250" t="s">
        <v>82</v>
      </c>
      <c r="AL178" s="214"/>
      <c r="AM178" s="249"/>
      <c r="AN178" s="250" t="s">
        <v>152</v>
      </c>
      <c r="AO178" s="200" t="s">
        <v>523</v>
      </c>
      <c r="AP178" s="200" t="s">
        <v>523</v>
      </c>
      <c r="AQ178" s="200" t="s">
        <v>523</v>
      </c>
      <c r="AR178" s="250" t="s">
        <v>82</v>
      </c>
      <c r="AS178" s="202" t="s">
        <v>347</v>
      </c>
      <c r="AT178" s="202" t="s">
        <v>347</v>
      </c>
      <c r="AU178" s="250" t="s">
        <v>82</v>
      </c>
      <c r="AV178" s="202" t="s">
        <v>347</v>
      </c>
      <c r="AW178" s="340" t="s">
        <v>347</v>
      </c>
      <c r="AX178" s="342"/>
      <c r="AZ178" s="250" t="s">
        <v>82</v>
      </c>
      <c r="BD178" s="214"/>
      <c r="BE178" s="249"/>
      <c r="BF178" s="340" t="s">
        <v>344</v>
      </c>
      <c r="BG178" s="342"/>
      <c r="BH178" s="340" t="s">
        <v>344</v>
      </c>
      <c r="BI178" s="342"/>
      <c r="BJ178" s="250" t="s">
        <v>82</v>
      </c>
      <c r="BK178" s="200" t="s">
        <v>344</v>
      </c>
      <c r="BL178" s="200" t="s">
        <v>360</v>
      </c>
      <c r="BM178" s="250" t="s">
        <v>82</v>
      </c>
      <c r="BN178" s="200" t="s">
        <v>360</v>
      </c>
      <c r="BO178" s="200" t="s">
        <v>360</v>
      </c>
      <c r="BP178" s="200" t="s">
        <v>360</v>
      </c>
      <c r="BR178" s="250" t="s">
        <v>82</v>
      </c>
      <c r="BU178" s="214"/>
      <c r="BV178" s="249"/>
      <c r="BW178" s="250" t="s">
        <v>218</v>
      </c>
      <c r="BX178" s="204" t="s">
        <v>565</v>
      </c>
      <c r="BY178" s="204" t="s">
        <v>565</v>
      </c>
      <c r="BZ178" s="204" t="s">
        <v>565</v>
      </c>
      <c r="CA178" s="200" t="s">
        <v>361</v>
      </c>
      <c r="CB178" s="204" t="s">
        <v>361</v>
      </c>
      <c r="CC178" s="250" t="s">
        <v>82</v>
      </c>
      <c r="CD178" s="200" t="s">
        <v>361</v>
      </c>
      <c r="CH178" s="250" t="s">
        <v>82</v>
      </c>
      <c r="CK178" s="249"/>
      <c r="CL178" s="214"/>
    </row>
    <row r="179" spans="1:90" s="307" customFormat="1" x14ac:dyDescent="0.25">
      <c r="C179" s="321" t="s">
        <v>132</v>
      </c>
      <c r="E179" s="249" t="s">
        <v>458</v>
      </c>
      <c r="F179" s="250" t="s">
        <v>156</v>
      </c>
      <c r="G179" s="278" t="s">
        <v>336</v>
      </c>
      <c r="H179" s="278" t="s">
        <v>336</v>
      </c>
      <c r="I179" s="278" t="s">
        <v>336</v>
      </c>
      <c r="J179" s="250" t="s">
        <v>147</v>
      </c>
      <c r="K179" s="270" t="s">
        <v>160</v>
      </c>
      <c r="L179" s="270" t="s">
        <v>160</v>
      </c>
      <c r="M179" s="250" t="s">
        <v>147</v>
      </c>
      <c r="N179" s="323" t="s">
        <v>401</v>
      </c>
      <c r="O179" s="323" t="s">
        <v>401</v>
      </c>
      <c r="P179" s="323" t="s">
        <v>401</v>
      </c>
      <c r="Q179" s="205" t="s">
        <v>138</v>
      </c>
      <c r="R179" s="250" t="s">
        <v>147</v>
      </c>
      <c r="S179" s="205" t="s">
        <v>138</v>
      </c>
      <c r="U179" s="214"/>
      <c r="V179" s="249" t="s">
        <v>458</v>
      </c>
      <c r="W179" s="265" t="s">
        <v>338</v>
      </c>
      <c r="X179" s="265" t="s">
        <v>338</v>
      </c>
      <c r="Y179" s="265" t="s">
        <v>338</v>
      </c>
      <c r="Z179" s="265" t="s">
        <v>338</v>
      </c>
      <c r="AA179" s="250" t="s">
        <v>147</v>
      </c>
      <c r="AB179" s="265" t="s">
        <v>338</v>
      </c>
      <c r="AC179" s="209" t="s">
        <v>258</v>
      </c>
      <c r="AD179" s="250" t="s">
        <v>147</v>
      </c>
      <c r="AE179" s="209" t="s">
        <v>258</v>
      </c>
      <c r="AF179" s="251" t="s">
        <v>168</v>
      </c>
      <c r="AG179" s="251" t="s">
        <v>168</v>
      </c>
      <c r="AH179" s="251" t="s">
        <v>168</v>
      </c>
      <c r="AI179" s="250" t="s">
        <v>147</v>
      </c>
      <c r="AL179" s="214"/>
      <c r="AM179" s="249" t="s">
        <v>458</v>
      </c>
      <c r="AN179" s="250" t="s">
        <v>156</v>
      </c>
      <c r="AO179" s="257" t="s">
        <v>401</v>
      </c>
      <c r="AP179" s="257" t="s">
        <v>401</v>
      </c>
      <c r="AQ179" s="257" t="s">
        <v>401</v>
      </c>
      <c r="AR179" s="250" t="s">
        <v>147</v>
      </c>
      <c r="AS179" s="290" t="s">
        <v>533</v>
      </c>
      <c r="AT179" s="290" t="s">
        <v>533</v>
      </c>
      <c r="AU179" s="250" t="s">
        <v>147</v>
      </c>
      <c r="AV179" s="290" t="s">
        <v>533</v>
      </c>
      <c r="AW179" s="253" t="s">
        <v>535</v>
      </c>
      <c r="AX179" s="253" t="s">
        <v>535</v>
      </c>
      <c r="AZ179" s="250" t="s">
        <v>147</v>
      </c>
      <c r="BD179" s="214"/>
      <c r="BE179" s="249" t="s">
        <v>458</v>
      </c>
      <c r="BF179" s="255" t="s">
        <v>312</v>
      </c>
      <c r="BG179" s="255" t="s">
        <v>312</v>
      </c>
      <c r="BH179" s="266" t="s">
        <v>143</v>
      </c>
      <c r="BI179" s="266" t="s">
        <v>143</v>
      </c>
      <c r="BJ179" s="250" t="s">
        <v>147</v>
      </c>
      <c r="BK179" s="266" t="s">
        <v>143</v>
      </c>
      <c r="BL179" s="203" t="s">
        <v>338</v>
      </c>
      <c r="BM179" s="250" t="s">
        <v>147</v>
      </c>
      <c r="BN179" s="203" t="s">
        <v>338</v>
      </c>
      <c r="BO179" s="203" t="s">
        <v>338</v>
      </c>
      <c r="BP179" s="203" t="s">
        <v>338</v>
      </c>
      <c r="BR179" s="250" t="s">
        <v>147</v>
      </c>
      <c r="BU179" s="214"/>
      <c r="BV179" s="249" t="s">
        <v>458</v>
      </c>
      <c r="BW179" s="250" t="s">
        <v>215</v>
      </c>
      <c r="BX179" s="236" t="s">
        <v>304</v>
      </c>
      <c r="BY179" s="324" t="s">
        <v>158</v>
      </c>
      <c r="BZ179" s="324" t="s">
        <v>158</v>
      </c>
      <c r="CA179" s="278" t="s">
        <v>336</v>
      </c>
      <c r="CB179" s="278" t="s">
        <v>336</v>
      </c>
      <c r="CC179" s="250" t="s">
        <v>147</v>
      </c>
      <c r="CD179" s="278" t="s">
        <v>336</v>
      </c>
      <c r="CH179" s="250" t="s">
        <v>147</v>
      </c>
      <c r="CK179" s="249"/>
      <c r="CL179" s="214"/>
    </row>
    <row r="180" spans="1:90" s="307" customFormat="1" x14ac:dyDescent="0.25">
      <c r="C180" s="321"/>
      <c r="E180" s="249" t="s">
        <v>157</v>
      </c>
      <c r="F180" s="250" t="s">
        <v>216</v>
      </c>
      <c r="G180" s="278"/>
      <c r="H180" s="278"/>
      <c r="I180" s="278"/>
      <c r="J180" s="250" t="s">
        <v>152</v>
      </c>
      <c r="K180" s="270"/>
      <c r="L180" s="270"/>
      <c r="M180" s="250" t="s">
        <v>152</v>
      </c>
      <c r="N180" s="323"/>
      <c r="O180" s="323"/>
      <c r="P180" s="323"/>
      <c r="Q180" s="205"/>
      <c r="R180" s="250" t="s">
        <v>152</v>
      </c>
      <c r="S180" s="205"/>
      <c r="U180" s="214"/>
      <c r="V180" s="249" t="s">
        <v>157</v>
      </c>
      <c r="W180" s="265"/>
      <c r="X180" s="265"/>
      <c r="Y180" s="265"/>
      <c r="Z180" s="265"/>
      <c r="AA180" s="250" t="s">
        <v>152</v>
      </c>
      <c r="AB180" s="265"/>
      <c r="AC180" s="209"/>
      <c r="AD180" s="250" t="s">
        <v>152</v>
      </c>
      <c r="AE180" s="209"/>
      <c r="AF180" s="251"/>
      <c r="AG180" s="251"/>
      <c r="AH180" s="251"/>
      <c r="AI180" s="250" t="s">
        <v>152</v>
      </c>
      <c r="AL180" s="214"/>
      <c r="AM180" s="249" t="s">
        <v>157</v>
      </c>
      <c r="AN180" s="250" t="s">
        <v>84</v>
      </c>
      <c r="AO180" s="257"/>
      <c r="AP180" s="257"/>
      <c r="AQ180" s="257"/>
      <c r="AR180" s="250" t="s">
        <v>152</v>
      </c>
      <c r="AS180" s="290"/>
      <c r="AT180" s="290"/>
      <c r="AU180" s="250" t="s">
        <v>152</v>
      </c>
      <c r="AV180" s="290"/>
      <c r="AW180" s="253"/>
      <c r="AX180" s="253"/>
      <c r="AZ180" s="250" t="s">
        <v>152</v>
      </c>
      <c r="BD180" s="214"/>
      <c r="BE180" s="249" t="s">
        <v>157</v>
      </c>
      <c r="BF180" s="255"/>
      <c r="BG180" s="255"/>
      <c r="BH180" s="266"/>
      <c r="BI180" s="266"/>
      <c r="BJ180" s="250" t="s">
        <v>152</v>
      </c>
      <c r="BK180" s="266"/>
      <c r="BL180" s="203"/>
      <c r="BM180" s="250" t="s">
        <v>152</v>
      </c>
      <c r="BN180" s="203"/>
      <c r="BO180" s="203"/>
      <c r="BP180" s="203"/>
      <c r="BR180" s="250" t="s">
        <v>152</v>
      </c>
      <c r="BU180" s="214"/>
      <c r="BV180" s="249" t="s">
        <v>157</v>
      </c>
      <c r="BW180" s="250" t="s">
        <v>84</v>
      </c>
      <c r="BX180" s="236"/>
      <c r="BY180" s="292"/>
      <c r="BZ180" s="292"/>
      <c r="CA180" s="278"/>
      <c r="CB180" s="278"/>
      <c r="CC180" s="250" t="s">
        <v>152</v>
      </c>
      <c r="CD180" s="278"/>
      <c r="CH180" s="250" t="s">
        <v>152</v>
      </c>
      <c r="CK180" s="249"/>
      <c r="CL180" s="214"/>
    </row>
    <row r="181" spans="1:90" s="257" customFormat="1" ht="16.5" x14ac:dyDescent="0.25">
      <c r="B181" s="258" t="s">
        <v>212</v>
      </c>
      <c r="C181" s="259" t="s">
        <v>126</v>
      </c>
      <c r="E181" s="249" t="s">
        <v>215</v>
      </c>
      <c r="F181" s="250" t="s">
        <v>156</v>
      </c>
      <c r="G181" s="292" t="s">
        <v>17</v>
      </c>
      <c r="H181" s="292" t="s">
        <v>17</v>
      </c>
      <c r="I181" s="236" t="s">
        <v>76</v>
      </c>
      <c r="J181" s="250" t="s">
        <v>157</v>
      </c>
      <c r="K181" s="266" t="s">
        <v>11</v>
      </c>
      <c r="L181" s="266" t="s">
        <v>11</v>
      </c>
      <c r="M181" s="250" t="s">
        <v>157</v>
      </c>
      <c r="N181" s="266" t="s">
        <v>11</v>
      </c>
      <c r="O181" s="270" t="s">
        <v>514</v>
      </c>
      <c r="P181" s="270" t="s">
        <v>514</v>
      </c>
      <c r="R181" s="250" t="s">
        <v>157</v>
      </c>
      <c r="U181" s="214"/>
      <c r="V181" s="249" t="s">
        <v>215</v>
      </c>
      <c r="W181" s="278" t="s">
        <v>532</v>
      </c>
      <c r="X181" s="278" t="s">
        <v>532</v>
      </c>
      <c r="Y181" s="278" t="s">
        <v>532</v>
      </c>
      <c r="Z181" s="323" t="s">
        <v>71</v>
      </c>
      <c r="AA181" s="250" t="s">
        <v>157</v>
      </c>
      <c r="AB181" s="323" t="s">
        <v>71</v>
      </c>
      <c r="AC181" s="323" t="s">
        <v>71</v>
      </c>
      <c r="AD181" s="250" t="s">
        <v>157</v>
      </c>
      <c r="AE181" s="265" t="s">
        <v>238</v>
      </c>
      <c r="AF181" s="265" t="s">
        <v>238</v>
      </c>
      <c r="AG181" s="265" t="s">
        <v>238</v>
      </c>
      <c r="AH181" s="265" t="s">
        <v>238</v>
      </c>
      <c r="AI181" s="250" t="s">
        <v>157</v>
      </c>
      <c r="AJ181" s="265" t="s">
        <v>238</v>
      </c>
      <c r="AL181" s="214"/>
      <c r="AM181" s="249" t="s">
        <v>215</v>
      </c>
      <c r="AN181" s="250" t="s">
        <v>215</v>
      </c>
      <c r="AO181" s="205" t="s">
        <v>23</v>
      </c>
      <c r="AP181" s="205" t="s">
        <v>23</v>
      </c>
      <c r="AR181" s="250" t="s">
        <v>157</v>
      </c>
      <c r="AS181" s="257" t="s">
        <v>531</v>
      </c>
      <c r="AT181" s="257" t="s">
        <v>531</v>
      </c>
      <c r="AU181" s="250" t="s">
        <v>157</v>
      </c>
      <c r="AV181" s="257" t="s">
        <v>531</v>
      </c>
      <c r="AW181" s="235" t="s">
        <v>74</v>
      </c>
      <c r="AX181" s="235" t="s">
        <v>74</v>
      </c>
      <c r="AZ181" s="250" t="s">
        <v>157</v>
      </c>
      <c r="BD181" s="214"/>
      <c r="BE181" s="249" t="s">
        <v>215</v>
      </c>
      <c r="BF181" s="237" t="s">
        <v>33</v>
      </c>
      <c r="BG181" s="237" t="s">
        <v>33</v>
      </c>
      <c r="BI181" s="290" t="s">
        <v>19</v>
      </c>
      <c r="BJ181" s="250" t="s">
        <v>157</v>
      </c>
      <c r="BK181" s="290" t="s">
        <v>19</v>
      </c>
      <c r="BL181" s="290" t="s">
        <v>19</v>
      </c>
      <c r="BM181" s="250" t="s">
        <v>157</v>
      </c>
      <c r="BN181" s="239" t="s">
        <v>25</v>
      </c>
      <c r="BO181" s="239" t="s">
        <v>25</v>
      </c>
      <c r="BP181" s="239" t="s">
        <v>25</v>
      </c>
      <c r="BR181" s="250" t="s">
        <v>157</v>
      </c>
      <c r="BU181" s="214"/>
      <c r="BV181" s="249" t="s">
        <v>215</v>
      </c>
      <c r="BW181" s="250" t="s">
        <v>82</v>
      </c>
      <c r="BX181" s="278" t="s">
        <v>532</v>
      </c>
      <c r="BY181" s="278" t="s">
        <v>532</v>
      </c>
      <c r="BZ181" s="278" t="s">
        <v>532</v>
      </c>
      <c r="CA181" s="245" t="s">
        <v>81</v>
      </c>
      <c r="CB181" s="245" t="s">
        <v>81</v>
      </c>
      <c r="CC181" s="250" t="s">
        <v>157</v>
      </c>
      <c r="CD181" s="203" t="s">
        <v>234</v>
      </c>
      <c r="CE181" s="203" t="s">
        <v>234</v>
      </c>
      <c r="CF181" s="203" t="s">
        <v>234</v>
      </c>
      <c r="CG181" s="203" t="s">
        <v>234</v>
      </c>
      <c r="CH181" s="250" t="s">
        <v>157</v>
      </c>
      <c r="CK181" s="249"/>
      <c r="CL181" s="214"/>
    </row>
    <row r="182" spans="1:90" s="257" customFormat="1" x14ac:dyDescent="0.25">
      <c r="B182" s="257" t="s">
        <v>454</v>
      </c>
      <c r="C182" s="259" t="s">
        <v>127</v>
      </c>
      <c r="E182" s="249" t="s">
        <v>157</v>
      </c>
      <c r="F182" s="250" t="s">
        <v>152</v>
      </c>
      <c r="G182" s="340" t="s">
        <v>454</v>
      </c>
      <c r="H182" s="341"/>
      <c r="I182" s="342"/>
      <c r="J182" s="250" t="s">
        <v>156</v>
      </c>
      <c r="K182" s="340" t="s">
        <v>454</v>
      </c>
      <c r="L182" s="342"/>
      <c r="M182" s="250" t="s">
        <v>156</v>
      </c>
      <c r="N182" s="340" t="s">
        <v>454</v>
      </c>
      <c r="O182" s="341"/>
      <c r="P182" s="342"/>
      <c r="R182" s="250" t="s">
        <v>156</v>
      </c>
      <c r="U182" s="214"/>
      <c r="V182" s="249" t="s">
        <v>157</v>
      </c>
      <c r="W182" s="200" t="s">
        <v>361</v>
      </c>
      <c r="X182" s="200" t="s">
        <v>361</v>
      </c>
      <c r="Y182" s="200" t="s">
        <v>361</v>
      </c>
      <c r="Z182" s="200" t="s">
        <v>523</v>
      </c>
      <c r="AA182" s="250" t="s">
        <v>156</v>
      </c>
      <c r="AB182" s="200" t="s">
        <v>523</v>
      </c>
      <c r="AC182" s="200" t="s">
        <v>523</v>
      </c>
      <c r="AD182" s="250" t="s">
        <v>156</v>
      </c>
      <c r="AE182" s="200" t="s">
        <v>546</v>
      </c>
      <c r="AF182" s="200" t="s">
        <v>546</v>
      </c>
      <c r="AG182" s="200" t="s">
        <v>546</v>
      </c>
      <c r="AH182" s="200" t="s">
        <v>546</v>
      </c>
      <c r="AI182" s="250" t="s">
        <v>156</v>
      </c>
      <c r="AJ182" s="200" t="s">
        <v>546</v>
      </c>
      <c r="AL182" s="214"/>
      <c r="AM182" s="249" t="s">
        <v>157</v>
      </c>
      <c r="AN182" s="250" t="s">
        <v>217</v>
      </c>
      <c r="AO182" s="200" t="s">
        <v>454</v>
      </c>
      <c r="AP182" s="200" t="s">
        <v>454</v>
      </c>
      <c r="AR182" s="250" t="s">
        <v>156</v>
      </c>
      <c r="AS182" s="200" t="s">
        <v>523</v>
      </c>
      <c r="AT182" s="200" t="s">
        <v>523</v>
      </c>
      <c r="AU182" s="250" t="s">
        <v>156</v>
      </c>
      <c r="AV182" s="200" t="s">
        <v>523</v>
      </c>
      <c r="AW182" s="340" t="s">
        <v>383</v>
      </c>
      <c r="AX182" s="342"/>
      <c r="AZ182" s="250" t="s">
        <v>156</v>
      </c>
      <c r="BD182" s="214"/>
      <c r="BE182" s="249" t="s">
        <v>157</v>
      </c>
      <c r="BF182" s="200" t="s">
        <v>131</v>
      </c>
      <c r="BG182" s="200" t="s">
        <v>131</v>
      </c>
      <c r="BI182" s="200" t="s">
        <v>454</v>
      </c>
      <c r="BJ182" s="250" t="s">
        <v>156</v>
      </c>
      <c r="BK182" s="200" t="s">
        <v>454</v>
      </c>
      <c r="BL182" s="200" t="s">
        <v>454</v>
      </c>
      <c r="BM182" s="250" t="s">
        <v>156</v>
      </c>
      <c r="BN182" s="200" t="s">
        <v>454</v>
      </c>
      <c r="BO182" s="200" t="s">
        <v>454</v>
      </c>
      <c r="BP182" s="200" t="s">
        <v>454</v>
      </c>
      <c r="BR182" s="250" t="s">
        <v>156</v>
      </c>
      <c r="BU182" s="214"/>
      <c r="BV182" s="249" t="s">
        <v>157</v>
      </c>
      <c r="BW182" s="250" t="s">
        <v>85</v>
      </c>
      <c r="BX182" s="200" t="s">
        <v>361</v>
      </c>
      <c r="BY182" s="200" t="s">
        <v>361</v>
      </c>
      <c r="BZ182" s="200" t="s">
        <v>361</v>
      </c>
      <c r="CA182" s="200" t="s">
        <v>454</v>
      </c>
      <c r="CB182" s="200" t="s">
        <v>454</v>
      </c>
      <c r="CC182" s="250" t="s">
        <v>156</v>
      </c>
      <c r="CD182" s="340" t="s">
        <v>567</v>
      </c>
      <c r="CE182" s="341"/>
      <c r="CF182" s="341"/>
      <c r="CG182" s="342"/>
      <c r="CH182" s="250" t="s">
        <v>156</v>
      </c>
      <c r="CK182" s="249"/>
      <c r="CL182" s="214"/>
    </row>
    <row r="183" spans="1:90" s="257" customFormat="1" x14ac:dyDescent="0.25">
      <c r="C183" s="259" t="s">
        <v>132</v>
      </c>
      <c r="E183" s="249" t="s">
        <v>156</v>
      </c>
      <c r="F183" s="250" t="s">
        <v>156</v>
      </c>
      <c r="G183" s="324" t="s">
        <v>158</v>
      </c>
      <c r="H183" s="324" t="s">
        <v>158</v>
      </c>
      <c r="I183" s="236" t="s">
        <v>304</v>
      </c>
      <c r="J183" s="250" t="s">
        <v>147</v>
      </c>
      <c r="K183" s="266" t="s">
        <v>143</v>
      </c>
      <c r="L183" s="266" t="s">
        <v>143</v>
      </c>
      <c r="M183" s="250" t="s">
        <v>147</v>
      </c>
      <c r="N183" s="266" t="s">
        <v>143</v>
      </c>
      <c r="O183" s="270" t="s">
        <v>160</v>
      </c>
      <c r="P183" s="270" t="s">
        <v>160</v>
      </c>
      <c r="R183" s="250" t="s">
        <v>147</v>
      </c>
      <c r="U183" s="214"/>
      <c r="V183" s="249" t="s">
        <v>156</v>
      </c>
      <c r="W183" s="278" t="s">
        <v>336</v>
      </c>
      <c r="X183" s="278" t="s">
        <v>336</v>
      </c>
      <c r="Y183" s="278" t="s">
        <v>336</v>
      </c>
      <c r="Z183" s="323" t="s">
        <v>401</v>
      </c>
      <c r="AA183" s="250" t="s">
        <v>147</v>
      </c>
      <c r="AB183" s="323" t="s">
        <v>401</v>
      </c>
      <c r="AC183" s="323" t="s">
        <v>401</v>
      </c>
      <c r="AD183" s="250" t="s">
        <v>147</v>
      </c>
      <c r="AE183" s="265" t="s">
        <v>338</v>
      </c>
      <c r="AF183" s="265" t="s">
        <v>338</v>
      </c>
      <c r="AG183" s="265" t="s">
        <v>338</v>
      </c>
      <c r="AH183" s="265" t="s">
        <v>338</v>
      </c>
      <c r="AI183" s="250" t="s">
        <v>147</v>
      </c>
      <c r="AJ183" s="265" t="s">
        <v>338</v>
      </c>
      <c r="AL183" s="214"/>
      <c r="AM183" s="249" t="s">
        <v>156</v>
      </c>
      <c r="AN183" s="250" t="s">
        <v>156</v>
      </c>
      <c r="AO183" s="205" t="s">
        <v>138</v>
      </c>
      <c r="AP183" s="205" t="s">
        <v>138</v>
      </c>
      <c r="AR183" s="250" t="s">
        <v>147</v>
      </c>
      <c r="AS183" s="257" t="s">
        <v>401</v>
      </c>
      <c r="AT183" s="257" t="s">
        <v>401</v>
      </c>
      <c r="AU183" s="250" t="s">
        <v>147</v>
      </c>
      <c r="AV183" s="257" t="s">
        <v>401</v>
      </c>
      <c r="AW183" s="255" t="s">
        <v>312</v>
      </c>
      <c r="AX183" s="255" t="s">
        <v>312</v>
      </c>
      <c r="AZ183" s="250" t="s">
        <v>147</v>
      </c>
      <c r="BD183" s="214"/>
      <c r="BE183" s="249" t="s">
        <v>156</v>
      </c>
      <c r="BF183" s="209" t="s">
        <v>258</v>
      </c>
      <c r="BG183" s="209" t="s">
        <v>258</v>
      </c>
      <c r="BI183" s="290" t="s">
        <v>533</v>
      </c>
      <c r="BJ183" s="250" t="s">
        <v>147</v>
      </c>
      <c r="BK183" s="290" t="s">
        <v>533</v>
      </c>
      <c r="BL183" s="290" t="s">
        <v>533</v>
      </c>
      <c r="BM183" s="250" t="s">
        <v>147</v>
      </c>
      <c r="BN183" s="251" t="s">
        <v>168</v>
      </c>
      <c r="BO183" s="251" t="s">
        <v>168</v>
      </c>
      <c r="BP183" s="251" t="s">
        <v>168</v>
      </c>
      <c r="BR183" s="250" t="s">
        <v>147</v>
      </c>
      <c r="BU183" s="214"/>
      <c r="BV183" s="249" t="s">
        <v>156</v>
      </c>
      <c r="BW183" s="250" t="s">
        <v>157</v>
      </c>
      <c r="BX183" s="278" t="s">
        <v>336</v>
      </c>
      <c r="BY183" s="278" t="s">
        <v>336</v>
      </c>
      <c r="BZ183" s="278" t="s">
        <v>336</v>
      </c>
      <c r="CA183" s="253" t="s">
        <v>535</v>
      </c>
      <c r="CB183" s="253" t="s">
        <v>535</v>
      </c>
      <c r="CC183" s="250" t="s">
        <v>147</v>
      </c>
      <c r="CD183" s="203" t="s">
        <v>338</v>
      </c>
      <c r="CE183" s="203" t="s">
        <v>338</v>
      </c>
      <c r="CF183" s="203" t="s">
        <v>338</v>
      </c>
      <c r="CG183" s="203" t="s">
        <v>572</v>
      </c>
      <c r="CH183" s="250" t="s">
        <v>147</v>
      </c>
      <c r="CK183" s="249"/>
      <c r="CL183" s="214"/>
    </row>
    <row r="184" spans="1:90" s="322" customFormat="1" x14ac:dyDescent="0.25">
      <c r="A184" s="257"/>
      <c r="B184" s="257"/>
      <c r="C184" s="259"/>
      <c r="D184" s="257"/>
      <c r="E184" s="249"/>
      <c r="F184" s="250"/>
      <c r="G184" s="292"/>
      <c r="H184" s="292"/>
      <c r="I184" s="236"/>
      <c r="J184" s="250"/>
      <c r="K184" s="266"/>
      <c r="L184" s="266"/>
      <c r="M184" s="250"/>
      <c r="N184" s="266"/>
      <c r="O184" s="270"/>
      <c r="P184" s="270"/>
      <c r="Q184" s="257"/>
      <c r="R184" s="250"/>
      <c r="S184" s="257"/>
      <c r="T184" s="257"/>
      <c r="U184" s="214"/>
      <c r="V184" s="249"/>
      <c r="W184" s="278"/>
      <c r="X184" s="278"/>
      <c r="Y184" s="278"/>
      <c r="Z184" s="323"/>
      <c r="AA184" s="250"/>
      <c r="AB184" s="323"/>
      <c r="AC184" s="323"/>
      <c r="AD184" s="250"/>
      <c r="AE184" s="265"/>
      <c r="AF184" s="265"/>
      <c r="AG184" s="265"/>
      <c r="AH184" s="265"/>
      <c r="AI184" s="250"/>
      <c r="AJ184" s="265"/>
      <c r="AK184" s="257"/>
      <c r="AL184" s="214"/>
      <c r="AM184" s="249"/>
      <c r="AN184" s="250"/>
      <c r="AO184" s="205"/>
      <c r="AP184" s="205"/>
      <c r="AR184" s="250"/>
      <c r="AS184" s="257"/>
      <c r="AT184" s="257"/>
      <c r="AU184" s="250"/>
      <c r="AV184" s="257"/>
      <c r="AW184" s="255"/>
      <c r="AX184" s="255"/>
      <c r="AY184" s="257"/>
      <c r="AZ184" s="250"/>
      <c r="BA184" s="257"/>
      <c r="BB184" s="257"/>
      <c r="BC184" s="257"/>
      <c r="BD184" s="214"/>
      <c r="BE184" s="249"/>
      <c r="BF184" s="209"/>
      <c r="BG184" s="209"/>
      <c r="BH184" s="257"/>
      <c r="BI184" s="290"/>
      <c r="BJ184" s="250"/>
      <c r="BK184" s="290"/>
      <c r="BL184" s="290"/>
      <c r="BM184" s="250"/>
      <c r="BN184" s="251"/>
      <c r="BO184" s="251"/>
      <c r="BP184" s="251"/>
      <c r="BQ184" s="257"/>
      <c r="BR184" s="250"/>
      <c r="BS184" s="257"/>
      <c r="BT184" s="257"/>
      <c r="BU184" s="214"/>
      <c r="BV184" s="249"/>
      <c r="BW184" s="250"/>
      <c r="BX184" s="278"/>
      <c r="BY184" s="278"/>
      <c r="BZ184" s="278"/>
      <c r="CA184" s="253"/>
      <c r="CB184" s="253"/>
      <c r="CC184" s="250"/>
      <c r="CD184" s="203"/>
      <c r="CE184" s="203"/>
      <c r="CF184" s="203"/>
      <c r="CG184" s="203"/>
      <c r="CH184" s="250"/>
      <c r="CI184" s="257"/>
      <c r="CJ184" s="257"/>
      <c r="CK184" s="249"/>
      <c r="CL184" s="214"/>
    </row>
    <row r="185" spans="1:90" s="214" customFormat="1" x14ac:dyDescent="0.25"/>
    <row r="186" spans="1:90" s="316" customFormat="1" ht="16.5" x14ac:dyDescent="0.25">
      <c r="B186" s="317" t="s">
        <v>213</v>
      </c>
      <c r="C186" s="318" t="s">
        <v>126</v>
      </c>
      <c r="E186" s="249" t="s">
        <v>82</v>
      </c>
      <c r="F186" s="250" t="s">
        <v>215</v>
      </c>
      <c r="G186" s="280" t="s">
        <v>15</v>
      </c>
      <c r="H186" s="280" t="s">
        <v>15</v>
      </c>
      <c r="I186" s="283" t="s">
        <v>27</v>
      </c>
      <c r="J186" s="250" t="s">
        <v>85</v>
      </c>
      <c r="K186" s="283" t="s">
        <v>27</v>
      </c>
      <c r="L186" s="278" t="s">
        <v>238</v>
      </c>
      <c r="M186" s="250" t="s">
        <v>85</v>
      </c>
      <c r="N186" s="278" t="s">
        <v>238</v>
      </c>
      <c r="O186" s="278" t="s">
        <v>238</v>
      </c>
      <c r="P186" s="278" t="s">
        <v>238</v>
      </c>
      <c r="R186" s="250" t="s">
        <v>85</v>
      </c>
      <c r="U186" s="214"/>
      <c r="V186" s="249" t="s">
        <v>82</v>
      </c>
      <c r="W186" s="281" t="s">
        <v>25</v>
      </c>
      <c r="X186" s="281" t="s">
        <v>25</v>
      </c>
      <c r="Y186" s="244" t="s">
        <v>17</v>
      </c>
      <c r="Z186" s="244" t="s">
        <v>17</v>
      </c>
      <c r="AA186" s="250" t="s">
        <v>85</v>
      </c>
      <c r="AC186" s="297" t="s">
        <v>11</v>
      </c>
      <c r="AD186" s="250" t="s">
        <v>85</v>
      </c>
      <c r="AE186" s="297" t="s">
        <v>11</v>
      </c>
      <c r="AF186" s="297" t="s">
        <v>11</v>
      </c>
      <c r="AI186" s="250" t="s">
        <v>85</v>
      </c>
      <c r="AL186" s="214"/>
      <c r="AM186" s="249" t="s">
        <v>82</v>
      </c>
      <c r="AN186" s="250" t="s">
        <v>83</v>
      </c>
      <c r="AO186" s="325" t="s">
        <v>234</v>
      </c>
      <c r="AP186" s="325" t="s">
        <v>234</v>
      </c>
      <c r="AQ186" s="325" t="s">
        <v>234</v>
      </c>
      <c r="AR186" s="250" t="s">
        <v>85</v>
      </c>
      <c r="AS186" s="325" t="s">
        <v>234</v>
      </c>
      <c r="AT186" s="277" t="s">
        <v>76</v>
      </c>
      <c r="AU186" s="250" t="s">
        <v>85</v>
      </c>
      <c r="AW186" s="307" t="s">
        <v>71</v>
      </c>
      <c r="AX186" s="307" t="s">
        <v>71</v>
      </c>
      <c r="AY186" s="307" t="s">
        <v>71</v>
      </c>
      <c r="AZ186" s="250" t="s">
        <v>85</v>
      </c>
      <c r="BD186" s="214"/>
      <c r="BE186" s="249" t="s">
        <v>82</v>
      </c>
      <c r="BF186" s="247" t="s">
        <v>236</v>
      </c>
      <c r="BG186" s="247" t="s">
        <v>236</v>
      </c>
      <c r="BH186" s="247" t="s">
        <v>236</v>
      </c>
      <c r="BI186" s="247" t="s">
        <v>236</v>
      </c>
      <c r="BJ186" s="250" t="s">
        <v>85</v>
      </c>
      <c r="BK186" s="278" t="s">
        <v>238</v>
      </c>
      <c r="BL186" s="278" t="s">
        <v>238</v>
      </c>
      <c r="BM186" s="250" t="s">
        <v>85</v>
      </c>
      <c r="BN186" s="278" t="s">
        <v>238</v>
      </c>
      <c r="BO186" s="278" t="s">
        <v>238</v>
      </c>
      <c r="BR186" s="250" t="s">
        <v>85</v>
      </c>
      <c r="BU186" s="214"/>
      <c r="BV186" s="249" t="s">
        <v>82</v>
      </c>
      <c r="BW186" s="250"/>
      <c r="BX186" s="210" t="s">
        <v>19</v>
      </c>
      <c r="BY186" s="210" t="s">
        <v>19</v>
      </c>
      <c r="BZ186" s="210" t="s">
        <v>19</v>
      </c>
      <c r="CA186" s="210" t="s">
        <v>19</v>
      </c>
      <c r="CC186" s="250" t="s">
        <v>85</v>
      </c>
      <c r="CD186" s="247" t="s">
        <v>236</v>
      </c>
      <c r="CE186" s="247" t="s">
        <v>236</v>
      </c>
      <c r="CF186" s="247" t="s">
        <v>236</v>
      </c>
      <c r="CG186" s="247" t="s">
        <v>236</v>
      </c>
      <c r="CH186" s="250" t="s">
        <v>85</v>
      </c>
      <c r="CK186" s="232"/>
      <c r="CL186" s="214"/>
    </row>
    <row r="187" spans="1:90" s="316" customFormat="1" x14ac:dyDescent="0.25">
      <c r="C187" s="318" t="s">
        <v>127</v>
      </c>
      <c r="E187" s="249"/>
      <c r="F187" s="250" t="s">
        <v>83</v>
      </c>
      <c r="G187" s="343" t="s">
        <v>389</v>
      </c>
      <c r="H187" s="344"/>
      <c r="I187" s="200" t="s">
        <v>389</v>
      </c>
      <c r="J187" s="250" t="s">
        <v>82</v>
      </c>
      <c r="K187" s="200" t="s">
        <v>389</v>
      </c>
      <c r="L187" s="200" t="s">
        <v>361</v>
      </c>
      <c r="M187" s="250" t="s">
        <v>82</v>
      </c>
      <c r="N187" s="200" t="s">
        <v>361</v>
      </c>
      <c r="O187" s="200" t="s">
        <v>361</v>
      </c>
      <c r="P187" s="200" t="s">
        <v>361</v>
      </c>
      <c r="R187" s="250" t="s">
        <v>82</v>
      </c>
      <c r="U187" s="214"/>
      <c r="V187" s="249"/>
      <c r="W187" s="340" t="s">
        <v>166</v>
      </c>
      <c r="X187" s="342"/>
      <c r="Y187" s="343" t="s">
        <v>166</v>
      </c>
      <c r="Z187" s="344"/>
      <c r="AA187" s="250" t="s">
        <v>82</v>
      </c>
      <c r="AC187" s="200" t="s">
        <v>166</v>
      </c>
      <c r="AD187" s="250" t="s">
        <v>82</v>
      </c>
      <c r="AE187" s="340" t="s">
        <v>166</v>
      </c>
      <c r="AF187" s="342"/>
      <c r="AI187" s="250" t="s">
        <v>82</v>
      </c>
      <c r="AL187" s="214"/>
      <c r="AM187" s="249"/>
      <c r="AN187" s="250" t="s">
        <v>152</v>
      </c>
      <c r="AO187" s="200" t="s">
        <v>545</v>
      </c>
      <c r="AP187" s="200" t="s">
        <v>545</v>
      </c>
      <c r="AQ187" s="200" t="s">
        <v>545</v>
      </c>
      <c r="AR187" s="250" t="s">
        <v>82</v>
      </c>
      <c r="AS187" s="200" t="s">
        <v>545</v>
      </c>
      <c r="AT187" s="200" t="s">
        <v>454</v>
      </c>
      <c r="AU187" s="250" t="s">
        <v>82</v>
      </c>
      <c r="AW187" s="200" t="s">
        <v>523</v>
      </c>
      <c r="AX187" s="200" t="s">
        <v>523</v>
      </c>
      <c r="AY187" s="200" t="s">
        <v>523</v>
      </c>
      <c r="AZ187" s="250" t="s">
        <v>82</v>
      </c>
      <c r="BD187" s="214"/>
      <c r="BE187" s="249"/>
      <c r="BF187" s="200" t="s">
        <v>360</v>
      </c>
      <c r="BG187" s="200" t="s">
        <v>360</v>
      </c>
      <c r="BH187" s="200" t="s">
        <v>360</v>
      </c>
      <c r="BI187" s="200" t="s">
        <v>360</v>
      </c>
      <c r="BJ187" s="250" t="s">
        <v>82</v>
      </c>
      <c r="BK187" s="200" t="s">
        <v>361</v>
      </c>
      <c r="BL187" s="200" t="s">
        <v>361</v>
      </c>
      <c r="BM187" s="250" t="s">
        <v>82</v>
      </c>
      <c r="BN187" s="200" t="s">
        <v>361</v>
      </c>
      <c r="BO187" s="200" t="s">
        <v>361</v>
      </c>
      <c r="BR187" s="250" t="s">
        <v>82</v>
      </c>
      <c r="BU187" s="214"/>
      <c r="BV187" s="249"/>
      <c r="BW187" s="250" t="s">
        <v>218</v>
      </c>
      <c r="BX187" s="340" t="s">
        <v>148</v>
      </c>
      <c r="BY187" s="341"/>
      <c r="BZ187" s="341"/>
      <c r="CA187" s="342"/>
      <c r="CC187" s="250" t="s">
        <v>82</v>
      </c>
      <c r="CD187" s="200" t="s">
        <v>360</v>
      </c>
      <c r="CE187" s="200" t="s">
        <v>360</v>
      </c>
      <c r="CF187" s="200" t="s">
        <v>360</v>
      </c>
      <c r="CG187" s="200" t="s">
        <v>360</v>
      </c>
      <c r="CH187" s="250" t="s">
        <v>82</v>
      </c>
      <c r="CK187" s="249"/>
      <c r="CL187" s="214"/>
    </row>
    <row r="188" spans="1:90" s="316" customFormat="1" x14ac:dyDescent="0.25">
      <c r="C188" s="318" t="s">
        <v>132</v>
      </c>
      <c r="E188" s="249" t="s">
        <v>458</v>
      </c>
      <c r="F188" s="250" t="s">
        <v>156</v>
      </c>
      <c r="G188" s="280" t="s">
        <v>276</v>
      </c>
      <c r="H188" s="280" t="s">
        <v>276</v>
      </c>
      <c r="I188" s="283" t="s">
        <v>309</v>
      </c>
      <c r="J188" s="250" t="s">
        <v>147</v>
      </c>
      <c r="K188" s="283" t="s">
        <v>309</v>
      </c>
      <c r="L188" s="278" t="s">
        <v>336</v>
      </c>
      <c r="M188" s="250" t="s">
        <v>147</v>
      </c>
      <c r="N188" s="278" t="s">
        <v>336</v>
      </c>
      <c r="O188" s="278" t="s">
        <v>336</v>
      </c>
      <c r="P188" s="278" t="s">
        <v>336</v>
      </c>
      <c r="R188" s="250" t="s">
        <v>147</v>
      </c>
      <c r="U188" s="214"/>
      <c r="V188" s="249" t="s">
        <v>458</v>
      </c>
      <c r="W188" s="281" t="s">
        <v>317</v>
      </c>
      <c r="X188" s="281" t="s">
        <v>317</v>
      </c>
      <c r="Y188" s="244" t="s">
        <v>263</v>
      </c>
      <c r="Z188" s="244" t="s">
        <v>263</v>
      </c>
      <c r="AA188" s="250" t="s">
        <v>147</v>
      </c>
      <c r="AC188" s="297" t="s">
        <v>331</v>
      </c>
      <c r="AD188" s="250" t="s">
        <v>147</v>
      </c>
      <c r="AE188" s="297" t="s">
        <v>331</v>
      </c>
      <c r="AF188" s="297" t="s">
        <v>331</v>
      </c>
      <c r="AI188" s="250" t="s">
        <v>147</v>
      </c>
      <c r="AL188" s="214"/>
      <c r="AM188" s="249" t="s">
        <v>458</v>
      </c>
      <c r="AN188" s="250" t="s">
        <v>156</v>
      </c>
      <c r="AO188" s="325" t="s">
        <v>338</v>
      </c>
      <c r="AP188" s="325" t="s">
        <v>338</v>
      </c>
      <c r="AQ188" s="325" t="s">
        <v>338</v>
      </c>
      <c r="AR188" s="250" t="s">
        <v>147</v>
      </c>
      <c r="AS188" s="325" t="s">
        <v>338</v>
      </c>
      <c r="AT188" s="277" t="s">
        <v>135</v>
      </c>
      <c r="AU188" s="250" t="s">
        <v>147</v>
      </c>
      <c r="AW188" s="307" t="s">
        <v>401</v>
      </c>
      <c r="AX188" s="307" t="s">
        <v>401</v>
      </c>
      <c r="AY188" s="307" t="s">
        <v>401</v>
      </c>
      <c r="AZ188" s="250" t="s">
        <v>147</v>
      </c>
      <c r="BD188" s="214"/>
      <c r="BE188" s="249" t="s">
        <v>458</v>
      </c>
      <c r="BF188" s="247" t="s">
        <v>315</v>
      </c>
      <c r="BG188" s="247" t="s">
        <v>315</v>
      </c>
      <c r="BH188" s="247" t="s">
        <v>315</v>
      </c>
      <c r="BI188" s="247" t="s">
        <v>315</v>
      </c>
      <c r="BJ188" s="250" t="s">
        <v>147</v>
      </c>
      <c r="BK188" s="278" t="s">
        <v>336</v>
      </c>
      <c r="BL188" s="278" t="s">
        <v>336</v>
      </c>
      <c r="BM188" s="250" t="s">
        <v>147</v>
      </c>
      <c r="BN188" s="278" t="s">
        <v>336</v>
      </c>
      <c r="BO188" s="278" t="s">
        <v>336</v>
      </c>
      <c r="BR188" s="250" t="s">
        <v>147</v>
      </c>
      <c r="BU188" s="214"/>
      <c r="BV188" s="249" t="s">
        <v>458</v>
      </c>
      <c r="BW188" s="250" t="s">
        <v>215</v>
      </c>
      <c r="BX188" s="210" t="s">
        <v>279</v>
      </c>
      <c r="BY188" s="210" t="s">
        <v>279</v>
      </c>
      <c r="BZ188" s="210" t="s">
        <v>279</v>
      </c>
      <c r="CA188" s="210" t="s">
        <v>279</v>
      </c>
      <c r="CC188" s="250" t="s">
        <v>147</v>
      </c>
      <c r="CD188" s="247" t="s">
        <v>315</v>
      </c>
      <c r="CE188" s="247" t="s">
        <v>315</v>
      </c>
      <c r="CF188" s="247" t="s">
        <v>315</v>
      </c>
      <c r="CG188" s="247" t="s">
        <v>315</v>
      </c>
      <c r="CH188" s="250" t="s">
        <v>147</v>
      </c>
      <c r="CK188" s="249"/>
      <c r="CL188" s="214"/>
    </row>
    <row r="189" spans="1:90" s="316" customFormat="1" x14ac:dyDescent="0.25">
      <c r="C189" s="318"/>
      <c r="E189" s="249" t="s">
        <v>157</v>
      </c>
      <c r="F189" s="250" t="s">
        <v>216</v>
      </c>
      <c r="G189" s="280"/>
      <c r="H189" s="280"/>
      <c r="I189" s="283"/>
      <c r="J189" s="250" t="s">
        <v>152</v>
      </c>
      <c r="K189" s="283"/>
      <c r="L189" s="278"/>
      <c r="M189" s="250" t="s">
        <v>152</v>
      </c>
      <c r="N189" s="278"/>
      <c r="O189" s="278"/>
      <c r="P189" s="278"/>
      <c r="R189" s="250" t="s">
        <v>152</v>
      </c>
      <c r="U189" s="214"/>
      <c r="V189" s="249" t="s">
        <v>157</v>
      </c>
      <c r="W189" s="281"/>
      <c r="X189" s="281"/>
      <c r="Y189" s="244"/>
      <c r="Z189" s="244"/>
      <c r="AA189" s="250" t="s">
        <v>152</v>
      </c>
      <c r="AC189" s="297"/>
      <c r="AD189" s="250" t="s">
        <v>152</v>
      </c>
      <c r="AE189" s="297"/>
      <c r="AF189" s="297"/>
      <c r="AI189" s="250" t="s">
        <v>152</v>
      </c>
      <c r="AL189" s="214"/>
      <c r="AM189" s="249" t="s">
        <v>157</v>
      </c>
      <c r="AN189" s="250" t="s">
        <v>84</v>
      </c>
      <c r="AO189" s="325"/>
      <c r="AP189" s="325"/>
      <c r="AQ189" s="325"/>
      <c r="AR189" s="250" t="s">
        <v>152</v>
      </c>
      <c r="AS189" s="325"/>
      <c r="AT189" s="277"/>
      <c r="AU189" s="250" t="s">
        <v>152</v>
      </c>
      <c r="AW189" s="307"/>
      <c r="AX189" s="307"/>
      <c r="AY189" s="307"/>
      <c r="AZ189" s="250" t="s">
        <v>152</v>
      </c>
      <c r="BD189" s="214"/>
      <c r="BE189" s="249" t="s">
        <v>157</v>
      </c>
      <c r="BF189" s="247"/>
      <c r="BG189" s="247"/>
      <c r="BH189" s="247"/>
      <c r="BI189" s="247"/>
      <c r="BJ189" s="250" t="s">
        <v>152</v>
      </c>
      <c r="BK189" s="278"/>
      <c r="BL189" s="278"/>
      <c r="BM189" s="250" t="s">
        <v>152</v>
      </c>
      <c r="BN189" s="278"/>
      <c r="BO189" s="278"/>
      <c r="BR189" s="250" t="s">
        <v>152</v>
      </c>
      <c r="BU189" s="214"/>
      <c r="BV189" s="249" t="s">
        <v>157</v>
      </c>
      <c r="BW189" s="250" t="s">
        <v>84</v>
      </c>
      <c r="BX189" s="210"/>
      <c r="BY189" s="210"/>
      <c r="BZ189" s="210"/>
      <c r="CA189" s="210"/>
      <c r="CC189" s="250" t="s">
        <v>152</v>
      </c>
      <c r="CD189" s="247"/>
      <c r="CE189" s="247"/>
      <c r="CF189" s="247"/>
      <c r="CG189" s="247"/>
      <c r="CH189" s="250" t="s">
        <v>152</v>
      </c>
      <c r="CK189" s="249"/>
      <c r="CL189" s="214"/>
    </row>
    <row r="190" spans="1:90" s="272" customFormat="1" ht="16.5" x14ac:dyDescent="0.25">
      <c r="B190" s="326" t="s">
        <v>214</v>
      </c>
      <c r="C190" s="327" t="s">
        <v>126</v>
      </c>
      <c r="E190" s="249" t="s">
        <v>215</v>
      </c>
      <c r="F190" s="250" t="s">
        <v>156</v>
      </c>
      <c r="G190" s="307" t="s">
        <v>71</v>
      </c>
      <c r="H190" s="307" t="s">
        <v>71</v>
      </c>
      <c r="I190" s="307" t="s">
        <v>71</v>
      </c>
      <c r="J190" s="250" t="s">
        <v>157</v>
      </c>
      <c r="K190" s="280" t="s">
        <v>15</v>
      </c>
      <c r="L190" s="280" t="s">
        <v>15</v>
      </c>
      <c r="M190" s="250" t="s">
        <v>157</v>
      </c>
      <c r="N190" s="247" t="s">
        <v>236</v>
      </c>
      <c r="O190" s="247" t="s">
        <v>236</v>
      </c>
      <c r="P190" s="247" t="s">
        <v>236</v>
      </c>
      <c r="Q190" s="247" t="s">
        <v>236</v>
      </c>
      <c r="R190" s="250" t="s">
        <v>157</v>
      </c>
      <c r="U190" s="214"/>
      <c r="V190" s="249" t="s">
        <v>215</v>
      </c>
      <c r="W190" s="244" t="s">
        <v>17</v>
      </c>
      <c r="X190" s="244" t="s">
        <v>17</v>
      </c>
      <c r="Y190" s="283" t="s">
        <v>27</v>
      </c>
      <c r="Z190" s="283" t="s">
        <v>27</v>
      </c>
      <c r="AA190" s="250" t="s">
        <v>157</v>
      </c>
      <c r="AB190" s="278" t="s">
        <v>238</v>
      </c>
      <c r="AC190" s="278" t="s">
        <v>238</v>
      </c>
      <c r="AD190" s="250" t="s">
        <v>157</v>
      </c>
      <c r="AE190" s="278" t="s">
        <v>238</v>
      </c>
      <c r="AF190" s="278" t="s">
        <v>238</v>
      </c>
      <c r="AI190" s="250" t="s">
        <v>157</v>
      </c>
      <c r="AL190" s="214"/>
      <c r="AM190" s="249" t="s">
        <v>215</v>
      </c>
      <c r="AN190" s="250" t="s">
        <v>215</v>
      </c>
      <c r="AO190" s="297" t="s">
        <v>11</v>
      </c>
      <c r="AP190" s="297" t="s">
        <v>11</v>
      </c>
      <c r="AQ190" s="297" t="s">
        <v>11</v>
      </c>
      <c r="AR190" s="250" t="s">
        <v>157</v>
      </c>
      <c r="AS190" s="277" t="s">
        <v>76</v>
      </c>
      <c r="AT190" s="325" t="s">
        <v>234</v>
      </c>
      <c r="AU190" s="250" t="s">
        <v>157</v>
      </c>
      <c r="AV190" s="325" t="s">
        <v>234</v>
      </c>
      <c r="AW190" s="325" t="s">
        <v>234</v>
      </c>
      <c r="AX190" s="325" t="s">
        <v>234</v>
      </c>
      <c r="AZ190" s="250" t="s">
        <v>157</v>
      </c>
      <c r="BD190" s="214"/>
      <c r="BE190" s="249" t="s">
        <v>215</v>
      </c>
      <c r="BF190" s="278" t="s">
        <v>238</v>
      </c>
      <c r="BG190" s="278" t="s">
        <v>238</v>
      </c>
      <c r="BH190" s="278" t="s">
        <v>238</v>
      </c>
      <c r="BI190" s="278" t="s">
        <v>238</v>
      </c>
      <c r="BJ190" s="250" t="s">
        <v>157</v>
      </c>
      <c r="BK190" s="210" t="s">
        <v>19</v>
      </c>
      <c r="BL190" s="210" t="s">
        <v>19</v>
      </c>
      <c r="BM190" s="250" t="s">
        <v>157</v>
      </c>
      <c r="BN190" s="210" t="s">
        <v>19</v>
      </c>
      <c r="BO190" s="210" t="s">
        <v>19</v>
      </c>
      <c r="BR190" s="250" t="s">
        <v>157</v>
      </c>
      <c r="BU190" s="214"/>
      <c r="BV190" s="249" t="s">
        <v>215</v>
      </c>
      <c r="BW190" s="250" t="s">
        <v>82</v>
      </c>
      <c r="BX190" s="247" t="s">
        <v>236</v>
      </c>
      <c r="BY190" s="247" t="s">
        <v>236</v>
      </c>
      <c r="BZ190" s="247" t="s">
        <v>236</v>
      </c>
      <c r="CA190" s="247" t="s">
        <v>236</v>
      </c>
      <c r="CC190" s="250" t="s">
        <v>157</v>
      </c>
      <c r="CD190" s="281" t="s">
        <v>25</v>
      </c>
      <c r="CE190" s="281" t="s">
        <v>25</v>
      </c>
      <c r="CH190" s="250" t="s">
        <v>157</v>
      </c>
      <c r="CK190" s="249"/>
      <c r="CL190" s="214"/>
    </row>
    <row r="191" spans="1:90" s="272" customFormat="1" x14ac:dyDescent="0.25">
      <c r="C191" s="327" t="s">
        <v>127</v>
      </c>
      <c r="E191" s="249" t="s">
        <v>157</v>
      </c>
      <c r="F191" s="250" t="s">
        <v>152</v>
      </c>
      <c r="G191" s="340" t="s">
        <v>571</v>
      </c>
      <c r="H191" s="341"/>
      <c r="I191" s="342"/>
      <c r="J191" s="250" t="s">
        <v>156</v>
      </c>
      <c r="K191" s="343" t="s">
        <v>571</v>
      </c>
      <c r="L191" s="344"/>
      <c r="M191" s="250" t="s">
        <v>156</v>
      </c>
      <c r="N191" s="340" t="s">
        <v>360</v>
      </c>
      <c r="O191" s="341"/>
      <c r="P191" s="341"/>
      <c r="Q191" s="342"/>
      <c r="R191" s="250" t="s">
        <v>156</v>
      </c>
      <c r="U191" s="214"/>
      <c r="V191" s="249" t="s">
        <v>157</v>
      </c>
      <c r="W191" s="343" t="s">
        <v>395</v>
      </c>
      <c r="X191" s="344"/>
      <c r="Y191" s="340" t="s">
        <v>395</v>
      </c>
      <c r="Z191" s="342"/>
      <c r="AA191" s="250" t="s">
        <v>156</v>
      </c>
      <c r="AB191" s="200" t="s">
        <v>361</v>
      </c>
      <c r="AC191" s="200" t="s">
        <v>361</v>
      </c>
      <c r="AD191" s="250" t="s">
        <v>156</v>
      </c>
      <c r="AE191" s="200" t="s">
        <v>361</v>
      </c>
      <c r="AF191" s="200" t="s">
        <v>361</v>
      </c>
      <c r="AI191" s="250" t="s">
        <v>156</v>
      </c>
      <c r="AL191" s="214"/>
      <c r="AM191" s="249" t="s">
        <v>157</v>
      </c>
      <c r="AN191" s="250" t="s">
        <v>217</v>
      </c>
      <c r="AO191" s="340" t="s">
        <v>381</v>
      </c>
      <c r="AP191" s="341"/>
      <c r="AQ191" s="342"/>
      <c r="AR191" s="250" t="s">
        <v>156</v>
      </c>
      <c r="AS191" s="277"/>
      <c r="AT191" s="200" t="s">
        <v>361</v>
      </c>
      <c r="AU191" s="250" t="s">
        <v>156</v>
      </c>
      <c r="AV191" s="200" t="s">
        <v>361</v>
      </c>
      <c r="AW191" s="200" t="s">
        <v>361</v>
      </c>
      <c r="AX191" s="200" t="s">
        <v>361</v>
      </c>
      <c r="AZ191" s="250" t="s">
        <v>156</v>
      </c>
      <c r="BD191" s="214"/>
      <c r="BE191" s="249" t="s">
        <v>157</v>
      </c>
      <c r="BF191" s="200" t="s">
        <v>361</v>
      </c>
      <c r="BG191" s="200" t="s">
        <v>361</v>
      </c>
      <c r="BH191" s="200" t="s">
        <v>361</v>
      </c>
      <c r="BI191" s="200" t="s">
        <v>361</v>
      </c>
      <c r="BJ191" s="250" t="s">
        <v>156</v>
      </c>
      <c r="BK191" s="340" t="s">
        <v>564</v>
      </c>
      <c r="BL191" s="342"/>
      <c r="BM191" s="250" t="s">
        <v>156</v>
      </c>
      <c r="BN191" s="340" t="s">
        <v>373</v>
      </c>
      <c r="BO191" s="342"/>
      <c r="BR191" s="250" t="s">
        <v>156</v>
      </c>
      <c r="BU191" s="214"/>
      <c r="BV191" s="249" t="s">
        <v>157</v>
      </c>
      <c r="BW191" s="250" t="s">
        <v>85</v>
      </c>
      <c r="BX191" s="200" t="s">
        <v>360</v>
      </c>
      <c r="BY191" s="200" t="s">
        <v>360</v>
      </c>
      <c r="BZ191" s="200" t="s">
        <v>360</v>
      </c>
      <c r="CA191" s="200" t="s">
        <v>360</v>
      </c>
      <c r="CC191" s="250" t="s">
        <v>156</v>
      </c>
      <c r="CD191" s="340" t="s">
        <v>129</v>
      </c>
      <c r="CE191" s="342"/>
      <c r="CH191" s="250" t="s">
        <v>156</v>
      </c>
      <c r="CK191" s="249"/>
      <c r="CL191" s="214"/>
    </row>
    <row r="192" spans="1:90" s="272" customFormat="1" x14ac:dyDescent="0.25">
      <c r="C192" s="327" t="s">
        <v>132</v>
      </c>
      <c r="E192" s="249" t="s">
        <v>156</v>
      </c>
      <c r="F192" s="250" t="s">
        <v>156</v>
      </c>
      <c r="G192" s="307" t="s">
        <v>401</v>
      </c>
      <c r="H192" s="307" t="s">
        <v>401</v>
      </c>
      <c r="I192" s="307" t="s">
        <v>401</v>
      </c>
      <c r="J192" s="250" t="s">
        <v>147</v>
      </c>
      <c r="K192" s="280" t="s">
        <v>276</v>
      </c>
      <c r="L192" s="280" t="s">
        <v>276</v>
      </c>
      <c r="M192" s="250" t="s">
        <v>147</v>
      </c>
      <c r="N192" s="247" t="s">
        <v>315</v>
      </c>
      <c r="O192" s="247" t="s">
        <v>315</v>
      </c>
      <c r="P192" s="247" t="s">
        <v>315</v>
      </c>
      <c r="Q192" s="247" t="s">
        <v>315</v>
      </c>
      <c r="R192" s="250" t="s">
        <v>147</v>
      </c>
      <c r="U192" s="214"/>
      <c r="V192" s="249" t="s">
        <v>156</v>
      </c>
      <c r="W192" s="244" t="s">
        <v>263</v>
      </c>
      <c r="X192" s="244" t="s">
        <v>263</v>
      </c>
      <c r="Y192" s="283" t="s">
        <v>309</v>
      </c>
      <c r="Z192" s="283" t="s">
        <v>309</v>
      </c>
      <c r="AA192" s="250" t="s">
        <v>147</v>
      </c>
      <c r="AB192" s="278" t="s">
        <v>336</v>
      </c>
      <c r="AC192" s="278" t="s">
        <v>336</v>
      </c>
      <c r="AD192" s="250" t="s">
        <v>147</v>
      </c>
      <c r="AE192" s="278" t="s">
        <v>336</v>
      </c>
      <c r="AF192" s="278" t="s">
        <v>336</v>
      </c>
      <c r="AI192" s="250" t="s">
        <v>147</v>
      </c>
      <c r="AL192" s="214"/>
      <c r="AM192" s="249" t="s">
        <v>156</v>
      </c>
      <c r="AN192" s="250" t="s">
        <v>156</v>
      </c>
      <c r="AO192" s="297" t="s">
        <v>331</v>
      </c>
      <c r="AP192" s="297" t="s">
        <v>331</v>
      </c>
      <c r="AQ192" s="297" t="s">
        <v>331</v>
      </c>
      <c r="AR192" s="250" t="s">
        <v>147</v>
      </c>
      <c r="AS192" s="277" t="s">
        <v>135</v>
      </c>
      <c r="AT192" s="325" t="s">
        <v>338</v>
      </c>
      <c r="AU192" s="250" t="s">
        <v>147</v>
      </c>
      <c r="AV192" s="325" t="s">
        <v>338</v>
      </c>
      <c r="AW192" s="325" t="s">
        <v>338</v>
      </c>
      <c r="AX192" s="325" t="s">
        <v>338</v>
      </c>
      <c r="AZ192" s="250" t="s">
        <v>147</v>
      </c>
      <c r="BD192" s="214"/>
      <c r="BE192" s="249" t="s">
        <v>156</v>
      </c>
      <c r="BF192" s="278" t="s">
        <v>336</v>
      </c>
      <c r="BG192" s="278" t="s">
        <v>336</v>
      </c>
      <c r="BH192" s="278" t="s">
        <v>336</v>
      </c>
      <c r="BI192" s="278" t="s">
        <v>336</v>
      </c>
      <c r="BJ192" s="250" t="s">
        <v>147</v>
      </c>
      <c r="BK192" s="210" t="s">
        <v>279</v>
      </c>
      <c r="BL192" s="210" t="s">
        <v>279</v>
      </c>
      <c r="BM192" s="250" t="s">
        <v>147</v>
      </c>
      <c r="BN192" s="210" t="s">
        <v>279</v>
      </c>
      <c r="BO192" s="210" t="s">
        <v>279</v>
      </c>
      <c r="BR192" s="250" t="s">
        <v>147</v>
      </c>
      <c r="BU192" s="214"/>
      <c r="BV192" s="249" t="s">
        <v>156</v>
      </c>
      <c r="BW192" s="250" t="s">
        <v>157</v>
      </c>
      <c r="BX192" s="247" t="s">
        <v>315</v>
      </c>
      <c r="BY192" s="247" t="s">
        <v>315</v>
      </c>
      <c r="BZ192" s="247" t="s">
        <v>315</v>
      </c>
      <c r="CA192" s="247" t="s">
        <v>315</v>
      </c>
      <c r="CC192" s="250" t="s">
        <v>147</v>
      </c>
      <c r="CD192" s="281" t="s">
        <v>317</v>
      </c>
      <c r="CE192" s="281" t="s">
        <v>317</v>
      </c>
      <c r="CH192" s="250" t="s">
        <v>147</v>
      </c>
      <c r="CK192" s="249"/>
      <c r="CL192" s="214"/>
    </row>
    <row r="193" spans="1:90" s="328" customFormat="1" x14ac:dyDescent="0.25">
      <c r="A193" s="272"/>
      <c r="B193" s="272"/>
      <c r="C193" s="327"/>
      <c r="D193" s="272"/>
      <c r="E193" s="249"/>
      <c r="F193" s="250"/>
      <c r="G193" s="307"/>
      <c r="H193" s="307"/>
      <c r="I193" s="307"/>
      <c r="J193" s="250"/>
      <c r="K193" s="280"/>
      <c r="L193" s="280"/>
      <c r="M193" s="250"/>
      <c r="N193" s="247"/>
      <c r="O193" s="247"/>
      <c r="P193" s="247"/>
      <c r="Q193" s="247"/>
      <c r="R193" s="250"/>
      <c r="S193" s="272"/>
      <c r="T193" s="272"/>
      <c r="U193" s="214"/>
      <c r="V193" s="249"/>
      <c r="W193" s="244"/>
      <c r="X193" s="244"/>
      <c r="Y193" s="283"/>
      <c r="Z193" s="283"/>
      <c r="AA193" s="250"/>
      <c r="AB193" s="278"/>
      <c r="AC193" s="278"/>
      <c r="AD193" s="250"/>
      <c r="AE193" s="278"/>
      <c r="AF193" s="278"/>
      <c r="AG193" s="272"/>
      <c r="AH193" s="272"/>
      <c r="AI193" s="250"/>
      <c r="AJ193" s="272"/>
      <c r="AK193" s="272"/>
      <c r="AL193" s="214"/>
      <c r="AM193" s="249"/>
      <c r="AN193" s="250"/>
      <c r="AO193" s="297"/>
      <c r="AP193" s="297"/>
      <c r="AQ193" s="297"/>
      <c r="AR193" s="250"/>
      <c r="AS193" s="277"/>
      <c r="AT193" s="325"/>
      <c r="AU193" s="250"/>
      <c r="AV193" s="325"/>
      <c r="AW193" s="325"/>
      <c r="AX193" s="325"/>
      <c r="AY193" s="272"/>
      <c r="AZ193" s="250"/>
      <c r="BA193" s="272"/>
      <c r="BB193" s="272"/>
      <c r="BC193" s="272"/>
      <c r="BD193" s="214"/>
      <c r="BE193" s="249"/>
      <c r="BF193" s="278"/>
      <c r="BG193" s="278"/>
      <c r="BH193" s="278"/>
      <c r="BI193" s="278"/>
      <c r="BJ193" s="250"/>
      <c r="BK193" s="210"/>
      <c r="BL193" s="210"/>
      <c r="BM193" s="250"/>
      <c r="BN193" s="210"/>
      <c r="BO193" s="210"/>
      <c r="BP193" s="272"/>
      <c r="BQ193" s="272"/>
      <c r="BR193" s="250"/>
      <c r="BS193" s="272"/>
      <c r="BT193" s="272"/>
      <c r="BU193" s="214"/>
      <c r="BV193" s="249"/>
      <c r="BW193" s="250"/>
      <c r="BX193" s="247"/>
      <c r="BY193" s="247"/>
      <c r="BZ193" s="247"/>
      <c r="CA193" s="247"/>
      <c r="CB193" s="272"/>
      <c r="CC193" s="250"/>
      <c r="CD193" s="281"/>
      <c r="CE193" s="281"/>
      <c r="CF193" s="272"/>
      <c r="CG193" s="272"/>
      <c r="CH193" s="250"/>
      <c r="CI193" s="272"/>
      <c r="CJ193" s="272"/>
      <c r="CK193" s="249"/>
      <c r="CL193" s="214"/>
    </row>
    <row r="194" spans="1:90" s="214" customFormat="1" x14ac:dyDescent="0.25"/>
    <row r="196" spans="1:90" s="329" customFormat="1" x14ac:dyDescent="0.25">
      <c r="E196" s="330"/>
      <c r="F196" s="331"/>
      <c r="J196" s="331"/>
      <c r="M196" s="331"/>
      <c r="R196" s="331"/>
      <c r="U196" s="332"/>
      <c r="V196" s="330"/>
      <c r="AA196" s="331"/>
      <c r="AD196" s="331"/>
      <c r="AI196" s="331"/>
      <c r="AL196" s="332"/>
      <c r="AM196" s="330"/>
      <c r="AN196" s="331"/>
      <c r="AR196" s="331"/>
      <c r="AV196" s="331"/>
      <c r="AZ196" s="331"/>
      <c r="BD196" s="332"/>
      <c r="BE196" s="330"/>
      <c r="BJ196" s="331"/>
      <c r="BM196" s="331"/>
      <c r="BR196" s="331"/>
      <c r="BU196" s="332"/>
      <c r="BV196" s="330"/>
      <c r="BW196" s="331"/>
      <c r="CC196" s="331"/>
      <c r="CH196" s="331"/>
      <c r="CK196" s="330"/>
      <c r="CL196" s="332"/>
    </row>
    <row r="197" spans="1:90" s="329" customFormat="1" x14ac:dyDescent="0.25">
      <c r="E197" s="330"/>
      <c r="F197" s="331"/>
      <c r="J197" s="331"/>
      <c r="M197" s="331"/>
      <c r="R197" s="331"/>
      <c r="U197" s="332"/>
      <c r="V197" s="330"/>
      <c r="AA197" s="331"/>
      <c r="AD197" s="331"/>
      <c r="AI197" s="331"/>
      <c r="AL197" s="332"/>
      <c r="AM197" s="330"/>
      <c r="AN197" s="331"/>
      <c r="AO197" s="329" t="s">
        <v>354</v>
      </c>
      <c r="AR197" s="331"/>
      <c r="AV197" s="331"/>
      <c r="AZ197" s="331"/>
      <c r="BD197" s="332"/>
      <c r="BE197" s="330"/>
      <c r="BJ197" s="331"/>
      <c r="BM197" s="331"/>
      <c r="BR197" s="331"/>
      <c r="BU197" s="332"/>
      <c r="BV197" s="330"/>
      <c r="BW197" s="331"/>
      <c r="CC197" s="331"/>
      <c r="CH197" s="331"/>
      <c r="CK197" s="330"/>
      <c r="CL197" s="332"/>
    </row>
    <row r="198" spans="1:90" s="329" customFormat="1" x14ac:dyDescent="0.25">
      <c r="E198" s="330"/>
      <c r="F198" s="331"/>
      <c r="J198" s="331"/>
      <c r="M198" s="331"/>
      <c r="R198" s="331"/>
      <c r="U198" s="332"/>
      <c r="V198" s="330"/>
      <c r="AA198" s="331"/>
      <c r="AD198" s="331"/>
      <c r="AI198" s="331"/>
      <c r="AL198" s="332"/>
      <c r="AM198" s="330"/>
      <c r="AN198" s="331"/>
      <c r="AR198" s="331"/>
      <c r="AV198" s="331"/>
      <c r="AZ198" s="331"/>
      <c r="BD198" s="332"/>
      <c r="BE198" s="330"/>
      <c r="BJ198" s="331"/>
      <c r="BM198" s="331"/>
      <c r="BR198" s="331"/>
      <c r="BU198" s="332"/>
      <c r="BV198" s="330"/>
      <c r="BW198" s="331"/>
      <c r="CC198" s="331"/>
      <c r="CH198" s="331"/>
      <c r="CK198" s="330"/>
      <c r="CL198" s="332"/>
    </row>
  </sheetData>
  <mergeCells count="91">
    <mergeCell ref="BP114:BQ114"/>
    <mergeCell ref="BN114:BO114"/>
    <mergeCell ref="BX187:CA187"/>
    <mergeCell ref="BX151:BZ151"/>
    <mergeCell ref="CE151:CF151"/>
    <mergeCell ref="BX164:BY164"/>
    <mergeCell ref="BZ164:CB164"/>
    <mergeCell ref="BX160:BY160"/>
    <mergeCell ref="BX99:BY99"/>
    <mergeCell ref="CD104:CG104"/>
    <mergeCell ref="BY109:CA109"/>
    <mergeCell ref="BX119:CA119"/>
    <mergeCell ref="CD119:CE119"/>
    <mergeCell ref="CF119:CG119"/>
    <mergeCell ref="BX130:BZ130"/>
    <mergeCell ref="BF99:BG99"/>
    <mergeCell ref="BH99:BI99"/>
    <mergeCell ref="BF104:BG104"/>
    <mergeCell ref="BH104:BI104"/>
    <mergeCell ref="BK191:BL191"/>
    <mergeCell ref="AW178:AX178"/>
    <mergeCell ref="AW182:AX182"/>
    <mergeCell ref="AO191:AQ191"/>
    <mergeCell ref="BF151:BH151"/>
    <mergeCell ref="BF160:BI160"/>
    <mergeCell ref="BF178:BG178"/>
    <mergeCell ref="BH178:BI178"/>
    <mergeCell ref="AO169:AQ169"/>
    <mergeCell ref="AS169:AT169"/>
    <mergeCell ref="BA109:BB109"/>
    <mergeCell ref="AW119:AY119"/>
    <mergeCell ref="AW124:AY124"/>
    <mergeCell ref="AO156:AP156"/>
    <mergeCell ref="AW160:AX160"/>
    <mergeCell ref="AX109:AY109"/>
    <mergeCell ref="AF151:AG151"/>
    <mergeCell ref="AG124:AH124"/>
    <mergeCell ref="AB124:AC124"/>
    <mergeCell ref="AE124:AF124"/>
    <mergeCell ref="W191:X191"/>
    <mergeCell ref="Y191:Z191"/>
    <mergeCell ref="AE156:AF156"/>
    <mergeCell ref="W160:Y160"/>
    <mergeCell ref="AB160:AC160"/>
    <mergeCell ref="AE160:AG160"/>
    <mergeCell ref="W156:Z156"/>
    <mergeCell ref="AB156:AC156"/>
    <mergeCell ref="AG164:AH164"/>
    <mergeCell ref="Y99:Z99"/>
    <mergeCell ref="AB99:AC99"/>
    <mergeCell ref="AE99:AF99"/>
    <mergeCell ref="W109:X109"/>
    <mergeCell ref="AE119:AF119"/>
    <mergeCell ref="AB114:AC114"/>
    <mergeCell ref="G160:I160"/>
    <mergeCell ref="G164:I164"/>
    <mergeCell ref="AE164:AF164"/>
    <mergeCell ref="CD191:CE191"/>
    <mergeCell ref="A3:A4"/>
    <mergeCell ref="G104:I104"/>
    <mergeCell ref="K104:L104"/>
    <mergeCell ref="G114:I114"/>
    <mergeCell ref="H124:I124"/>
    <mergeCell ref="L124:N124"/>
    <mergeCell ref="W187:X187"/>
    <mergeCell ref="Y187:Z187"/>
    <mergeCell ref="AE187:AF187"/>
    <mergeCell ref="G187:H187"/>
    <mergeCell ref="W114:X114"/>
    <mergeCell ref="Y114:Z114"/>
    <mergeCell ref="G156:I156"/>
    <mergeCell ref="K156:L156"/>
    <mergeCell ref="N156:P156"/>
    <mergeCell ref="O109:P109"/>
    <mergeCell ref="G130:I130"/>
    <mergeCell ref="K134:L134"/>
    <mergeCell ref="G138:I138"/>
    <mergeCell ref="O151:P151"/>
    <mergeCell ref="G169:I169"/>
    <mergeCell ref="K169:L169"/>
    <mergeCell ref="P173:Q173"/>
    <mergeCell ref="K178:L178"/>
    <mergeCell ref="N178:P178"/>
    <mergeCell ref="CD182:CG182"/>
    <mergeCell ref="G182:I182"/>
    <mergeCell ref="K182:L182"/>
    <mergeCell ref="N182:P182"/>
    <mergeCell ref="G191:I191"/>
    <mergeCell ref="K191:L191"/>
    <mergeCell ref="N191:Q191"/>
    <mergeCell ref="BN191:BO191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35369"/>
    <pageSetUpPr fitToPage="1"/>
  </sheetPr>
  <dimension ref="A1:I181"/>
  <sheetViews>
    <sheetView topLeftCell="A33" zoomScale="145" workbookViewId="0">
      <selection activeCell="B28" sqref="B28"/>
    </sheetView>
  </sheetViews>
  <sheetFormatPr defaultColWidth="9.140625" defaultRowHeight="16.5" x14ac:dyDescent="0.3"/>
  <cols>
    <col min="1" max="1" width="3.85546875" style="29" bestFit="1" customWidth="1"/>
    <col min="2" max="2" width="38" style="29" bestFit="1" customWidth="1"/>
    <col min="3" max="3" width="4.7109375" style="29" bestFit="1" customWidth="1"/>
    <col min="4" max="4" width="9" style="30" bestFit="1" customWidth="1"/>
    <col min="5" max="9" width="10.28515625" style="31" customWidth="1"/>
    <col min="10" max="16384" width="9.140625" style="31"/>
  </cols>
  <sheetData>
    <row r="1" spans="1:9" ht="18.75" x14ac:dyDescent="0.3">
      <c r="A1" s="349" t="s">
        <v>407</v>
      </c>
      <c r="B1" s="349"/>
      <c r="C1" s="349"/>
      <c r="D1" s="349"/>
      <c r="E1" s="349"/>
      <c r="F1" s="349"/>
      <c r="G1" s="349"/>
      <c r="H1" s="349"/>
      <c r="I1" s="349"/>
    </row>
    <row r="2" spans="1:9" ht="18.75" x14ac:dyDescent="0.3">
      <c r="A2" s="349" t="s">
        <v>408</v>
      </c>
      <c r="B2" s="349"/>
      <c r="C2" s="349"/>
      <c r="D2" s="349"/>
      <c r="E2" s="349"/>
      <c r="F2" s="349"/>
      <c r="G2" s="349"/>
      <c r="H2" s="349"/>
      <c r="I2" s="349"/>
    </row>
    <row r="4" spans="1:9" ht="31.5" customHeight="1" x14ac:dyDescent="0.3">
      <c r="A4" s="32" t="s">
        <v>239</v>
      </c>
      <c r="B4" s="32" t="s">
        <v>240</v>
      </c>
      <c r="C4" s="347" t="s">
        <v>7</v>
      </c>
      <c r="D4" s="348"/>
      <c r="E4" s="32" t="s">
        <v>88</v>
      </c>
      <c r="F4" s="32" t="s">
        <v>89</v>
      </c>
      <c r="G4" s="32" t="s">
        <v>90</v>
      </c>
      <c r="H4" s="32" t="s">
        <v>91</v>
      </c>
      <c r="I4" s="32" t="s">
        <v>241</v>
      </c>
    </row>
    <row r="5" spans="1:9" x14ac:dyDescent="0.3">
      <c r="A5" s="33">
        <v>2</v>
      </c>
      <c r="B5" s="34" t="s">
        <v>425</v>
      </c>
      <c r="C5" s="34" t="str">
        <f t="shared" ref="C5:C60" si="0">"G"&amp;A5</f>
        <v>G2</v>
      </c>
      <c r="D5" s="35" t="s">
        <v>150</v>
      </c>
      <c r="E5" s="36" t="str">
        <f>IF('JAM GURU'!V3&gt;0,"ADA","")</f>
        <v/>
      </c>
      <c r="F5" s="36" t="str">
        <f>IF('JAM GURU'!AM3&gt;0,"ADA","")</f>
        <v>ADA</v>
      </c>
      <c r="G5" s="36" t="str">
        <f>IF('JAM GURU'!BD3&gt;0,"ADA","")</f>
        <v>ADA</v>
      </c>
      <c r="H5" s="36" t="str">
        <f>IF('JAM GURU'!BU3&gt;0,"ADA","")</f>
        <v>ADA</v>
      </c>
      <c r="I5" s="36" t="str">
        <f>IF('JAM GURU'!CK3&gt;0,"ADA","")</f>
        <v>ADA</v>
      </c>
    </row>
    <row r="6" spans="1:9" x14ac:dyDescent="0.3">
      <c r="A6" s="37">
        <v>3</v>
      </c>
      <c r="B6" s="38" t="s">
        <v>242</v>
      </c>
      <c r="C6" s="38" t="str">
        <f t="shared" si="0"/>
        <v>G3</v>
      </c>
      <c r="D6" s="39" t="s">
        <v>142</v>
      </c>
      <c r="E6" s="36" t="str">
        <f>IF('JAM GURU'!V4&gt;0,"ADA","")</f>
        <v>ADA</v>
      </c>
      <c r="F6" s="36" t="str">
        <f>IF('JAM GURU'!AM4&gt;0,"ADA","")</f>
        <v>ADA</v>
      </c>
      <c r="G6" s="36" t="str">
        <f>IF('JAM GURU'!BD4&gt;0,"ADA","")</f>
        <v>ADA</v>
      </c>
      <c r="H6" s="36" t="str">
        <f>IF('JAM GURU'!BU4&gt;0,"ADA","")</f>
        <v>ADA</v>
      </c>
      <c r="I6" s="36" t="str">
        <f>IF('JAM GURU'!CK4&gt;0,"ADA","")</f>
        <v>ADA</v>
      </c>
    </row>
    <row r="7" spans="1:9" x14ac:dyDescent="0.3">
      <c r="A7" s="33">
        <v>4</v>
      </c>
      <c r="B7" s="38" t="s">
        <v>245</v>
      </c>
      <c r="C7" s="38" t="str">
        <f t="shared" si="0"/>
        <v>G4</v>
      </c>
      <c r="D7" s="39" t="s">
        <v>246</v>
      </c>
      <c r="E7" s="36" t="str">
        <f>IF('JAM GURU'!V5&gt;0,"ADA","")</f>
        <v>ADA</v>
      </c>
      <c r="F7" s="36" t="str">
        <f>IF('JAM GURU'!AM5&gt;0,"ADA","")</f>
        <v>ADA</v>
      </c>
      <c r="G7" s="36" t="str">
        <f>IF('JAM GURU'!BD5&gt;0,"ADA","")</f>
        <v>ADA</v>
      </c>
      <c r="H7" s="36" t="str">
        <f>IF('JAM GURU'!BU5&gt;0,"ADA","")</f>
        <v>ADA</v>
      </c>
      <c r="I7" s="36" t="str">
        <f>IF('JAM GURU'!CK5&gt;0,"ADA","")</f>
        <v>ADA</v>
      </c>
    </row>
    <row r="8" spans="1:9" x14ac:dyDescent="0.3">
      <c r="A8" s="37">
        <v>5</v>
      </c>
      <c r="B8" s="38" t="s">
        <v>247</v>
      </c>
      <c r="C8" s="38" t="str">
        <f t="shared" si="0"/>
        <v>G5</v>
      </c>
      <c r="D8" s="39" t="s">
        <v>248</v>
      </c>
      <c r="E8" s="36" t="str">
        <f>IF('JAM GURU'!V6&gt;0,"ADA","")</f>
        <v>ADA</v>
      </c>
      <c r="F8" s="36" t="str">
        <f>IF('JAM GURU'!AM6&gt;0,"ADA","")</f>
        <v>ADA</v>
      </c>
      <c r="G8" s="36" t="str">
        <f>IF('JAM GURU'!BD6&gt;0,"ADA","")</f>
        <v/>
      </c>
      <c r="H8" s="36" t="str">
        <f>IF('JAM GURU'!BU6&gt;0,"ADA","")</f>
        <v>ADA</v>
      </c>
      <c r="I8" s="36" t="str">
        <f>IF('JAM GURU'!CK6&gt;0,"ADA","")</f>
        <v>ADA</v>
      </c>
    </row>
    <row r="9" spans="1:9" x14ac:dyDescent="0.3">
      <c r="A9" s="33">
        <v>6</v>
      </c>
      <c r="B9" s="38" t="s">
        <v>539</v>
      </c>
      <c r="C9" s="38" t="str">
        <f t="shared" si="0"/>
        <v>G6</v>
      </c>
      <c r="D9" s="39" t="s">
        <v>137</v>
      </c>
      <c r="E9" s="36" t="str">
        <f>IF('JAM GURU'!V7&gt;0,"ADA","")</f>
        <v>ADA</v>
      </c>
      <c r="F9" s="36" t="str">
        <f>IF('JAM GURU'!AM7&gt;0,"ADA","")</f>
        <v>ADA</v>
      </c>
      <c r="G9" s="36" t="str">
        <f>IF('JAM GURU'!BD7&gt;0,"ADA","")</f>
        <v>ADA</v>
      </c>
      <c r="H9" s="36" t="str">
        <f>IF('JAM GURU'!BU7&gt;0,"ADA","")</f>
        <v>ADA</v>
      </c>
      <c r="I9" s="36" t="str">
        <f>IF('JAM GURU'!CK7&gt;0,"ADA","")</f>
        <v/>
      </c>
    </row>
    <row r="10" spans="1:9" x14ac:dyDescent="0.3">
      <c r="A10" s="37">
        <v>7</v>
      </c>
      <c r="B10" s="38" t="s">
        <v>249</v>
      </c>
      <c r="C10" s="38" t="str">
        <f t="shared" si="0"/>
        <v>G7</v>
      </c>
      <c r="D10" s="39" t="s">
        <v>136</v>
      </c>
      <c r="E10" s="36" t="str">
        <f>IF('JAM GURU'!V8&gt;0,"ADA","")</f>
        <v/>
      </c>
      <c r="F10" s="36" t="str">
        <f>IF('JAM GURU'!AM8&gt;0,"ADA","")</f>
        <v>ADA</v>
      </c>
      <c r="G10" s="36" t="str">
        <f>IF('JAM GURU'!BD8&gt;0,"ADA","")</f>
        <v>ADA</v>
      </c>
      <c r="H10" s="36" t="str">
        <f>IF('JAM GURU'!BU8&gt;0,"ADA","")</f>
        <v/>
      </c>
      <c r="I10" s="36" t="str">
        <f>IF('JAM GURU'!CK8&gt;0,"ADA","")</f>
        <v>ADA</v>
      </c>
    </row>
    <row r="11" spans="1:9" x14ac:dyDescent="0.3">
      <c r="A11" s="33">
        <v>8</v>
      </c>
      <c r="B11" s="38" t="s">
        <v>250</v>
      </c>
      <c r="C11" s="38" t="str">
        <f t="shared" si="0"/>
        <v>G8</v>
      </c>
      <c r="D11" s="39" t="s">
        <v>251</v>
      </c>
      <c r="E11" s="36" t="str">
        <f>IF('JAM GURU'!V9&gt;0,"ADA","")</f>
        <v>ADA</v>
      </c>
      <c r="F11" s="36" t="str">
        <f>IF('JAM GURU'!AM9&gt;0,"ADA","")</f>
        <v>ADA</v>
      </c>
      <c r="G11" s="36" t="str">
        <f>IF('JAM GURU'!BD9&gt;0,"ADA","")</f>
        <v/>
      </c>
      <c r="H11" s="36" t="str">
        <f>IF('JAM GURU'!BU9&gt;0,"ADA","")</f>
        <v>ADA</v>
      </c>
      <c r="I11" s="36" t="str">
        <f>IF('JAM GURU'!CK9&gt;0,"ADA","")</f>
        <v>ADA</v>
      </c>
    </row>
    <row r="12" spans="1:9" x14ac:dyDescent="0.3">
      <c r="A12" s="37">
        <v>9</v>
      </c>
      <c r="B12" s="38" t="s">
        <v>252</v>
      </c>
      <c r="C12" s="38" t="str">
        <f t="shared" si="0"/>
        <v>G9</v>
      </c>
      <c r="D12" s="39" t="s">
        <v>144</v>
      </c>
      <c r="E12" s="36" t="str">
        <f>IF('JAM GURU'!V10&gt;0,"ADA","")</f>
        <v>ADA</v>
      </c>
      <c r="F12" s="36" t="str">
        <f>IF('JAM GURU'!AM10&gt;0,"ADA","")</f>
        <v>ADA</v>
      </c>
      <c r="G12" s="36" t="str">
        <f>IF('JAM GURU'!BD10&gt;0,"ADA","")</f>
        <v>ADA</v>
      </c>
      <c r="H12" s="36" t="str">
        <f>IF('JAM GURU'!BU10&gt;0,"ADA","")</f>
        <v>ADA</v>
      </c>
      <c r="I12" s="36" t="str">
        <f>IF('JAM GURU'!CK10&gt;0,"ADA","")</f>
        <v>ADA</v>
      </c>
    </row>
    <row r="13" spans="1:9" x14ac:dyDescent="0.3">
      <c r="A13" s="33">
        <v>10</v>
      </c>
      <c r="B13" s="38" t="s">
        <v>254</v>
      </c>
      <c r="C13" s="38" t="str">
        <f t="shared" si="0"/>
        <v>G10</v>
      </c>
      <c r="D13" s="39" t="s">
        <v>134</v>
      </c>
      <c r="E13" s="36" t="str">
        <f>IF('JAM GURU'!V11&gt;0,"ADA","")</f>
        <v>ADA</v>
      </c>
      <c r="F13" s="36" t="str">
        <f>IF('JAM GURU'!AM11&gt;0,"ADA","")</f>
        <v>ADA</v>
      </c>
      <c r="G13" s="36" t="str">
        <f>IF('JAM GURU'!BD11&gt;0,"ADA","")</f>
        <v>ADA</v>
      </c>
      <c r="H13" s="36" t="str">
        <f>IF('JAM GURU'!BU11&gt;0,"ADA","")</f>
        <v>ADA</v>
      </c>
      <c r="I13" s="36" t="str">
        <f>IF('JAM GURU'!CK11&gt;0,"ADA","")</f>
        <v>ADA</v>
      </c>
    </row>
    <row r="14" spans="1:9" x14ac:dyDescent="0.3">
      <c r="A14" s="37">
        <v>11</v>
      </c>
      <c r="B14" s="38" t="s">
        <v>437</v>
      </c>
      <c r="C14" s="38" t="str">
        <f t="shared" si="0"/>
        <v>G11</v>
      </c>
      <c r="D14" s="39" t="s">
        <v>255</v>
      </c>
      <c r="E14" s="36" t="str">
        <f>IF('JAM GURU'!V12&gt;0,"ADA","")</f>
        <v>ADA</v>
      </c>
      <c r="F14" s="36" t="str">
        <f>IF('JAM GURU'!AM12&gt;0,"ADA","")</f>
        <v>ADA</v>
      </c>
      <c r="G14" s="36" t="str">
        <f>IF('JAM GURU'!BD12&gt;0,"ADA","")</f>
        <v>ADA</v>
      </c>
      <c r="H14" s="36" t="str">
        <f>IF('JAM GURU'!BU12&gt;0,"ADA","")</f>
        <v/>
      </c>
      <c r="I14" s="36" t="str">
        <f>IF('JAM GURU'!CK12&gt;0,"ADA","")</f>
        <v>ADA</v>
      </c>
    </row>
    <row r="15" spans="1:9" x14ac:dyDescent="0.3">
      <c r="A15" s="33">
        <v>12</v>
      </c>
      <c r="B15" s="38" t="s">
        <v>568</v>
      </c>
      <c r="C15" s="38" t="str">
        <f t="shared" si="0"/>
        <v>G12</v>
      </c>
      <c r="D15" s="39" t="s">
        <v>426</v>
      </c>
      <c r="E15" s="36" t="str">
        <f>IF('JAM GURU'!V13&gt;0,"ADA","")</f>
        <v>ADA</v>
      </c>
      <c r="F15" s="36" t="str">
        <f>IF('JAM GURU'!AM13&gt;0,"ADA","")</f>
        <v>ADA</v>
      </c>
      <c r="G15" s="36" t="str">
        <f>IF('JAM GURU'!BD13&gt;0,"ADA","")</f>
        <v>ADA</v>
      </c>
      <c r="H15" s="36" t="str">
        <f>IF('JAM GURU'!BU13&gt;0,"ADA","")</f>
        <v>ADA</v>
      </c>
      <c r="I15" s="36" t="str">
        <f>IF('JAM GURU'!CK13&gt;0,"ADA","")</f>
        <v/>
      </c>
    </row>
    <row r="16" spans="1:9" x14ac:dyDescent="0.3">
      <c r="A16" s="37">
        <v>13</v>
      </c>
      <c r="B16" s="38" t="s">
        <v>257</v>
      </c>
      <c r="C16" s="38" t="str">
        <f t="shared" si="0"/>
        <v>G13</v>
      </c>
      <c r="D16" s="39" t="s">
        <v>258</v>
      </c>
      <c r="E16" s="36" t="str">
        <f>IF('JAM GURU'!V14&gt;0,"ADA","")</f>
        <v>ADA</v>
      </c>
      <c r="F16" s="36" t="str">
        <f>IF('JAM GURU'!AM14&gt;0,"ADA","")</f>
        <v>ADA</v>
      </c>
      <c r="G16" s="36" t="str">
        <f>IF('JAM GURU'!BD14&gt;0,"ADA","")</f>
        <v/>
      </c>
      <c r="H16" s="36" t="str">
        <f>IF('JAM GURU'!BU14&gt;0,"ADA","")</f>
        <v>ADA</v>
      </c>
      <c r="I16" s="36" t="str">
        <f>IF('JAM GURU'!CK14&gt;0,"ADA","")</f>
        <v>ADA</v>
      </c>
    </row>
    <row r="17" spans="1:9" x14ac:dyDescent="0.3">
      <c r="A17" s="33">
        <v>14</v>
      </c>
      <c r="B17" s="38" t="s">
        <v>260</v>
      </c>
      <c r="C17" s="38" t="str">
        <f t="shared" si="0"/>
        <v>G14</v>
      </c>
      <c r="D17" s="39" t="s">
        <v>261</v>
      </c>
      <c r="E17" s="36" t="str">
        <f>IF('JAM GURU'!V15&gt;0,"ADA","")</f>
        <v>ADA</v>
      </c>
      <c r="F17" s="36" t="str">
        <f>IF('JAM GURU'!AM15&gt;0,"ADA","")</f>
        <v/>
      </c>
      <c r="G17" s="36" t="str">
        <f>IF('JAM GURU'!BD15&gt;0,"ADA","")</f>
        <v>ADA</v>
      </c>
      <c r="H17" s="36" t="str">
        <f>IF('JAM GURU'!BU15&gt;0,"ADA","")</f>
        <v/>
      </c>
      <c r="I17" s="36" t="str">
        <f>IF('JAM GURU'!CK15&gt;0,"ADA","")</f>
        <v>ADA</v>
      </c>
    </row>
    <row r="18" spans="1:9" x14ac:dyDescent="0.3">
      <c r="A18" s="37">
        <v>15</v>
      </c>
      <c r="B18" s="40" t="s">
        <v>243</v>
      </c>
      <c r="C18" s="38" t="str">
        <f t="shared" si="0"/>
        <v>G15</v>
      </c>
      <c r="D18" s="39" t="s">
        <v>244</v>
      </c>
      <c r="E18" s="36" t="str">
        <f>IF('JAM GURU'!V16&gt;0,"ADA","")</f>
        <v>ADA</v>
      </c>
      <c r="F18" s="36" t="str">
        <f>IF('JAM GURU'!AM16&gt;0,"ADA","")</f>
        <v>ADA</v>
      </c>
      <c r="G18" s="36" t="str">
        <f>IF('JAM GURU'!BD16&gt;0,"ADA","")</f>
        <v>ADA</v>
      </c>
      <c r="H18" s="36" t="str">
        <f>IF('JAM GURU'!BU16&gt;0,"ADA","")</f>
        <v>ADA</v>
      </c>
      <c r="I18" s="36" t="str">
        <f>IF('JAM GURU'!CK16&gt;0,"ADA","")</f>
        <v/>
      </c>
    </row>
    <row r="19" spans="1:9" x14ac:dyDescent="0.3">
      <c r="A19" s="33">
        <v>16</v>
      </c>
      <c r="B19" s="41" t="s">
        <v>253</v>
      </c>
      <c r="C19" s="38" t="str">
        <f t="shared" si="0"/>
        <v>G16</v>
      </c>
      <c r="D19" s="39" t="s">
        <v>167</v>
      </c>
      <c r="E19" s="36" t="str">
        <f>IF('JAM GURU'!V17&gt;0,"ADA","")</f>
        <v>ADA</v>
      </c>
      <c r="F19" s="36" t="str">
        <f>IF('JAM GURU'!AM17&gt;0,"ADA","")</f>
        <v>ADA</v>
      </c>
      <c r="G19" s="36" t="str">
        <f>IF('JAM GURU'!BD17&gt;0,"ADA","")</f>
        <v>ADA</v>
      </c>
      <c r="H19" s="36" t="str">
        <f>IF('JAM GURU'!BU17&gt;0,"ADA","")</f>
        <v/>
      </c>
      <c r="I19" s="36" t="str">
        <f>IF('JAM GURU'!CK17&gt;0,"ADA","")</f>
        <v>ADA</v>
      </c>
    </row>
    <row r="20" spans="1:9" x14ac:dyDescent="0.3">
      <c r="A20" s="37">
        <v>17</v>
      </c>
      <c r="B20" s="38" t="s">
        <v>256</v>
      </c>
      <c r="C20" s="38" t="str">
        <f t="shared" si="0"/>
        <v>G17</v>
      </c>
      <c r="D20" s="39" t="s">
        <v>143</v>
      </c>
      <c r="E20" s="36" t="str">
        <f>IF('JAM GURU'!V18&gt;0,"ADA","")</f>
        <v>ADA</v>
      </c>
      <c r="F20" s="36" t="str">
        <f>IF('JAM GURU'!AM18&gt;0,"ADA","")</f>
        <v>ADA</v>
      </c>
      <c r="G20" s="36" t="str">
        <f>IF('JAM GURU'!BD18&gt;0,"ADA","")</f>
        <v>ADA</v>
      </c>
      <c r="H20" s="36" t="str">
        <f>IF('JAM GURU'!BU18&gt;0,"ADA","")</f>
        <v>ADA</v>
      </c>
      <c r="I20" s="36" t="str">
        <f>IF('JAM GURU'!CK18&gt;0,"ADA","")</f>
        <v>ADA</v>
      </c>
    </row>
    <row r="21" spans="1:9" x14ac:dyDescent="0.3">
      <c r="A21" s="33">
        <v>18</v>
      </c>
      <c r="B21" s="38" t="s">
        <v>438</v>
      </c>
      <c r="C21" s="38" t="str">
        <f t="shared" si="0"/>
        <v>G18</v>
      </c>
      <c r="D21" s="39" t="s">
        <v>259</v>
      </c>
      <c r="E21" s="36" t="str">
        <f>IF('JAM GURU'!V19&gt;0,"ADA","")</f>
        <v>ADA</v>
      </c>
      <c r="F21" s="36" t="str">
        <f>IF('JAM GURU'!AM19&gt;0,"ADA","")</f>
        <v/>
      </c>
      <c r="G21" s="36" t="str">
        <f>IF('JAM GURU'!BD19&gt;0,"ADA","")</f>
        <v>ADA</v>
      </c>
      <c r="H21" s="36" t="str">
        <f>IF('JAM GURU'!BU19&gt;0,"ADA","")</f>
        <v>ADA</v>
      </c>
      <c r="I21" s="36" t="str">
        <f>IF('JAM GURU'!CK19&gt;0,"ADA","")</f>
        <v>ADA</v>
      </c>
    </row>
    <row r="22" spans="1:9" x14ac:dyDescent="0.3">
      <c r="A22" s="37">
        <v>19</v>
      </c>
      <c r="B22" s="38" t="s">
        <v>439</v>
      </c>
      <c r="C22" s="38" t="str">
        <f t="shared" si="0"/>
        <v>G19</v>
      </c>
      <c r="D22" s="39" t="s">
        <v>262</v>
      </c>
      <c r="E22" s="36" t="str">
        <f>IF('JAM GURU'!V20&gt;0,"ADA","")</f>
        <v>ADA</v>
      </c>
      <c r="F22" s="36" t="str">
        <f>IF('JAM GURU'!AM20&gt;0,"ADA","")</f>
        <v>ADA</v>
      </c>
      <c r="G22" s="36" t="str">
        <f>IF('JAM GURU'!BD20&gt;0,"ADA","")</f>
        <v>ADA</v>
      </c>
      <c r="H22" s="36" t="str">
        <f>IF('JAM GURU'!BU20&gt;0,"ADA","")</f>
        <v>ADA</v>
      </c>
      <c r="I22" s="36" t="str">
        <f>IF('JAM GURU'!CK20&gt;0,"ADA","")</f>
        <v>ADA</v>
      </c>
    </row>
    <row r="23" spans="1:9" x14ac:dyDescent="0.3">
      <c r="A23" s="33">
        <v>20</v>
      </c>
      <c r="B23" s="38" t="s">
        <v>267</v>
      </c>
      <c r="C23" s="38" t="str">
        <f t="shared" si="0"/>
        <v>G20</v>
      </c>
      <c r="D23" s="39" t="s">
        <v>268</v>
      </c>
      <c r="E23" s="36" t="str">
        <f>IF('JAM GURU'!V21&gt;0,"ADA","")</f>
        <v>ADA</v>
      </c>
      <c r="F23" s="36" t="str">
        <f>IF('JAM GURU'!AM21&gt;0,"ADA","")</f>
        <v>ADA</v>
      </c>
      <c r="G23" s="36" t="str">
        <f>IF('JAM GURU'!BD21&gt;0,"ADA","")</f>
        <v>ADA</v>
      </c>
      <c r="H23" s="36" t="str">
        <f>IF('JAM GURU'!BU21&gt;0,"ADA","")</f>
        <v/>
      </c>
      <c r="I23" s="36" t="str">
        <f>IF('JAM GURU'!CK21&gt;0,"ADA","")</f>
        <v/>
      </c>
    </row>
    <row r="24" spans="1:9" x14ac:dyDescent="0.3">
      <c r="A24" s="37">
        <v>21</v>
      </c>
      <c r="B24" s="38" t="s">
        <v>328</v>
      </c>
      <c r="C24" s="38" t="str">
        <f t="shared" si="0"/>
        <v>G21</v>
      </c>
      <c r="D24" s="39" t="s">
        <v>168</v>
      </c>
      <c r="E24" s="36" t="str">
        <f>IF('JAM GURU'!V22&gt;0,"ADA","")</f>
        <v>ADA</v>
      </c>
      <c r="F24" s="36" t="str">
        <f>IF('JAM GURU'!AM22&gt;0,"ADA","")</f>
        <v>ADA</v>
      </c>
      <c r="G24" s="36" t="str">
        <f>IF('JAM GURU'!BD22&gt;0,"ADA","")</f>
        <v>ADA</v>
      </c>
      <c r="H24" s="36" t="str">
        <f>IF('JAM GURU'!BU22&gt;0,"ADA","")</f>
        <v>ADA</v>
      </c>
      <c r="I24" s="36" t="str">
        <f>IF('JAM GURU'!CK22&gt;0,"ADA","")</f>
        <v>ADA</v>
      </c>
    </row>
    <row r="25" spans="1:9" x14ac:dyDescent="0.3">
      <c r="A25" s="33">
        <v>22</v>
      </c>
      <c r="B25" s="38" t="s">
        <v>569</v>
      </c>
      <c r="C25" s="38" t="str">
        <f t="shared" si="0"/>
        <v>G22</v>
      </c>
      <c r="D25" s="39" t="s">
        <v>264</v>
      </c>
      <c r="E25" s="36" t="str">
        <f>IF('JAM GURU'!V23&gt;0,"ADA","")</f>
        <v>ADA</v>
      </c>
      <c r="F25" s="36" t="str">
        <f>IF('JAM GURU'!AM23&gt;0,"ADA","")</f>
        <v>ADA</v>
      </c>
      <c r="G25" s="36" t="str">
        <f>IF('JAM GURU'!BD23&gt;0,"ADA","")</f>
        <v>ADA</v>
      </c>
      <c r="H25" s="36" t="str">
        <f>IF('JAM GURU'!BU23&gt;0,"ADA","")</f>
        <v/>
      </c>
      <c r="I25" s="36" t="str">
        <f>IF('JAM GURU'!CK23&gt;0,"ADA","")</f>
        <v>ADA</v>
      </c>
    </row>
    <row r="26" spans="1:9" x14ac:dyDescent="0.3">
      <c r="A26" s="37">
        <v>23</v>
      </c>
      <c r="B26" s="38" t="s">
        <v>440</v>
      </c>
      <c r="C26" s="38" t="str">
        <f t="shared" si="0"/>
        <v>G23</v>
      </c>
      <c r="D26" s="39" t="s">
        <v>263</v>
      </c>
      <c r="E26" s="36" t="str">
        <f>IF('JAM GURU'!V24&gt;0,"ADA","")</f>
        <v>ADA</v>
      </c>
      <c r="F26" s="36" t="str">
        <f>IF('JAM GURU'!AM24&gt;0,"ADA","")</f>
        <v>ADA</v>
      </c>
      <c r="G26" s="36" t="str">
        <f>IF('JAM GURU'!BD24&gt;0,"ADA","")</f>
        <v>ADA</v>
      </c>
      <c r="H26" s="36" t="str">
        <f>IF('JAM GURU'!BU24&gt;0,"ADA","")</f>
        <v/>
      </c>
      <c r="I26" s="36" t="str">
        <f>IF('JAM GURU'!CK24&gt;0,"ADA","")</f>
        <v>ADA</v>
      </c>
    </row>
    <row r="27" spans="1:9" x14ac:dyDescent="0.3">
      <c r="A27" s="33">
        <v>24</v>
      </c>
      <c r="B27" s="42" t="s">
        <v>265</v>
      </c>
      <c r="C27" s="38" t="str">
        <f t="shared" si="0"/>
        <v>G24</v>
      </c>
      <c r="D27" s="39" t="s">
        <v>266</v>
      </c>
      <c r="E27" s="36" t="str">
        <f>IF('JAM GURU'!V25&gt;0,"ADA","")</f>
        <v>ADA</v>
      </c>
      <c r="F27" s="36" t="str">
        <f>IF('JAM GURU'!AM25&gt;0,"ADA","")</f>
        <v>ADA</v>
      </c>
      <c r="G27" s="36" t="str">
        <f>IF('JAM GURU'!BD25&gt;0,"ADA","")</f>
        <v>ADA</v>
      </c>
      <c r="H27" s="36" t="str">
        <f>IF('JAM GURU'!BU25&gt;0,"ADA","")</f>
        <v>ADA</v>
      </c>
      <c r="I27" s="36" t="str">
        <f>IF('JAM GURU'!CK25&gt;0,"ADA","")</f>
        <v>ADA</v>
      </c>
    </row>
    <row r="28" spans="1:9" x14ac:dyDescent="0.3">
      <c r="A28" s="37">
        <v>25</v>
      </c>
      <c r="B28" s="38" t="s">
        <v>441</v>
      </c>
      <c r="C28" s="38" t="str">
        <f t="shared" si="0"/>
        <v>G25</v>
      </c>
      <c r="D28" s="39" t="s">
        <v>270</v>
      </c>
      <c r="E28" s="36" t="str">
        <f>IF('JAM GURU'!V26&gt;0,"ADA","")</f>
        <v>ADA</v>
      </c>
      <c r="F28" s="36" t="str">
        <f>IF('JAM GURU'!AM26&gt;0,"ADA","")</f>
        <v>ADA</v>
      </c>
      <c r="G28" s="36" t="str">
        <f>IF('JAM GURU'!BD26&gt;0,"ADA","")</f>
        <v>ADA</v>
      </c>
      <c r="H28" s="36" t="str">
        <f>IF('JAM GURU'!BU26&gt;0,"ADA","")</f>
        <v>ADA</v>
      </c>
      <c r="I28" s="36" t="str">
        <f>IF('JAM GURU'!CK26&gt;0,"ADA","")</f>
        <v/>
      </c>
    </row>
    <row r="29" spans="1:9" x14ac:dyDescent="0.3">
      <c r="A29" s="33">
        <v>26</v>
      </c>
      <c r="B29" s="38" t="s">
        <v>274</v>
      </c>
      <c r="C29" s="38" t="str">
        <f t="shared" si="0"/>
        <v>G26</v>
      </c>
      <c r="D29" s="39" t="s">
        <v>141</v>
      </c>
      <c r="E29" s="36" t="str">
        <f>IF('JAM GURU'!V27&gt;0,"ADA","")</f>
        <v>ADA</v>
      </c>
      <c r="F29" s="36" t="str">
        <f>IF('JAM GURU'!AM27&gt;0,"ADA","")</f>
        <v>ADA</v>
      </c>
      <c r="G29" s="36" t="str">
        <f>IF('JAM GURU'!BD27&gt;0,"ADA","")</f>
        <v>ADA</v>
      </c>
      <c r="H29" s="36" t="str">
        <f>IF('JAM GURU'!BU27&gt;0,"ADA","")</f>
        <v>ADA</v>
      </c>
      <c r="I29" s="36" t="str">
        <f>IF('JAM GURU'!CK27&gt;0,"ADA","")</f>
        <v>ADA</v>
      </c>
    </row>
    <row r="30" spans="1:9" x14ac:dyDescent="0.3">
      <c r="A30" s="37">
        <v>27</v>
      </c>
      <c r="B30" s="38" t="s">
        <v>442</v>
      </c>
      <c r="C30" s="38" t="str">
        <f t="shared" si="0"/>
        <v>G27</v>
      </c>
      <c r="D30" s="39" t="s">
        <v>273</v>
      </c>
      <c r="E30" s="36" t="str">
        <f>IF('JAM GURU'!V28&gt;0,"ADA","")</f>
        <v>ADA</v>
      </c>
      <c r="F30" s="36" t="str">
        <f>IF('JAM GURU'!AM28&gt;0,"ADA","")</f>
        <v>ADA</v>
      </c>
      <c r="G30" s="36" t="str">
        <f>IF('JAM GURU'!BD28&gt;0,"ADA","")</f>
        <v>ADA</v>
      </c>
      <c r="H30" s="36" t="str">
        <f>IF('JAM GURU'!BU28&gt;0,"ADA","")</f>
        <v/>
      </c>
      <c r="I30" s="36" t="str">
        <f>IF('JAM GURU'!CK28&gt;0,"ADA","")</f>
        <v>ADA</v>
      </c>
    </row>
    <row r="31" spans="1:9" x14ac:dyDescent="0.3">
      <c r="A31" s="33">
        <v>28</v>
      </c>
      <c r="B31" s="38" t="s">
        <v>269</v>
      </c>
      <c r="C31" s="38" t="str">
        <f t="shared" si="0"/>
        <v>G28</v>
      </c>
      <c r="D31" s="39" t="s">
        <v>138</v>
      </c>
      <c r="E31" s="36" t="str">
        <f>IF('JAM GURU'!V29&gt;0,"ADA","")</f>
        <v>ADA</v>
      </c>
      <c r="F31" s="36" t="str">
        <f>IF('JAM GURU'!AM29&gt;0,"ADA","")</f>
        <v/>
      </c>
      <c r="G31" s="36" t="str">
        <f>IF('JAM GURU'!BD29&gt;0,"ADA","")</f>
        <v>ADA</v>
      </c>
      <c r="H31" s="36" t="str">
        <f>IF('JAM GURU'!BU29&gt;0,"ADA","")</f>
        <v>ADA</v>
      </c>
      <c r="I31" s="36" t="str">
        <f>IF('JAM GURU'!CK29&gt;0,"ADA","")</f>
        <v/>
      </c>
    </row>
    <row r="32" spans="1:9" x14ac:dyDescent="0.3">
      <c r="A32" s="37">
        <v>29</v>
      </c>
      <c r="B32" s="38" t="s">
        <v>271</v>
      </c>
      <c r="C32" s="38" t="str">
        <f t="shared" si="0"/>
        <v>G29</v>
      </c>
      <c r="D32" s="39" t="s">
        <v>272</v>
      </c>
      <c r="E32" s="36" t="str">
        <f>IF('JAM GURU'!V30&gt;0,"ADA","")</f>
        <v>ADA</v>
      </c>
      <c r="F32" s="36" t="str">
        <f>IF('JAM GURU'!AM30&gt;0,"ADA","")</f>
        <v>ADA</v>
      </c>
      <c r="G32" s="36" t="str">
        <f>IF('JAM GURU'!BD30&gt;0,"ADA","")</f>
        <v/>
      </c>
      <c r="H32" s="36" t="str">
        <f>IF('JAM GURU'!BU30&gt;0,"ADA","")</f>
        <v>ADA</v>
      </c>
      <c r="I32" s="36" t="str">
        <f>IF('JAM GURU'!CK30&gt;0,"ADA","")</f>
        <v>ADA</v>
      </c>
    </row>
    <row r="33" spans="1:9" x14ac:dyDescent="0.3">
      <c r="A33" s="33">
        <v>30</v>
      </c>
      <c r="B33" s="40" t="s">
        <v>326</v>
      </c>
      <c r="C33" s="38" t="str">
        <f t="shared" si="0"/>
        <v>G30</v>
      </c>
      <c r="D33" s="39" t="s">
        <v>327</v>
      </c>
      <c r="E33" s="36" t="str">
        <f>IF('JAM GURU'!V31&gt;0,"ADA","")</f>
        <v>ADA</v>
      </c>
      <c r="F33" s="36" t="str">
        <f>IF('JAM GURU'!AM31&gt;0,"ADA","")</f>
        <v>ADA</v>
      </c>
      <c r="G33" s="36" t="str">
        <f>IF('JAM GURU'!BD31&gt;0,"ADA","")</f>
        <v/>
      </c>
      <c r="H33" s="36" t="str">
        <f>IF('JAM GURU'!BU31&gt;0,"ADA","")</f>
        <v/>
      </c>
      <c r="I33" s="36" t="str">
        <f>IF('JAM GURU'!CK31&gt;0,"ADA","")</f>
        <v/>
      </c>
    </row>
    <row r="34" spans="1:9" x14ac:dyDescent="0.3">
      <c r="A34" s="37">
        <v>31</v>
      </c>
      <c r="B34" s="43" t="s">
        <v>330</v>
      </c>
      <c r="C34" s="38" t="str">
        <f t="shared" si="0"/>
        <v>G31</v>
      </c>
      <c r="D34" s="39" t="s">
        <v>331</v>
      </c>
      <c r="E34" s="36" t="str">
        <f>IF('JAM GURU'!V32&gt;0,"ADA","")</f>
        <v>ADA</v>
      </c>
      <c r="F34" s="36" t="str">
        <f>IF('JAM GURU'!AM32&gt;0,"ADA","")</f>
        <v>ADA</v>
      </c>
      <c r="G34" s="36" t="str">
        <f>IF('JAM GURU'!BD32&gt;0,"ADA","")</f>
        <v>ADA</v>
      </c>
      <c r="H34" s="36" t="str">
        <f>IF('JAM GURU'!BU32&gt;0,"ADA","")</f>
        <v>ADA</v>
      </c>
      <c r="I34" s="36" t="str">
        <f>IF('JAM GURU'!CK32&gt;0,"ADA","")</f>
        <v>ADA</v>
      </c>
    </row>
    <row r="35" spans="1:9" x14ac:dyDescent="0.3">
      <c r="A35" s="33">
        <v>32</v>
      </c>
      <c r="B35" s="43" t="s">
        <v>275</v>
      </c>
      <c r="C35" s="38" t="str">
        <f t="shared" si="0"/>
        <v>G32</v>
      </c>
      <c r="D35" s="39" t="s">
        <v>276</v>
      </c>
      <c r="E35" s="36" t="str">
        <f>IF('JAM GURU'!V33&gt;0,"ADA","")</f>
        <v>ADA</v>
      </c>
      <c r="F35" s="36" t="str">
        <f>IF('JAM GURU'!AM33&gt;0,"ADA","")</f>
        <v>ADA</v>
      </c>
      <c r="G35" s="36" t="str">
        <f>IF('JAM GURU'!BD33&gt;0,"ADA","")</f>
        <v>ADA</v>
      </c>
      <c r="H35" s="36" t="str">
        <f>IF('JAM GURU'!BU33&gt;0,"ADA","")</f>
        <v>ADA</v>
      </c>
      <c r="I35" s="36" t="str">
        <f>IF('JAM GURU'!CK33&gt;0,"ADA","")</f>
        <v>ADA</v>
      </c>
    </row>
    <row r="36" spans="1:9" x14ac:dyDescent="0.3">
      <c r="A36" s="37">
        <v>33</v>
      </c>
      <c r="B36" s="43" t="s">
        <v>277</v>
      </c>
      <c r="C36" s="38" t="str">
        <f t="shared" si="0"/>
        <v>G33</v>
      </c>
      <c r="D36" s="39" t="s">
        <v>278</v>
      </c>
      <c r="E36" s="36" t="str">
        <f>IF('JAM GURU'!V34&gt;0,"ADA","")</f>
        <v>ADA</v>
      </c>
      <c r="F36" s="36" t="str">
        <f>IF('JAM GURU'!AM34&gt;0,"ADA","")</f>
        <v>ADA</v>
      </c>
      <c r="G36" s="36" t="str">
        <f>IF('JAM GURU'!BD34&gt;0,"ADA","")</f>
        <v>ADA</v>
      </c>
      <c r="H36" s="36" t="str">
        <f>IF('JAM GURU'!BU34&gt;0,"ADA","")</f>
        <v/>
      </c>
      <c r="I36" s="36" t="str">
        <f>IF('JAM GURU'!CK34&gt;0,"ADA","")</f>
        <v>ADA</v>
      </c>
    </row>
    <row r="37" spans="1:9" x14ac:dyDescent="0.3">
      <c r="A37" s="33">
        <v>34</v>
      </c>
      <c r="B37" s="43" t="s">
        <v>443</v>
      </c>
      <c r="C37" s="38" t="str">
        <f t="shared" si="0"/>
        <v>G34</v>
      </c>
      <c r="D37" s="39" t="s">
        <v>279</v>
      </c>
      <c r="E37" s="36" t="str">
        <f>IF('JAM GURU'!V35&gt;0,"ADA","")</f>
        <v>ADA</v>
      </c>
      <c r="F37" s="36" t="str">
        <f>IF('JAM GURU'!AM35&gt;0,"ADA","")</f>
        <v>ADA</v>
      </c>
      <c r="G37" s="36" t="str">
        <f>IF('JAM GURU'!BD35&gt;0,"ADA","")</f>
        <v/>
      </c>
      <c r="H37" s="36" t="str">
        <f>IF('JAM GURU'!BU35&gt;0,"ADA","")</f>
        <v>ADA</v>
      </c>
      <c r="I37" s="36" t="str">
        <f>IF('JAM GURU'!CK35&gt;0,"ADA","")</f>
        <v>ADA</v>
      </c>
    </row>
    <row r="38" spans="1:9" x14ac:dyDescent="0.3">
      <c r="A38" s="37">
        <v>35</v>
      </c>
      <c r="B38" s="43" t="s">
        <v>324</v>
      </c>
      <c r="C38" s="38" t="str">
        <f t="shared" si="0"/>
        <v>G35</v>
      </c>
      <c r="D38" s="39" t="s">
        <v>325</v>
      </c>
      <c r="E38" s="36" t="str">
        <f>IF('JAM GURU'!V36&gt;0,"ADA","")</f>
        <v/>
      </c>
      <c r="F38" s="36" t="str">
        <f>IF('JAM GURU'!AM36&gt;0,"ADA","")</f>
        <v/>
      </c>
      <c r="G38" s="36" t="str">
        <f>IF('JAM GURU'!BD36&gt;0,"ADA","")</f>
        <v>ADA</v>
      </c>
      <c r="H38" s="36" t="str">
        <f>IF('JAM GURU'!BU36&gt;0,"ADA","")</f>
        <v>ADA</v>
      </c>
      <c r="I38" s="36" t="str">
        <f>IF('JAM GURU'!CK36&gt;0,"ADA","")</f>
        <v/>
      </c>
    </row>
    <row r="39" spans="1:9" x14ac:dyDescent="0.3">
      <c r="A39" s="33">
        <v>36</v>
      </c>
      <c r="B39" s="43" t="s">
        <v>280</v>
      </c>
      <c r="C39" s="38" t="str">
        <f t="shared" si="0"/>
        <v>G36</v>
      </c>
      <c r="D39" s="39" t="s">
        <v>281</v>
      </c>
      <c r="E39" s="36" t="str">
        <f>IF('JAM GURU'!V37&gt;0,"ADA","")</f>
        <v>ADA</v>
      </c>
      <c r="F39" s="36" t="str">
        <f>IF('JAM GURU'!AM37&gt;0,"ADA","")</f>
        <v>ADA</v>
      </c>
      <c r="G39" s="36" t="str">
        <f>IF('JAM GURU'!BD37&gt;0,"ADA","")</f>
        <v>ADA</v>
      </c>
      <c r="H39" s="36" t="str">
        <f>IF('JAM GURU'!BU37&gt;0,"ADA","")</f>
        <v>ADA</v>
      </c>
      <c r="I39" s="36" t="str">
        <f>IF('JAM GURU'!CK37&gt;0,"ADA","")</f>
        <v>ADA</v>
      </c>
    </row>
    <row r="40" spans="1:9" x14ac:dyDescent="0.3">
      <c r="A40" s="37">
        <v>37</v>
      </c>
      <c r="B40" s="43" t="s">
        <v>282</v>
      </c>
      <c r="C40" s="38" t="str">
        <f t="shared" si="0"/>
        <v>G37</v>
      </c>
      <c r="D40" s="39" t="s">
        <v>283</v>
      </c>
      <c r="E40" s="36" t="str">
        <f>IF('JAM GURU'!V38&gt;0,"ADA","")</f>
        <v/>
      </c>
      <c r="F40" s="36" t="str">
        <f>IF('JAM GURU'!AM38&gt;0,"ADA","")</f>
        <v>ADA</v>
      </c>
      <c r="G40" s="36" t="str">
        <f>IF('JAM GURU'!BD38&gt;0,"ADA","")</f>
        <v>ADA</v>
      </c>
      <c r="H40" s="36" t="str">
        <f>IF('JAM GURU'!BU38&gt;0,"ADA","")</f>
        <v>ADA</v>
      </c>
      <c r="I40" s="36" t="str">
        <f>IF('JAM GURU'!CK38&gt;0,"ADA","")</f>
        <v>ADA</v>
      </c>
    </row>
    <row r="41" spans="1:9" x14ac:dyDescent="0.3">
      <c r="A41" s="33">
        <v>38</v>
      </c>
      <c r="B41" s="43" t="s">
        <v>284</v>
      </c>
      <c r="C41" s="38" t="str">
        <f t="shared" si="0"/>
        <v>G38</v>
      </c>
      <c r="D41" s="39" t="s">
        <v>133</v>
      </c>
      <c r="E41" s="36" t="str">
        <f>IF('JAM GURU'!V39&gt;0,"ADA","")</f>
        <v>ADA</v>
      </c>
      <c r="F41" s="36" t="str">
        <f>IF('JAM GURU'!AM39&gt;0,"ADA","")</f>
        <v>ADA</v>
      </c>
      <c r="G41" s="36" t="str">
        <f>IF('JAM GURU'!BD39&gt;0,"ADA","")</f>
        <v>ADA</v>
      </c>
      <c r="H41" s="36" t="str">
        <f>IF('JAM GURU'!BU39&gt;0,"ADA","")</f>
        <v/>
      </c>
      <c r="I41" s="36" t="str">
        <f>IF('JAM GURU'!CK39&gt;0,"ADA","")</f>
        <v>ADA</v>
      </c>
    </row>
    <row r="42" spans="1:9" x14ac:dyDescent="0.3">
      <c r="A42" s="37">
        <v>39</v>
      </c>
      <c r="B42" s="43" t="s">
        <v>286</v>
      </c>
      <c r="C42" s="38" t="str">
        <f t="shared" si="0"/>
        <v>G39</v>
      </c>
      <c r="D42" s="39" t="s">
        <v>171</v>
      </c>
      <c r="E42" s="36" t="str">
        <f>IF('JAM GURU'!V40&gt;0,"ADA","")</f>
        <v>ADA</v>
      </c>
      <c r="F42" s="36" t="str">
        <f>IF('JAM GURU'!AM40&gt;0,"ADA","")</f>
        <v>ADA</v>
      </c>
      <c r="G42" s="36" t="str">
        <f>IF('JAM GURU'!BD40&gt;0,"ADA","")</f>
        <v>ADA</v>
      </c>
      <c r="H42" s="36" t="str">
        <f>IF('JAM GURU'!BU40&gt;0,"ADA","")</f>
        <v>ADA</v>
      </c>
      <c r="I42" s="36" t="str">
        <f>IF('JAM GURU'!CK40&gt;0,"ADA","")</f>
        <v/>
      </c>
    </row>
    <row r="43" spans="1:9" x14ac:dyDescent="0.3">
      <c r="A43" s="33">
        <v>40</v>
      </c>
      <c r="B43" s="43" t="s">
        <v>285</v>
      </c>
      <c r="C43" s="38" t="str">
        <f t="shared" si="0"/>
        <v>G40</v>
      </c>
      <c r="D43" s="39" t="s">
        <v>164</v>
      </c>
      <c r="E43" s="36" t="str">
        <f>IF('JAM GURU'!V41&gt;0,"ADA","")</f>
        <v>ADA</v>
      </c>
      <c r="F43" s="36" t="str">
        <f>IF('JAM GURU'!AM41&gt;0,"ADA","")</f>
        <v/>
      </c>
      <c r="G43" s="36" t="str">
        <f>IF('JAM GURU'!BD41&gt;0,"ADA","")</f>
        <v/>
      </c>
      <c r="H43" s="36" t="str">
        <f>IF('JAM GURU'!BU41&gt;0,"ADA","")</f>
        <v>ADA</v>
      </c>
      <c r="I43" s="36" t="str">
        <f>IF('JAM GURU'!CK41&gt;0,"ADA","")</f>
        <v>ADA</v>
      </c>
    </row>
    <row r="44" spans="1:9" x14ac:dyDescent="0.3">
      <c r="A44" s="37">
        <v>41</v>
      </c>
      <c r="B44" s="43" t="s">
        <v>444</v>
      </c>
      <c r="C44" s="38" t="str">
        <f t="shared" si="0"/>
        <v>G41</v>
      </c>
      <c r="D44" s="39" t="s">
        <v>145</v>
      </c>
      <c r="E44" s="36" t="str">
        <f>IF('JAM GURU'!V42&gt;0,"ADA","")</f>
        <v>ADA</v>
      </c>
      <c r="F44" s="36" t="str">
        <f>IF('JAM GURU'!AM42&gt;0,"ADA","")</f>
        <v>ADA</v>
      </c>
      <c r="G44" s="36" t="str">
        <f>IF('JAM GURU'!BD42&gt;0,"ADA","")</f>
        <v>ADA</v>
      </c>
      <c r="H44" s="36" t="str">
        <f>IF('JAM GURU'!BU42&gt;0,"ADA","")</f>
        <v>ADA</v>
      </c>
      <c r="I44" s="36" t="str">
        <f>IF('JAM GURU'!CK42&gt;0,"ADA","")</f>
        <v>ADA</v>
      </c>
    </row>
    <row r="45" spans="1:9" x14ac:dyDescent="0.3">
      <c r="A45" s="33">
        <v>42</v>
      </c>
      <c r="B45" s="43" t="s">
        <v>287</v>
      </c>
      <c r="C45" s="38" t="str">
        <f t="shared" si="0"/>
        <v>G42</v>
      </c>
      <c r="D45" s="39" t="s">
        <v>288</v>
      </c>
      <c r="E45" s="36" t="str">
        <f>IF('JAM GURU'!V43&gt;0,"ADA","")</f>
        <v>ADA</v>
      </c>
      <c r="F45" s="36" t="str">
        <f>IF('JAM GURU'!AM43&gt;0,"ADA","")</f>
        <v/>
      </c>
      <c r="G45" s="36" t="str">
        <f>IF('JAM GURU'!BD43&gt;0,"ADA","")</f>
        <v>ADA</v>
      </c>
      <c r="H45" s="36" t="str">
        <f>IF('JAM GURU'!BU43&gt;0,"ADA","")</f>
        <v>ADA</v>
      </c>
      <c r="I45" s="36" t="str">
        <f>IF('JAM GURU'!CK43&gt;0,"ADA","")</f>
        <v/>
      </c>
    </row>
    <row r="46" spans="1:9" x14ac:dyDescent="0.3">
      <c r="A46" s="37">
        <v>43</v>
      </c>
      <c r="B46" s="43" t="s">
        <v>289</v>
      </c>
      <c r="C46" s="38" t="str">
        <f t="shared" si="0"/>
        <v>G43</v>
      </c>
      <c r="D46" s="39" t="s">
        <v>290</v>
      </c>
      <c r="E46" s="36" t="str">
        <f>IF('JAM GURU'!V44&gt;0,"ADA","")</f>
        <v>ADA</v>
      </c>
      <c r="F46" s="36" t="str">
        <f>IF('JAM GURU'!AM44&gt;0,"ADA","")</f>
        <v>ADA</v>
      </c>
      <c r="G46" s="36" t="str">
        <f>IF('JAM GURU'!BD44&gt;0,"ADA","")</f>
        <v/>
      </c>
      <c r="H46" s="36" t="str">
        <f>IF('JAM GURU'!BU44&gt;0,"ADA","")</f>
        <v/>
      </c>
      <c r="I46" s="36" t="str">
        <f>IF('JAM GURU'!CK44&gt;0,"ADA","")</f>
        <v>ADA</v>
      </c>
    </row>
    <row r="47" spans="1:9" x14ac:dyDescent="0.3">
      <c r="A47" s="33">
        <v>44</v>
      </c>
      <c r="B47" s="40" t="s">
        <v>293</v>
      </c>
      <c r="C47" s="38" t="str">
        <f t="shared" si="0"/>
        <v>G44</v>
      </c>
      <c r="D47" s="39" t="s">
        <v>294</v>
      </c>
      <c r="E47" s="36" t="str">
        <f>IF('JAM GURU'!V45&gt;0,"ADA","")</f>
        <v>ADA</v>
      </c>
      <c r="F47" s="36" t="str">
        <f>IF('JAM GURU'!AM45&gt;0,"ADA","")</f>
        <v>ADA</v>
      </c>
      <c r="G47" s="36" t="str">
        <f>IF('JAM GURU'!BD45&gt;0,"ADA","")</f>
        <v/>
      </c>
      <c r="H47" s="36" t="str">
        <f>IF('JAM GURU'!BU45&gt;0,"ADA","")</f>
        <v>ADA</v>
      </c>
      <c r="I47" s="36" t="str">
        <f>IF('JAM GURU'!CK45&gt;0,"ADA","")</f>
        <v>ADA</v>
      </c>
    </row>
    <row r="48" spans="1:9" x14ac:dyDescent="0.3">
      <c r="A48" s="37">
        <v>45</v>
      </c>
      <c r="B48" s="40" t="s">
        <v>295</v>
      </c>
      <c r="C48" s="38" t="str">
        <f t="shared" si="0"/>
        <v>G45</v>
      </c>
      <c r="D48" s="39" t="s">
        <v>296</v>
      </c>
      <c r="E48" s="36" t="str">
        <f>IF('JAM GURU'!V46&gt;0,"ADA","")</f>
        <v>ADA</v>
      </c>
      <c r="F48" s="36" t="str">
        <f>IF('JAM GURU'!AM46&gt;0,"ADA","")</f>
        <v>ADA</v>
      </c>
      <c r="G48" s="36" t="str">
        <f>IF('JAM GURU'!BD46&gt;0,"ADA","")</f>
        <v/>
      </c>
      <c r="H48" s="36" t="str">
        <f>IF('JAM GURU'!BU46&gt;0,"ADA","")</f>
        <v>ADA</v>
      </c>
      <c r="I48" s="36" t="str">
        <f>IF('JAM GURU'!CK46&gt;0,"ADA","")</f>
        <v>ADA</v>
      </c>
    </row>
    <row r="49" spans="1:9" x14ac:dyDescent="0.3">
      <c r="A49" s="33">
        <v>46</v>
      </c>
      <c r="B49" s="40" t="s">
        <v>445</v>
      </c>
      <c r="C49" s="38" t="str">
        <f t="shared" si="0"/>
        <v>G46</v>
      </c>
      <c r="D49" s="39" t="s">
        <v>292</v>
      </c>
      <c r="E49" s="36" t="str">
        <f>IF('JAM GURU'!V47&gt;0,"ADA","")</f>
        <v>ADA</v>
      </c>
      <c r="F49" s="36" t="str">
        <f>IF('JAM GURU'!AM47&gt;0,"ADA","")</f>
        <v>ADA</v>
      </c>
      <c r="G49" s="36" t="str">
        <f>IF('JAM GURU'!BD47&gt;0,"ADA","")</f>
        <v>ADA</v>
      </c>
      <c r="H49" s="36" t="str">
        <f>IF('JAM GURU'!BU47&gt;0,"ADA","")</f>
        <v>ADA</v>
      </c>
      <c r="I49" s="36" t="str">
        <f>IF('JAM GURU'!CK47&gt;0,"ADA","")</f>
        <v/>
      </c>
    </row>
    <row r="50" spans="1:9" x14ac:dyDescent="0.3">
      <c r="A50" s="37">
        <v>47</v>
      </c>
      <c r="B50" s="40" t="s">
        <v>297</v>
      </c>
      <c r="C50" s="38" t="str">
        <f t="shared" si="0"/>
        <v>G47</v>
      </c>
      <c r="D50" s="39" t="s">
        <v>298</v>
      </c>
      <c r="E50" s="36" t="str">
        <f>IF('JAM GURU'!V48&gt;0,"ADA","")</f>
        <v>ADA</v>
      </c>
      <c r="F50" s="36" t="str">
        <f>IF('JAM GURU'!AM48&gt;0,"ADA","")</f>
        <v>ADA</v>
      </c>
      <c r="G50" s="36" t="str">
        <f>IF('JAM GURU'!BD48&gt;0,"ADA","")</f>
        <v/>
      </c>
      <c r="H50" s="36" t="str">
        <f>IF('JAM GURU'!BU48&gt;0,"ADA","")</f>
        <v>ADA</v>
      </c>
      <c r="I50" s="36" t="str">
        <f>IF('JAM GURU'!CK48&gt;0,"ADA","")</f>
        <v>ADA</v>
      </c>
    </row>
    <row r="51" spans="1:9" x14ac:dyDescent="0.3">
      <c r="A51" s="33">
        <v>48</v>
      </c>
      <c r="B51" s="44" t="s">
        <v>303</v>
      </c>
      <c r="C51" s="38" t="str">
        <f t="shared" si="0"/>
        <v>G48</v>
      </c>
      <c r="D51" s="39" t="s">
        <v>304</v>
      </c>
      <c r="E51" s="36" t="str">
        <f>IF('JAM GURU'!V49&gt;0,"ADA","")</f>
        <v>ADA</v>
      </c>
      <c r="F51" s="36" t="str">
        <f>IF('JAM GURU'!AM49&gt;0,"ADA","")</f>
        <v>ADA</v>
      </c>
      <c r="G51" s="36" t="str">
        <f>IF('JAM GURU'!BD49&gt;0,"ADA","")</f>
        <v>ADA</v>
      </c>
      <c r="H51" s="36" t="str">
        <f>IF('JAM GURU'!BU49&gt;0,"ADA","")</f>
        <v>ADA</v>
      </c>
      <c r="I51" s="36" t="str">
        <f>IF('JAM GURU'!CK49&gt;0,"ADA","")</f>
        <v>ADA</v>
      </c>
    </row>
    <row r="52" spans="1:9" x14ac:dyDescent="0.3">
      <c r="A52" s="37">
        <v>49</v>
      </c>
      <c r="B52" s="40" t="s">
        <v>305</v>
      </c>
      <c r="C52" s="38" t="str">
        <f t="shared" si="0"/>
        <v>G49</v>
      </c>
      <c r="D52" s="39" t="s">
        <v>151</v>
      </c>
      <c r="E52" s="36" t="str">
        <f>IF('JAM GURU'!V50&gt;0,"ADA","")</f>
        <v>ADA</v>
      </c>
      <c r="F52" s="36" t="str">
        <f>IF('JAM GURU'!AM50&gt;0,"ADA","")</f>
        <v/>
      </c>
      <c r="G52" s="36" t="str">
        <f>IF('JAM GURU'!BD50&gt;0,"ADA","")</f>
        <v/>
      </c>
      <c r="H52" s="36" t="str">
        <f>IF('JAM GURU'!BU50&gt;0,"ADA","")</f>
        <v>ADA</v>
      </c>
      <c r="I52" s="36" t="str">
        <f>IF('JAM GURU'!CK50&gt;0,"ADA","")</f>
        <v>ADA</v>
      </c>
    </row>
    <row r="53" spans="1:9" x14ac:dyDescent="0.3">
      <c r="A53" s="33">
        <v>50</v>
      </c>
      <c r="B53" s="40" t="s">
        <v>313</v>
      </c>
      <c r="C53" s="38" t="str">
        <f t="shared" si="0"/>
        <v>G50</v>
      </c>
      <c r="D53" s="39" t="s">
        <v>135</v>
      </c>
      <c r="E53" s="36" t="str">
        <f>IF('JAM GURU'!V51&gt;0,"ADA","")</f>
        <v>ADA</v>
      </c>
      <c r="F53" s="36" t="str">
        <f>IF('JAM GURU'!AM51&gt;0,"ADA","")</f>
        <v>ADA</v>
      </c>
      <c r="G53" s="36" t="str">
        <f>IF('JAM GURU'!BD51&gt;0,"ADA","")</f>
        <v>ADA</v>
      </c>
      <c r="H53" s="36" t="str">
        <f>IF('JAM GURU'!BU51&gt;0,"ADA","")</f>
        <v>ADA</v>
      </c>
      <c r="I53" s="36" t="str">
        <f>IF('JAM GURU'!CK51&gt;0,"ADA","")</f>
        <v>ADA</v>
      </c>
    </row>
    <row r="54" spans="1:9" x14ac:dyDescent="0.3">
      <c r="A54" s="37">
        <v>51</v>
      </c>
      <c r="B54" s="40" t="s">
        <v>314</v>
      </c>
      <c r="C54" s="38" t="str">
        <f t="shared" si="0"/>
        <v>G51</v>
      </c>
      <c r="D54" s="39" t="s">
        <v>315</v>
      </c>
      <c r="E54" s="36" t="str">
        <f>IF('JAM GURU'!V52&gt;0,"ADA","")</f>
        <v>ADA</v>
      </c>
      <c r="F54" s="36" t="str">
        <f>IF('JAM GURU'!AM52&gt;0,"ADA","")</f>
        <v/>
      </c>
      <c r="G54" s="36" t="str">
        <f>IF('JAM GURU'!BD52&gt;0,"ADA","")</f>
        <v>ADA</v>
      </c>
      <c r="H54" s="36" t="str">
        <f>IF('JAM GURU'!BU52&gt;0,"ADA","")</f>
        <v>ADA</v>
      </c>
      <c r="I54" s="36" t="str">
        <f>IF('JAM GURU'!CK52&gt;0,"ADA","")</f>
        <v>ADA</v>
      </c>
    </row>
    <row r="55" spans="1:9" x14ac:dyDescent="0.3">
      <c r="A55" s="33">
        <v>52</v>
      </c>
      <c r="B55" s="40" t="s">
        <v>320</v>
      </c>
      <c r="C55" s="38" t="str">
        <f t="shared" si="0"/>
        <v>G52</v>
      </c>
      <c r="D55" s="39" t="s">
        <v>321</v>
      </c>
      <c r="E55" s="36" t="str">
        <f>IF('JAM GURU'!V53&gt;0,"ADA","")</f>
        <v/>
      </c>
      <c r="F55" s="36" t="str">
        <f>IF('JAM GURU'!AM53&gt;0,"ADA","")</f>
        <v>ADA</v>
      </c>
      <c r="G55" s="36" t="str">
        <f>IF('JAM GURU'!BD53&gt;0,"ADA","")</f>
        <v>ADA</v>
      </c>
      <c r="H55" s="36" t="str">
        <f>IF('JAM GURU'!BU53&gt;0,"ADA","")</f>
        <v/>
      </c>
      <c r="I55" s="36" t="str">
        <f>IF('JAM GURU'!CK53&gt;0,"ADA","")</f>
        <v>ADA</v>
      </c>
    </row>
    <row r="56" spans="1:9" x14ac:dyDescent="0.3">
      <c r="A56" s="37">
        <v>53</v>
      </c>
      <c r="B56" s="45" t="s">
        <v>322</v>
      </c>
      <c r="C56" s="38" t="str">
        <f t="shared" si="0"/>
        <v>G53</v>
      </c>
      <c r="D56" s="39" t="s">
        <v>159</v>
      </c>
      <c r="E56" s="36" t="str">
        <f>IF('JAM GURU'!V54&gt;0,"ADA","")</f>
        <v>ADA</v>
      </c>
      <c r="F56" s="36" t="str">
        <f>IF('JAM GURU'!AM54&gt;0,"ADA","")</f>
        <v>ADA</v>
      </c>
      <c r="G56" s="36" t="str">
        <f>IF('JAM GURU'!BD54&gt;0,"ADA","")</f>
        <v>ADA</v>
      </c>
      <c r="H56" s="36" t="str">
        <f>IF('JAM GURU'!BU54&gt;0,"ADA","")</f>
        <v>ADA</v>
      </c>
      <c r="I56" s="36" t="str">
        <f>IF('JAM GURU'!CK54&gt;0,"ADA","")</f>
        <v/>
      </c>
    </row>
    <row r="57" spans="1:9" x14ac:dyDescent="0.3">
      <c r="A57" s="33">
        <v>54</v>
      </c>
      <c r="B57" s="46" t="s">
        <v>329</v>
      </c>
      <c r="C57" s="38" t="str">
        <f t="shared" si="0"/>
        <v>G54</v>
      </c>
      <c r="D57" s="47" t="s">
        <v>154</v>
      </c>
      <c r="E57" s="36" t="str">
        <f>IF('JAM GURU'!V55&gt;0,"ADA","")</f>
        <v>ADA</v>
      </c>
      <c r="F57" s="36" t="str">
        <f>IF('JAM GURU'!AM55&gt;0,"ADA","")</f>
        <v>ADA</v>
      </c>
      <c r="G57" s="36" t="str">
        <f>IF('JAM GURU'!BD55&gt;0,"ADA","")</f>
        <v>ADA</v>
      </c>
      <c r="H57" s="36" t="str">
        <f>IF('JAM GURU'!BU55&gt;0,"ADA","")</f>
        <v>ADA</v>
      </c>
      <c r="I57" s="36" t="str">
        <f>IF('JAM GURU'!CK55&gt;0,"ADA","")</f>
        <v>ADA</v>
      </c>
    </row>
    <row r="58" spans="1:9" x14ac:dyDescent="0.3">
      <c r="A58" s="37">
        <v>55</v>
      </c>
      <c r="B58" s="46" t="s">
        <v>291</v>
      </c>
      <c r="C58" s="38" t="str">
        <f t="shared" si="0"/>
        <v>G55</v>
      </c>
      <c r="D58" s="39" t="s">
        <v>153</v>
      </c>
      <c r="E58" s="36" t="str">
        <f>IF('JAM GURU'!V56&gt;0,"ADA","")</f>
        <v>ADA</v>
      </c>
      <c r="F58" s="36" t="str">
        <f>IF('JAM GURU'!AM56&gt;0,"ADA","")</f>
        <v/>
      </c>
      <c r="G58" s="36" t="str">
        <f>IF('JAM GURU'!BD56&gt;0,"ADA","")</f>
        <v/>
      </c>
      <c r="H58" s="36" t="str">
        <f>IF('JAM GURU'!BU56&gt;0,"ADA","")</f>
        <v>ADA</v>
      </c>
      <c r="I58" s="36" t="str">
        <f>IF('JAM GURU'!CK56&gt;0,"ADA","")</f>
        <v>ADA</v>
      </c>
    </row>
    <row r="59" spans="1:9" x14ac:dyDescent="0.3">
      <c r="A59" s="33">
        <v>56</v>
      </c>
      <c r="B59" s="46" t="s">
        <v>299</v>
      </c>
      <c r="C59" s="38" t="str">
        <f t="shared" si="0"/>
        <v>G56</v>
      </c>
      <c r="D59" s="39" t="s">
        <v>300</v>
      </c>
      <c r="E59" s="36" t="str">
        <f>IF('JAM GURU'!V57&gt;0,"ADA","")</f>
        <v>ADA</v>
      </c>
      <c r="F59" s="36" t="str">
        <f>IF('JAM GURU'!AM57&gt;0,"ADA","")</f>
        <v>ADA</v>
      </c>
      <c r="G59" s="36" t="str">
        <f>IF('JAM GURU'!BD57&gt;0,"ADA","")</f>
        <v/>
      </c>
      <c r="H59" s="36" t="str">
        <f>IF('JAM GURU'!BU57&gt;0,"ADA","")</f>
        <v/>
      </c>
      <c r="I59" s="36" t="str">
        <f>IF('JAM GURU'!CK57&gt;0,"ADA","")</f>
        <v>ADA</v>
      </c>
    </row>
    <row r="60" spans="1:9" x14ac:dyDescent="0.3">
      <c r="A60" s="37">
        <v>57</v>
      </c>
      <c r="B60" s="46" t="s">
        <v>301</v>
      </c>
      <c r="C60" s="38" t="str">
        <f t="shared" si="0"/>
        <v>G57</v>
      </c>
      <c r="D60" s="47" t="s">
        <v>302</v>
      </c>
      <c r="E60" s="36" t="str">
        <f>IF('JAM GURU'!V58&gt;0,"ADA","")</f>
        <v>ADA</v>
      </c>
      <c r="F60" s="36" t="str">
        <f>IF('JAM GURU'!AM58&gt;0,"ADA","")</f>
        <v/>
      </c>
      <c r="G60" s="36" t="str">
        <f>IF('JAM GURU'!BD58&gt;0,"ADA","")</f>
        <v>ADA</v>
      </c>
      <c r="H60" s="36" t="str">
        <f>IF('JAM GURU'!BU58&gt;0,"ADA","")</f>
        <v>ADA</v>
      </c>
      <c r="I60" s="36" t="str">
        <f>IF('JAM GURU'!CK58&gt;0,"ADA","")</f>
        <v>ADA</v>
      </c>
    </row>
    <row r="61" spans="1:9" x14ac:dyDescent="0.3">
      <c r="A61" s="33">
        <v>58</v>
      </c>
      <c r="B61" s="46" t="s">
        <v>306</v>
      </c>
      <c r="C61" s="38" t="str">
        <f t="shared" ref="C61:C78" si="1">"G"&amp;A61</f>
        <v>G58</v>
      </c>
      <c r="D61" s="47" t="s">
        <v>307</v>
      </c>
      <c r="E61" s="36" t="str">
        <f>IF('JAM GURU'!V59&gt;0,"ADA","")</f>
        <v/>
      </c>
      <c r="F61" s="36" t="str">
        <f>IF('JAM GURU'!AM59&gt;0,"ADA","")</f>
        <v>ADA</v>
      </c>
      <c r="G61" s="36" t="str">
        <f>IF('JAM GURU'!BD59&gt;0,"ADA","")</f>
        <v>ADA</v>
      </c>
      <c r="H61" s="36" t="str">
        <f>IF('JAM GURU'!BU59&gt;0,"ADA","")</f>
        <v>ADA</v>
      </c>
      <c r="I61" s="36" t="str">
        <f>IF('JAM GURU'!CK59&gt;0,"ADA","")</f>
        <v/>
      </c>
    </row>
    <row r="62" spans="1:9" x14ac:dyDescent="0.3">
      <c r="A62" s="37">
        <v>59</v>
      </c>
      <c r="B62" s="46" t="s">
        <v>308</v>
      </c>
      <c r="C62" s="38" t="str">
        <f t="shared" si="1"/>
        <v>G59</v>
      </c>
      <c r="D62" s="47" t="s">
        <v>309</v>
      </c>
      <c r="E62" s="36" t="str">
        <f>IF('JAM GURU'!V60&gt;0,"ADA","")</f>
        <v>ADA</v>
      </c>
      <c r="F62" s="36" t="str">
        <f>IF('JAM GURU'!AM60&gt;0,"ADA","")</f>
        <v>ADA</v>
      </c>
      <c r="G62" s="36" t="str">
        <f>IF('JAM GURU'!BD60&gt;0,"ADA","")</f>
        <v>ADA</v>
      </c>
      <c r="H62" s="36" t="str">
        <f>IF('JAM GURU'!BU60&gt;0,"ADA","")</f>
        <v>ADA</v>
      </c>
      <c r="I62" s="36" t="str">
        <f>IF('JAM GURU'!CK60&gt;0,"ADA","")</f>
        <v>ADA</v>
      </c>
    </row>
    <row r="63" spans="1:9" x14ac:dyDescent="0.3">
      <c r="A63" s="33">
        <v>60</v>
      </c>
      <c r="B63" s="46" t="s">
        <v>427</v>
      </c>
      <c r="C63" s="38" t="str">
        <f t="shared" si="1"/>
        <v>G60</v>
      </c>
      <c r="D63" s="47" t="s">
        <v>310</v>
      </c>
      <c r="E63" s="36" t="str">
        <f>IF('JAM GURU'!V61&gt;0,"ADA","")</f>
        <v>ADA</v>
      </c>
      <c r="F63" s="36" t="str">
        <f>IF('JAM GURU'!AM61&gt;0,"ADA","")</f>
        <v>ADA</v>
      </c>
      <c r="G63" s="36" t="str">
        <f>IF('JAM GURU'!BD61&gt;0,"ADA","")</f>
        <v>ADA</v>
      </c>
      <c r="H63" s="36" t="str">
        <f>IF('JAM GURU'!BU61&gt;0,"ADA","")</f>
        <v>ADA</v>
      </c>
      <c r="I63" s="36" t="str">
        <f>IF('JAM GURU'!CK61&gt;0,"ADA","")</f>
        <v/>
      </c>
    </row>
    <row r="64" spans="1:9" x14ac:dyDescent="0.3">
      <c r="A64" s="37">
        <v>61</v>
      </c>
      <c r="B64" s="46" t="s">
        <v>311</v>
      </c>
      <c r="C64" s="38" t="str">
        <f t="shared" si="1"/>
        <v>G61</v>
      </c>
      <c r="D64" s="47" t="s">
        <v>312</v>
      </c>
      <c r="E64" s="36" t="str">
        <f>IF('JAM GURU'!V62&gt;0,"ADA","")</f>
        <v>ADA</v>
      </c>
      <c r="F64" s="36" t="str">
        <f>IF('JAM GURU'!AM62&gt;0,"ADA","")</f>
        <v>ADA</v>
      </c>
      <c r="G64" s="36" t="str">
        <f>IF('JAM GURU'!BD62&gt;0,"ADA","")</f>
        <v>ADA</v>
      </c>
      <c r="H64" s="36" t="str">
        <f>IF('JAM GURU'!BU62&gt;0,"ADA","")</f>
        <v>ADA</v>
      </c>
      <c r="I64" s="36" t="str">
        <f>IF('JAM GURU'!CK62&gt;0,"ADA","")</f>
        <v>ADA</v>
      </c>
    </row>
    <row r="65" spans="1:9" x14ac:dyDescent="0.3">
      <c r="A65" s="33">
        <v>62</v>
      </c>
      <c r="B65" s="46" t="s">
        <v>316</v>
      </c>
      <c r="C65" s="38" t="str">
        <f t="shared" si="1"/>
        <v>G62</v>
      </c>
      <c r="D65" s="47" t="s">
        <v>317</v>
      </c>
      <c r="E65" s="36" t="str">
        <f>IF('JAM GURU'!V63&gt;0,"ADA","")</f>
        <v>ADA</v>
      </c>
      <c r="F65" s="36" t="str">
        <f>IF('JAM GURU'!AM63&gt;0,"ADA","")</f>
        <v>ADA</v>
      </c>
      <c r="G65" s="36" t="str">
        <f>IF('JAM GURU'!BD63&gt;0,"ADA","")</f>
        <v>ADA</v>
      </c>
      <c r="H65" s="36" t="str">
        <f>IF('JAM GURU'!BU63&gt;0,"ADA","")</f>
        <v>ADA</v>
      </c>
      <c r="I65" s="36" t="str">
        <f>IF('JAM GURU'!CK63&gt;0,"ADA","")</f>
        <v>ADA</v>
      </c>
    </row>
    <row r="66" spans="1:9" x14ac:dyDescent="0.3">
      <c r="A66" s="37">
        <v>63</v>
      </c>
      <c r="B66" s="46" t="s">
        <v>318</v>
      </c>
      <c r="C66" s="38" t="str">
        <f t="shared" si="1"/>
        <v>G63</v>
      </c>
      <c r="D66" s="47" t="s">
        <v>319</v>
      </c>
      <c r="E66" s="36" t="str">
        <f>IF('JAM GURU'!V64&gt;0,"ADA","")</f>
        <v>ADA</v>
      </c>
      <c r="F66" s="36" t="str">
        <f>IF('JAM GURU'!AM64&gt;0,"ADA","")</f>
        <v>ADA</v>
      </c>
      <c r="G66" s="36" t="str">
        <f>IF('JAM GURU'!BD64&gt;0,"ADA","")</f>
        <v>ADA</v>
      </c>
      <c r="H66" s="36" t="str">
        <f>IF('JAM GURU'!BU64&gt;0,"ADA","")</f>
        <v>ADA</v>
      </c>
      <c r="I66" s="36" t="str">
        <f>IF('JAM GURU'!CK64&gt;0,"ADA","")</f>
        <v>ADA</v>
      </c>
    </row>
    <row r="67" spans="1:9" x14ac:dyDescent="0.3">
      <c r="A67" s="33">
        <v>64</v>
      </c>
      <c r="B67" s="46" t="s">
        <v>323</v>
      </c>
      <c r="C67" s="38" t="str">
        <f t="shared" si="1"/>
        <v>G64</v>
      </c>
      <c r="D67" s="47" t="s">
        <v>161</v>
      </c>
      <c r="E67" s="36" t="str">
        <f>IF('JAM GURU'!V65&gt;0,"ADA","")</f>
        <v/>
      </c>
      <c r="F67" s="36" t="str">
        <f>IF('JAM GURU'!AM65&gt;0,"ADA","")</f>
        <v>ADA</v>
      </c>
      <c r="G67" s="36" t="str">
        <f>IF('JAM GURU'!BD65&gt;0,"ADA","")</f>
        <v>ADA</v>
      </c>
      <c r="H67" s="36" t="str">
        <f>IF('JAM GURU'!BU65&gt;0,"ADA","")</f>
        <v>ADA</v>
      </c>
      <c r="I67" s="36" t="str">
        <f>IF('JAM GURU'!CK65&gt;0,"ADA","")</f>
        <v/>
      </c>
    </row>
    <row r="68" spans="1:9" x14ac:dyDescent="0.3">
      <c r="A68" s="37">
        <v>65</v>
      </c>
      <c r="B68" s="46" t="s">
        <v>332</v>
      </c>
      <c r="C68" s="38" t="str">
        <f t="shared" si="1"/>
        <v>G65</v>
      </c>
      <c r="D68" s="47" t="s">
        <v>333</v>
      </c>
      <c r="E68" s="36" t="str">
        <f>IF('JAM GURU'!V66&gt;0,"ADA","")</f>
        <v>ADA</v>
      </c>
      <c r="F68" s="36" t="str">
        <f>IF('JAM GURU'!AM66&gt;0,"ADA","")</f>
        <v/>
      </c>
      <c r="G68" s="36" t="str">
        <f>IF('JAM GURU'!BD66&gt;0,"ADA","")</f>
        <v>ADA</v>
      </c>
      <c r="H68" s="36" t="str">
        <f>IF('JAM GURU'!BU66&gt;0,"ADA","")</f>
        <v>ADA</v>
      </c>
      <c r="I68" s="36" t="str">
        <f>IF('JAM GURU'!CK66&gt;0,"ADA","")</f>
        <v>ADA</v>
      </c>
    </row>
    <row r="69" spans="1:9" x14ac:dyDescent="0.3">
      <c r="A69" s="33">
        <v>66</v>
      </c>
      <c r="B69" s="48" t="s">
        <v>428</v>
      </c>
      <c r="C69" s="38" t="str">
        <f t="shared" si="1"/>
        <v>G66</v>
      </c>
      <c r="D69" s="49" t="s">
        <v>140</v>
      </c>
      <c r="E69" s="36" t="str">
        <f>IF('JAM GURU'!V67&gt;0,"ADA","")</f>
        <v>ADA</v>
      </c>
      <c r="F69" s="36" t="str">
        <f>IF('JAM GURU'!AM67&gt;0,"ADA","")</f>
        <v>ADA</v>
      </c>
      <c r="G69" s="36" t="str">
        <f>IF('JAM GURU'!BD67&gt;0,"ADA","")</f>
        <v>ADA</v>
      </c>
      <c r="H69" s="36" t="str">
        <f>IF('JAM GURU'!BU67&gt;0,"ADA","")</f>
        <v>ADA</v>
      </c>
      <c r="I69" s="36" t="str">
        <f>IF('JAM GURU'!CK67&gt;0,"ADA","")</f>
        <v/>
      </c>
    </row>
    <row r="70" spans="1:9" x14ac:dyDescent="0.3">
      <c r="A70" s="37">
        <v>67</v>
      </c>
      <c r="B70" s="50" t="s">
        <v>432</v>
      </c>
      <c r="C70" s="38" t="str">
        <f t="shared" si="1"/>
        <v>G67</v>
      </c>
      <c r="D70" s="49" t="s">
        <v>401</v>
      </c>
      <c r="E70" s="36" t="str">
        <f>IF('JAM GURU'!V68&gt;0,"ADA","")</f>
        <v>ADA</v>
      </c>
      <c r="F70" s="36" t="str">
        <f>IF('JAM GURU'!AM68&gt;0,"ADA","")</f>
        <v>ADA</v>
      </c>
      <c r="G70" s="36" t="str">
        <f>IF('JAM GURU'!BD68&gt;0,"ADA","")</f>
        <v>ADA</v>
      </c>
      <c r="H70" s="36" t="str">
        <f>IF('JAM GURU'!BU68&gt;0,"ADA","")</f>
        <v/>
      </c>
      <c r="I70" s="36" t="str">
        <f>IF('JAM GURU'!CK68&gt;0,"ADA","")</f>
        <v/>
      </c>
    </row>
    <row r="71" spans="1:9" x14ac:dyDescent="0.3">
      <c r="A71" s="33">
        <v>68</v>
      </c>
      <c r="B71" s="46" t="s">
        <v>334</v>
      </c>
      <c r="C71" s="38" t="str">
        <f t="shared" si="1"/>
        <v>G68</v>
      </c>
      <c r="D71" s="49" t="s">
        <v>139</v>
      </c>
      <c r="E71" s="36" t="str">
        <f>IF('JAM GURU'!V69&gt;0,"ADA","")</f>
        <v>ADA</v>
      </c>
      <c r="F71" s="36" t="str">
        <f>IF('JAM GURU'!AM69&gt;0,"ADA","")</f>
        <v>ADA</v>
      </c>
      <c r="G71" s="36" t="str">
        <f>IF('JAM GURU'!BD69&gt;0,"ADA","")</f>
        <v>ADA</v>
      </c>
      <c r="H71" s="36" t="str">
        <f>IF('JAM GURU'!BU69&gt;0,"ADA","")</f>
        <v/>
      </c>
      <c r="I71" s="36" t="str">
        <f>IF('JAM GURU'!CK69&gt;0,"ADA","")</f>
        <v>ADA</v>
      </c>
    </row>
    <row r="72" spans="1:9" x14ac:dyDescent="0.3">
      <c r="A72" s="37">
        <v>69</v>
      </c>
      <c r="B72" s="46" t="s">
        <v>450</v>
      </c>
      <c r="C72" s="38" t="str">
        <f t="shared" si="1"/>
        <v>G69</v>
      </c>
      <c r="D72" s="49" t="s">
        <v>160</v>
      </c>
      <c r="E72" s="36" t="str">
        <f>IF('JAM GURU'!V70&gt;0,"ADA","")</f>
        <v>ADA</v>
      </c>
      <c r="F72" s="36" t="str">
        <f>IF('JAM GURU'!AM70&gt;0,"ADA","")</f>
        <v/>
      </c>
      <c r="G72" s="36" t="str">
        <f>IF('JAM GURU'!BD70&gt;0,"ADA","")</f>
        <v>ADA</v>
      </c>
      <c r="H72" s="36" t="str">
        <f>IF('JAM GURU'!BU70&gt;0,"ADA","")</f>
        <v>ADA</v>
      </c>
      <c r="I72" s="36" t="str">
        <f>IF('JAM GURU'!CK70&gt;0,"ADA","")</f>
        <v>ADA</v>
      </c>
    </row>
    <row r="73" spans="1:9" x14ac:dyDescent="0.3">
      <c r="A73" s="33">
        <v>70</v>
      </c>
      <c r="B73" s="46" t="s">
        <v>429</v>
      </c>
      <c r="C73" s="38" t="str">
        <f t="shared" si="1"/>
        <v>G70</v>
      </c>
      <c r="D73" s="49" t="s">
        <v>335</v>
      </c>
      <c r="E73" s="36" t="str">
        <f>IF('JAM GURU'!V71&gt;0,"ADA","")</f>
        <v>ADA</v>
      </c>
      <c r="F73" s="36" t="str">
        <f>IF('JAM GURU'!AM71&gt;0,"ADA","")</f>
        <v/>
      </c>
      <c r="G73" s="36" t="str">
        <f>IF('JAM GURU'!BD71&gt;0,"ADA","")</f>
        <v>ADA</v>
      </c>
      <c r="H73" s="36" t="str">
        <f>IF('JAM GURU'!BU71&gt;0,"ADA","")</f>
        <v>ADA</v>
      </c>
      <c r="I73" s="36" t="str">
        <f>IF('JAM GURU'!CK71&gt;0,"ADA","")</f>
        <v>ADA</v>
      </c>
    </row>
    <row r="74" spans="1:9" x14ac:dyDescent="0.3">
      <c r="A74" s="37">
        <v>71</v>
      </c>
      <c r="B74" s="46" t="s">
        <v>435</v>
      </c>
      <c r="C74" s="38" t="str">
        <f t="shared" si="1"/>
        <v>G71</v>
      </c>
      <c r="D74" s="49" t="s">
        <v>436</v>
      </c>
      <c r="E74" s="36" t="str">
        <f>IF('JAM GURU'!V72&gt;0,"ADA","")</f>
        <v>ADA</v>
      </c>
      <c r="F74" s="36" t="str">
        <f>IF('JAM GURU'!AM72&gt;0,"ADA","")</f>
        <v/>
      </c>
      <c r="G74" s="36" t="str">
        <f>IF('JAM GURU'!BD72&gt;0,"ADA","")</f>
        <v/>
      </c>
      <c r="H74" s="36" t="str">
        <f>IF('JAM GURU'!BU72&gt;0,"ADA","")</f>
        <v/>
      </c>
      <c r="I74" s="36" t="str">
        <f>IF('JAM GURU'!CK72&gt;0,"ADA","")</f>
        <v>ADA</v>
      </c>
    </row>
    <row r="75" spans="1:9" x14ac:dyDescent="0.3">
      <c r="A75" s="33">
        <v>72</v>
      </c>
      <c r="B75" s="46" t="s">
        <v>434</v>
      </c>
      <c r="C75" s="38" t="str">
        <f t="shared" si="1"/>
        <v>G72</v>
      </c>
      <c r="D75" s="49" t="s">
        <v>337</v>
      </c>
      <c r="E75" s="36" t="str">
        <f>IF('JAM GURU'!V73&gt;0,"ADA","")</f>
        <v>ADA</v>
      </c>
      <c r="F75" s="36" t="str">
        <f>IF('JAM GURU'!AM73&gt;0,"ADA","")</f>
        <v>ADA</v>
      </c>
      <c r="G75" s="36" t="str">
        <f>IF('JAM GURU'!BD73&gt;0,"ADA","")</f>
        <v>ADA</v>
      </c>
      <c r="H75" s="36" t="str">
        <f>IF('JAM GURU'!BU73&gt;0,"ADA","")</f>
        <v/>
      </c>
      <c r="I75" s="36" t="str">
        <f>IF('JAM GURU'!CK73&gt;0,"ADA","")</f>
        <v/>
      </c>
    </row>
    <row r="76" spans="1:9" x14ac:dyDescent="0.3">
      <c r="A76" s="37">
        <v>73</v>
      </c>
      <c r="B76" s="46" t="s">
        <v>431</v>
      </c>
      <c r="C76" s="38" t="str">
        <f t="shared" si="1"/>
        <v>G73</v>
      </c>
      <c r="D76" s="49" t="s">
        <v>338</v>
      </c>
      <c r="E76" s="36" t="str">
        <f>IF('JAM GURU'!V74&gt;0,"ADA","")</f>
        <v/>
      </c>
      <c r="F76" s="36" t="str">
        <f>IF('JAM GURU'!AM74&gt;0,"ADA","")</f>
        <v>ADA</v>
      </c>
      <c r="G76" s="36" t="str">
        <f>IF('JAM GURU'!BD74&gt;0,"ADA","")</f>
        <v>ADA</v>
      </c>
      <c r="H76" s="36" t="str">
        <f>IF('JAM GURU'!BU74&gt;0,"ADA","")</f>
        <v>ADA</v>
      </c>
      <c r="I76" s="36" t="str">
        <f>IF('JAM GURU'!CK74&gt;0,"ADA","")</f>
        <v>ADA</v>
      </c>
    </row>
    <row r="77" spans="1:9" x14ac:dyDescent="0.3">
      <c r="A77" s="33">
        <v>74</v>
      </c>
      <c r="B77" s="46" t="s">
        <v>430</v>
      </c>
      <c r="C77" s="38" t="str">
        <f t="shared" si="1"/>
        <v>G74</v>
      </c>
      <c r="D77" s="49" t="s">
        <v>336</v>
      </c>
      <c r="E77" s="36" t="str">
        <f>IF('JAM GURU'!V75&gt;0,"ADA","")</f>
        <v>ADA</v>
      </c>
      <c r="F77" s="36" t="str">
        <f>IF('JAM GURU'!AM75&gt;0,"ADA","")</f>
        <v>ADA</v>
      </c>
      <c r="G77" s="36" t="str">
        <f>IF('JAM GURU'!BD75&gt;0,"ADA","")</f>
        <v/>
      </c>
      <c r="H77" s="36" t="str">
        <f>IF('JAM GURU'!BU75&gt;0,"ADA","")</f>
        <v>ADA</v>
      </c>
      <c r="I77" s="36" t="str">
        <f>IF('JAM GURU'!CK75&gt;0,"ADA","")</f>
        <v>ADA</v>
      </c>
    </row>
    <row r="78" spans="1:9" x14ac:dyDescent="0.3">
      <c r="A78" s="37">
        <v>75</v>
      </c>
      <c r="B78" s="46" t="s">
        <v>433</v>
      </c>
      <c r="C78" s="38" t="str">
        <f t="shared" si="1"/>
        <v>G75</v>
      </c>
      <c r="D78" s="49" t="s">
        <v>158</v>
      </c>
      <c r="E78" s="36" t="str">
        <f>IF('JAM GURU'!V76&gt;0,"ADA","")</f>
        <v>ADA</v>
      </c>
      <c r="F78" s="36" t="str">
        <f>IF('JAM GURU'!AM76&gt;0,"ADA","")</f>
        <v/>
      </c>
      <c r="G78" s="36" t="str">
        <f>IF('JAM GURU'!BD76&gt;0,"ADA","")</f>
        <v>ADA</v>
      </c>
      <c r="H78" s="36" t="str">
        <f>IF('JAM GURU'!BU76&gt;0,"ADA","")</f>
        <v>ADA</v>
      </c>
      <c r="I78" s="36" t="str">
        <f>IF('JAM GURU'!CK76&gt;0,"ADA","")</f>
        <v>ADA</v>
      </c>
    </row>
    <row r="79" spans="1:9" x14ac:dyDescent="0.3">
      <c r="A79" s="33">
        <v>76</v>
      </c>
      <c r="B79" s="46" t="s">
        <v>550</v>
      </c>
      <c r="C79" s="38" t="str">
        <f>"G"&amp;A79</f>
        <v>G76</v>
      </c>
      <c r="D79" s="49" t="s">
        <v>533</v>
      </c>
      <c r="E79" s="36" t="str">
        <f>IF('JAM GURU'!V77&gt;0,"ADA","")</f>
        <v/>
      </c>
      <c r="F79" s="36" t="str">
        <f>IF('JAM GURU'!AM77&gt;0,"ADA","")</f>
        <v>ADA</v>
      </c>
      <c r="G79" s="36" t="str">
        <f>IF('JAM GURU'!BD77&gt;0,"ADA","")</f>
        <v>ADA</v>
      </c>
      <c r="H79" s="36" t="str">
        <f>IF('JAM GURU'!BU77&gt;0,"ADA","")</f>
        <v>ADA</v>
      </c>
      <c r="I79" s="36" t="str">
        <f>IF('JAM GURU'!CK77&gt;0,"ADA","")</f>
        <v/>
      </c>
    </row>
    <row r="80" spans="1:9" x14ac:dyDescent="0.3">
      <c r="A80" s="37">
        <v>77</v>
      </c>
      <c r="B80" s="46" t="s">
        <v>549</v>
      </c>
      <c r="C80" s="38" t="str">
        <f>"G"&amp;A80</f>
        <v>G77</v>
      </c>
      <c r="D80" s="49" t="s">
        <v>535</v>
      </c>
      <c r="E80" s="36" t="str">
        <f>IF('JAM GURU'!V78&gt;0,"ADA","")</f>
        <v>ADA</v>
      </c>
      <c r="F80" s="36" t="str">
        <f>IF('JAM GURU'!AM78&gt;0,"ADA","")</f>
        <v>ADA</v>
      </c>
      <c r="G80" s="36" t="str">
        <f>IF('JAM GURU'!BD78&gt;0,"ADA","")</f>
        <v>ADA</v>
      </c>
      <c r="H80" s="36" t="str">
        <f>IF('JAM GURU'!BU78&gt;0,"ADA","")</f>
        <v>ADA</v>
      </c>
      <c r="I80" s="36" t="str">
        <f>IF('JAM GURU'!CK78&gt;0,"ADA","")</f>
        <v>ADA</v>
      </c>
    </row>
    <row r="81" spans="1:9" x14ac:dyDescent="0.3">
      <c r="A81" s="33">
        <v>78</v>
      </c>
      <c r="B81" s="46"/>
      <c r="C81" s="38" t="str">
        <f t="shared" ref="C81:C82" si="2">"G"&amp;A81</f>
        <v>G78</v>
      </c>
      <c r="D81" s="49"/>
      <c r="E81" s="36" t="str">
        <f>IF('JAM GURU'!V79&gt;0,"ADA","")</f>
        <v/>
      </c>
      <c r="F81" s="36" t="str">
        <f>IF('JAM GURU'!AM79&gt;0,"ADA","")</f>
        <v/>
      </c>
      <c r="G81" s="36" t="str">
        <f>IF('JAM GURU'!BD79&gt;0,"ADA","")</f>
        <v/>
      </c>
      <c r="H81" s="36" t="str">
        <f>IF('JAM GURU'!BU79&gt;0,"ADA","")</f>
        <v/>
      </c>
      <c r="I81" s="36" t="str">
        <f>IF('JAM GURU'!CK79&gt;0,"ADA","")</f>
        <v/>
      </c>
    </row>
    <row r="82" spans="1:9" x14ac:dyDescent="0.3">
      <c r="A82" s="37">
        <v>79</v>
      </c>
      <c r="B82" s="46"/>
      <c r="C82" s="38" t="str">
        <f t="shared" si="2"/>
        <v>G79</v>
      </c>
      <c r="D82" s="49"/>
      <c r="E82" s="36" t="str">
        <f>IF('JAM GURU'!V80&gt;0,"ADA","")</f>
        <v/>
      </c>
      <c r="F82" s="36" t="str">
        <f>IF('JAM GURU'!AM80&gt;0,"ADA","")</f>
        <v/>
      </c>
      <c r="G82" s="36" t="str">
        <f>IF('JAM GURU'!BD80&gt;0,"ADA","")</f>
        <v/>
      </c>
      <c r="H82" s="36" t="str">
        <f>IF('JAM GURU'!BU80&gt;0,"ADA","")</f>
        <v/>
      </c>
      <c r="I82" s="36" t="str">
        <f>IF('JAM GURU'!CK80&gt;0,"ADA","")</f>
        <v/>
      </c>
    </row>
    <row r="83" spans="1:9" x14ac:dyDescent="0.3">
      <c r="B83" s="51"/>
      <c r="C83" s="51"/>
      <c r="D83" s="52"/>
    </row>
    <row r="84" spans="1:9" x14ac:dyDescent="0.3">
      <c r="B84" s="51"/>
      <c r="C84" s="51"/>
      <c r="D84" s="52"/>
    </row>
    <row r="85" spans="1:9" x14ac:dyDescent="0.3">
      <c r="B85" s="51"/>
      <c r="C85" s="51"/>
      <c r="D85" s="52"/>
    </row>
    <row r="86" spans="1:9" x14ac:dyDescent="0.3">
      <c r="B86" s="51"/>
      <c r="C86" s="51"/>
      <c r="D86" s="52"/>
    </row>
    <row r="87" spans="1:9" x14ac:dyDescent="0.3">
      <c r="B87" s="51"/>
      <c r="C87" s="51"/>
      <c r="D87" s="52"/>
    </row>
    <row r="88" spans="1:9" x14ac:dyDescent="0.3">
      <c r="B88" s="51"/>
      <c r="C88" s="51"/>
      <c r="D88" s="52"/>
    </row>
    <row r="89" spans="1:9" x14ac:dyDescent="0.3">
      <c r="B89" s="51"/>
      <c r="C89" s="51"/>
      <c r="D89" s="52"/>
    </row>
    <row r="90" spans="1:9" x14ac:dyDescent="0.3">
      <c r="B90" s="51"/>
      <c r="C90" s="51"/>
      <c r="D90" s="52"/>
    </row>
    <row r="91" spans="1:9" x14ac:dyDescent="0.3">
      <c r="B91" s="51"/>
      <c r="C91" s="51"/>
      <c r="D91" s="52"/>
    </row>
    <row r="92" spans="1:9" x14ac:dyDescent="0.3">
      <c r="B92" s="51"/>
      <c r="C92" s="51"/>
      <c r="D92" s="52"/>
    </row>
    <row r="93" spans="1:9" x14ac:dyDescent="0.3">
      <c r="B93" s="51"/>
      <c r="C93" s="51"/>
      <c r="D93" s="52"/>
    </row>
    <row r="94" spans="1:9" x14ac:dyDescent="0.3">
      <c r="B94" s="51"/>
      <c r="C94" s="51"/>
      <c r="D94" s="52"/>
    </row>
    <row r="95" spans="1:9" x14ac:dyDescent="0.3">
      <c r="B95" s="51"/>
      <c r="C95" s="51"/>
      <c r="D95" s="52"/>
    </row>
    <row r="96" spans="1:9" x14ac:dyDescent="0.3">
      <c r="B96" s="51"/>
      <c r="C96" s="51"/>
      <c r="D96" s="52"/>
    </row>
    <row r="97" spans="2:4" x14ac:dyDescent="0.3">
      <c r="B97" s="51"/>
      <c r="C97" s="51"/>
      <c r="D97" s="52"/>
    </row>
    <row r="98" spans="2:4" x14ac:dyDescent="0.3">
      <c r="B98" s="51"/>
      <c r="C98" s="51"/>
      <c r="D98" s="52"/>
    </row>
    <row r="99" spans="2:4" x14ac:dyDescent="0.3">
      <c r="B99" s="51"/>
      <c r="C99" s="51"/>
      <c r="D99" s="52"/>
    </row>
    <row r="100" spans="2:4" x14ac:dyDescent="0.3">
      <c r="B100" s="51"/>
      <c r="C100" s="51"/>
      <c r="D100" s="52"/>
    </row>
    <row r="101" spans="2:4" x14ac:dyDescent="0.3">
      <c r="B101" s="51"/>
      <c r="C101" s="51"/>
      <c r="D101" s="52"/>
    </row>
    <row r="102" spans="2:4" x14ac:dyDescent="0.3">
      <c r="B102" s="51"/>
      <c r="C102" s="51"/>
      <c r="D102" s="52"/>
    </row>
    <row r="103" spans="2:4" x14ac:dyDescent="0.3">
      <c r="B103" s="51"/>
      <c r="C103" s="51"/>
      <c r="D103" s="52"/>
    </row>
    <row r="104" spans="2:4" x14ac:dyDescent="0.3">
      <c r="B104" s="51"/>
      <c r="C104" s="51"/>
      <c r="D104" s="52"/>
    </row>
    <row r="105" spans="2:4" x14ac:dyDescent="0.3">
      <c r="B105" s="51"/>
      <c r="C105" s="51"/>
      <c r="D105" s="52"/>
    </row>
    <row r="106" spans="2:4" x14ac:dyDescent="0.3">
      <c r="B106" s="51"/>
      <c r="C106" s="51"/>
      <c r="D106" s="52"/>
    </row>
    <row r="107" spans="2:4" x14ac:dyDescent="0.3">
      <c r="B107" s="51"/>
      <c r="C107" s="51"/>
      <c r="D107" s="52"/>
    </row>
    <row r="108" spans="2:4" x14ac:dyDescent="0.3">
      <c r="B108" s="51"/>
      <c r="C108" s="51"/>
      <c r="D108" s="52"/>
    </row>
    <row r="109" spans="2:4" x14ac:dyDescent="0.3">
      <c r="B109" s="51"/>
      <c r="C109" s="51"/>
      <c r="D109" s="52"/>
    </row>
    <row r="110" spans="2:4" x14ac:dyDescent="0.3">
      <c r="B110" s="51"/>
      <c r="C110" s="51"/>
      <c r="D110" s="52"/>
    </row>
    <row r="111" spans="2:4" x14ac:dyDescent="0.3">
      <c r="B111" s="51"/>
      <c r="C111" s="51"/>
      <c r="D111" s="52"/>
    </row>
    <row r="112" spans="2:4" x14ac:dyDescent="0.3">
      <c r="B112" s="51"/>
      <c r="C112" s="51"/>
      <c r="D112" s="52"/>
    </row>
    <row r="113" spans="2:4" x14ac:dyDescent="0.3">
      <c r="B113" s="51"/>
      <c r="C113" s="51"/>
      <c r="D113" s="52"/>
    </row>
    <row r="114" spans="2:4" x14ac:dyDescent="0.3">
      <c r="B114" s="51"/>
      <c r="C114" s="51"/>
      <c r="D114" s="52"/>
    </row>
    <row r="115" spans="2:4" x14ac:dyDescent="0.3">
      <c r="B115" s="51"/>
      <c r="C115" s="51"/>
      <c r="D115" s="52"/>
    </row>
    <row r="116" spans="2:4" x14ac:dyDescent="0.3">
      <c r="B116" s="51"/>
      <c r="C116" s="51"/>
      <c r="D116" s="52"/>
    </row>
    <row r="117" spans="2:4" x14ac:dyDescent="0.3">
      <c r="B117" s="51"/>
      <c r="C117" s="51"/>
      <c r="D117" s="52"/>
    </row>
    <row r="118" spans="2:4" x14ac:dyDescent="0.3">
      <c r="B118" s="51"/>
      <c r="C118" s="51"/>
      <c r="D118" s="52"/>
    </row>
    <row r="119" spans="2:4" x14ac:dyDescent="0.3">
      <c r="B119" s="51"/>
      <c r="C119" s="51"/>
      <c r="D119" s="52"/>
    </row>
    <row r="120" spans="2:4" x14ac:dyDescent="0.3">
      <c r="B120" s="51"/>
      <c r="C120" s="51"/>
      <c r="D120" s="52"/>
    </row>
    <row r="121" spans="2:4" x14ac:dyDescent="0.3">
      <c r="B121" s="51"/>
      <c r="C121" s="51"/>
      <c r="D121" s="52"/>
    </row>
    <row r="122" spans="2:4" x14ac:dyDescent="0.3">
      <c r="B122" s="51"/>
      <c r="C122" s="51"/>
      <c r="D122" s="52"/>
    </row>
    <row r="123" spans="2:4" x14ac:dyDescent="0.3">
      <c r="B123" s="51"/>
      <c r="C123" s="51"/>
      <c r="D123" s="52"/>
    </row>
    <row r="124" spans="2:4" x14ac:dyDescent="0.3">
      <c r="B124" s="51"/>
      <c r="C124" s="51"/>
      <c r="D124" s="52"/>
    </row>
    <row r="125" spans="2:4" x14ac:dyDescent="0.3">
      <c r="B125" s="51"/>
      <c r="C125" s="51"/>
      <c r="D125" s="52"/>
    </row>
    <row r="126" spans="2:4" x14ac:dyDescent="0.3">
      <c r="B126" s="51"/>
      <c r="C126" s="51"/>
      <c r="D126" s="52"/>
    </row>
    <row r="127" spans="2:4" x14ac:dyDescent="0.3">
      <c r="B127" s="51"/>
      <c r="C127" s="51"/>
      <c r="D127" s="52"/>
    </row>
    <row r="128" spans="2:4" x14ac:dyDescent="0.3">
      <c r="B128" s="51"/>
      <c r="C128" s="51"/>
      <c r="D128" s="52"/>
    </row>
    <row r="129" spans="2:4" x14ac:dyDescent="0.3">
      <c r="B129" s="51"/>
      <c r="C129" s="51"/>
      <c r="D129" s="52"/>
    </row>
    <row r="130" spans="2:4" x14ac:dyDescent="0.3">
      <c r="B130" s="51"/>
      <c r="C130" s="51"/>
      <c r="D130" s="52"/>
    </row>
    <row r="131" spans="2:4" x14ac:dyDescent="0.3">
      <c r="B131" s="51"/>
      <c r="C131" s="51"/>
      <c r="D131" s="52"/>
    </row>
    <row r="132" spans="2:4" x14ac:dyDescent="0.3">
      <c r="B132" s="51"/>
      <c r="C132" s="51"/>
      <c r="D132" s="52"/>
    </row>
    <row r="133" spans="2:4" x14ac:dyDescent="0.3">
      <c r="B133" s="51"/>
      <c r="C133" s="51"/>
      <c r="D133" s="52"/>
    </row>
    <row r="134" spans="2:4" x14ac:dyDescent="0.3">
      <c r="B134" s="51"/>
      <c r="C134" s="51"/>
      <c r="D134" s="52"/>
    </row>
    <row r="135" spans="2:4" x14ac:dyDescent="0.3">
      <c r="B135" s="51"/>
      <c r="C135" s="51"/>
      <c r="D135" s="52"/>
    </row>
    <row r="136" spans="2:4" x14ac:dyDescent="0.3">
      <c r="B136" s="51"/>
      <c r="C136" s="51"/>
      <c r="D136" s="52"/>
    </row>
    <row r="137" spans="2:4" x14ac:dyDescent="0.3">
      <c r="B137" s="51"/>
      <c r="C137" s="51"/>
      <c r="D137" s="52"/>
    </row>
    <row r="138" spans="2:4" x14ac:dyDescent="0.3">
      <c r="B138" s="51"/>
      <c r="C138" s="51"/>
      <c r="D138" s="52"/>
    </row>
    <row r="139" spans="2:4" x14ac:dyDescent="0.3">
      <c r="B139" s="51"/>
      <c r="C139" s="51"/>
      <c r="D139" s="52"/>
    </row>
    <row r="140" spans="2:4" x14ac:dyDescent="0.3">
      <c r="B140" s="51"/>
      <c r="C140" s="51"/>
      <c r="D140" s="52"/>
    </row>
    <row r="141" spans="2:4" x14ac:dyDescent="0.3">
      <c r="B141" s="51"/>
      <c r="C141" s="51"/>
      <c r="D141" s="52"/>
    </row>
    <row r="142" spans="2:4" x14ac:dyDescent="0.3">
      <c r="B142" s="51"/>
      <c r="C142" s="51"/>
      <c r="D142" s="52"/>
    </row>
    <row r="143" spans="2:4" x14ac:dyDescent="0.3">
      <c r="B143" s="51"/>
      <c r="C143" s="51"/>
      <c r="D143" s="52"/>
    </row>
    <row r="144" spans="2:4" x14ac:dyDescent="0.3">
      <c r="B144" s="51"/>
      <c r="C144" s="51"/>
      <c r="D144" s="52"/>
    </row>
    <row r="145" spans="2:4" x14ac:dyDescent="0.3">
      <c r="B145" s="51"/>
      <c r="C145" s="51"/>
      <c r="D145" s="52"/>
    </row>
    <row r="146" spans="2:4" x14ac:dyDescent="0.3">
      <c r="B146" s="51"/>
      <c r="C146" s="51"/>
      <c r="D146" s="52"/>
    </row>
    <row r="147" spans="2:4" x14ac:dyDescent="0.3">
      <c r="B147" s="51"/>
      <c r="C147" s="51"/>
      <c r="D147" s="52"/>
    </row>
    <row r="148" spans="2:4" x14ac:dyDescent="0.3">
      <c r="B148" s="51"/>
      <c r="C148" s="51"/>
      <c r="D148" s="52"/>
    </row>
    <row r="149" spans="2:4" x14ac:dyDescent="0.3">
      <c r="B149" s="51"/>
      <c r="C149" s="51"/>
      <c r="D149" s="52"/>
    </row>
    <row r="150" spans="2:4" x14ac:dyDescent="0.3">
      <c r="B150" s="51"/>
      <c r="C150" s="51"/>
      <c r="D150" s="52"/>
    </row>
    <row r="151" spans="2:4" x14ac:dyDescent="0.3">
      <c r="B151" s="51"/>
      <c r="C151" s="51"/>
      <c r="D151" s="52"/>
    </row>
    <row r="152" spans="2:4" x14ac:dyDescent="0.3">
      <c r="B152" s="51"/>
      <c r="C152" s="51"/>
      <c r="D152" s="52"/>
    </row>
    <row r="153" spans="2:4" x14ac:dyDescent="0.3">
      <c r="B153" s="51"/>
      <c r="C153" s="51"/>
      <c r="D153" s="52"/>
    </row>
    <row r="154" spans="2:4" x14ac:dyDescent="0.3">
      <c r="B154" s="51"/>
      <c r="C154" s="51"/>
      <c r="D154" s="52"/>
    </row>
    <row r="155" spans="2:4" x14ac:dyDescent="0.3">
      <c r="B155" s="51"/>
      <c r="C155" s="51"/>
      <c r="D155" s="52"/>
    </row>
    <row r="156" spans="2:4" x14ac:dyDescent="0.3">
      <c r="B156" s="51"/>
      <c r="C156" s="51"/>
      <c r="D156" s="52"/>
    </row>
    <row r="157" spans="2:4" x14ac:dyDescent="0.3">
      <c r="B157" s="51"/>
      <c r="C157" s="51"/>
      <c r="D157" s="52"/>
    </row>
    <row r="158" spans="2:4" x14ac:dyDescent="0.3">
      <c r="B158" s="51"/>
      <c r="C158" s="51"/>
      <c r="D158" s="52"/>
    </row>
    <row r="159" spans="2:4" x14ac:dyDescent="0.3">
      <c r="B159" s="51"/>
      <c r="C159" s="51"/>
      <c r="D159" s="52"/>
    </row>
    <row r="160" spans="2:4" x14ac:dyDescent="0.3">
      <c r="B160" s="51"/>
      <c r="C160" s="51"/>
      <c r="D160" s="52"/>
    </row>
    <row r="161" spans="2:4" x14ac:dyDescent="0.3">
      <c r="B161" s="51"/>
      <c r="C161" s="51"/>
      <c r="D161" s="52"/>
    </row>
    <row r="162" spans="2:4" x14ac:dyDescent="0.3">
      <c r="B162" s="51"/>
      <c r="C162" s="51"/>
      <c r="D162" s="52"/>
    </row>
    <row r="163" spans="2:4" x14ac:dyDescent="0.3">
      <c r="B163" s="51"/>
      <c r="C163" s="51"/>
      <c r="D163" s="52"/>
    </row>
    <row r="164" spans="2:4" x14ac:dyDescent="0.3">
      <c r="B164" s="51"/>
      <c r="C164" s="51"/>
      <c r="D164" s="52"/>
    </row>
    <row r="165" spans="2:4" x14ac:dyDescent="0.3">
      <c r="B165" s="51"/>
      <c r="C165" s="51"/>
      <c r="D165" s="52"/>
    </row>
    <row r="166" spans="2:4" x14ac:dyDescent="0.3">
      <c r="B166" s="51"/>
      <c r="C166" s="51"/>
      <c r="D166" s="52"/>
    </row>
    <row r="167" spans="2:4" x14ac:dyDescent="0.3">
      <c r="B167" s="51"/>
      <c r="C167" s="51"/>
      <c r="D167" s="52"/>
    </row>
    <row r="168" spans="2:4" x14ac:dyDescent="0.3">
      <c r="B168" s="51"/>
      <c r="C168" s="51"/>
      <c r="D168" s="52"/>
    </row>
    <row r="169" spans="2:4" x14ac:dyDescent="0.3">
      <c r="B169" s="51"/>
      <c r="C169" s="51"/>
      <c r="D169" s="52"/>
    </row>
    <row r="170" spans="2:4" x14ac:dyDescent="0.3">
      <c r="B170" s="51"/>
      <c r="C170" s="51"/>
      <c r="D170" s="52"/>
    </row>
    <row r="171" spans="2:4" x14ac:dyDescent="0.3">
      <c r="B171" s="51"/>
      <c r="C171" s="51"/>
      <c r="D171" s="52"/>
    </row>
    <row r="172" spans="2:4" x14ac:dyDescent="0.3">
      <c r="B172" s="51"/>
      <c r="C172" s="51"/>
      <c r="D172" s="52"/>
    </row>
    <row r="173" spans="2:4" x14ac:dyDescent="0.3">
      <c r="B173" s="51"/>
      <c r="C173" s="51"/>
      <c r="D173" s="52"/>
    </row>
    <row r="174" spans="2:4" x14ac:dyDescent="0.3">
      <c r="B174" s="51"/>
      <c r="C174" s="51"/>
      <c r="D174" s="52"/>
    </row>
    <row r="175" spans="2:4" x14ac:dyDescent="0.3">
      <c r="B175" s="51"/>
      <c r="C175" s="51"/>
      <c r="D175" s="52"/>
    </row>
    <row r="176" spans="2:4" x14ac:dyDescent="0.3">
      <c r="B176" s="51"/>
      <c r="C176" s="51"/>
      <c r="D176" s="52"/>
    </row>
    <row r="177" spans="2:4" x14ac:dyDescent="0.3">
      <c r="B177" s="51"/>
      <c r="C177" s="51"/>
      <c r="D177" s="52"/>
    </row>
    <row r="178" spans="2:4" x14ac:dyDescent="0.3">
      <c r="B178" s="51"/>
      <c r="C178" s="51"/>
      <c r="D178" s="52"/>
    </row>
    <row r="179" spans="2:4" x14ac:dyDescent="0.3">
      <c r="B179" s="51"/>
      <c r="C179" s="51"/>
      <c r="D179" s="52"/>
    </row>
    <row r="180" spans="2:4" x14ac:dyDescent="0.3">
      <c r="B180" s="51"/>
      <c r="C180" s="51"/>
      <c r="D180" s="52"/>
    </row>
    <row r="181" spans="2:4" x14ac:dyDescent="0.3">
      <c r="B181" s="51"/>
      <c r="C181" s="51"/>
      <c r="D181" s="52"/>
    </row>
  </sheetData>
  <mergeCells count="3">
    <mergeCell ref="C4:D4"/>
    <mergeCell ref="A1:I1"/>
    <mergeCell ref="A2:I2"/>
  </mergeCells>
  <conditionalFormatting sqref="E5:I82">
    <cfRule type="cellIs" dxfId="20" priority="1" operator="notEqual">
      <formula>"ADA"</formula>
    </cfRule>
  </conditionalFormatting>
  <pageMargins left="0.70866141732283472" right="0.70866141732283472" top="2.3622047244094491" bottom="0.74803149606299213" header="0.31496062992125984" footer="0.31496062992125984"/>
  <pageSetup paperSize="9" scale="8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C0C0C"/>
  </sheetPr>
  <dimension ref="A1:CK191"/>
  <sheetViews>
    <sheetView workbookViewId="0">
      <pane xSplit="4" ySplit="2" topLeftCell="E71" activePane="bottomRight" state="frozen"/>
      <selection pane="topRight"/>
      <selection pane="bottomLeft"/>
      <selection pane="bottomRight" activeCell="A43" sqref="A43:XFD43"/>
    </sheetView>
  </sheetViews>
  <sheetFormatPr defaultColWidth="9.140625" defaultRowHeight="15" x14ac:dyDescent="0.3"/>
  <cols>
    <col min="1" max="1" width="3.85546875" style="1" bestFit="1" customWidth="1"/>
    <col min="2" max="2" width="38" style="1" bestFit="1" customWidth="1"/>
    <col min="3" max="3" width="4.7109375" style="1" bestFit="1" customWidth="1"/>
    <col min="4" max="4" width="13" style="2" customWidth="1"/>
    <col min="5" max="5" width="4.28515625" style="53" customWidth="1"/>
    <col min="6" max="8" width="4.28515625" style="54" customWidth="1"/>
    <col min="9" max="9" width="4.28515625" style="53" customWidth="1"/>
    <col min="10" max="11" width="4.28515625" style="54" customWidth="1"/>
    <col min="12" max="13" width="4.28515625" style="53" customWidth="1"/>
    <col min="14" max="16" width="4.28515625" style="54" customWidth="1"/>
    <col min="17" max="17" width="4.28515625" style="53" customWidth="1"/>
    <col min="18" max="21" width="4.28515625" style="54" customWidth="1"/>
    <col min="22" max="22" width="9.140625" style="55"/>
    <col min="23" max="26" width="4.28515625" style="54" customWidth="1"/>
    <col min="27" max="27" width="4.28515625" style="53" customWidth="1"/>
    <col min="28" max="29" width="4.28515625" style="54" customWidth="1"/>
    <col min="30" max="31" width="4.28515625" style="53" customWidth="1"/>
    <col min="32" max="34" width="4.28515625" style="54" customWidth="1"/>
    <col min="35" max="35" width="4.28515625" style="53" customWidth="1"/>
    <col min="36" max="38" width="4.28515625" style="54" customWidth="1"/>
    <col min="39" max="39" width="9.140625" style="55"/>
    <col min="40" max="43" width="4.28515625" style="54" customWidth="1"/>
    <col min="44" max="44" width="4.28515625" style="56" customWidth="1"/>
    <col min="45" max="47" width="4.28515625" style="54" customWidth="1"/>
    <col min="48" max="48" width="4.28515625" style="56" customWidth="1"/>
    <col min="49" max="51" width="4.28515625" style="54" customWidth="1"/>
    <col min="52" max="52" width="4.28515625" style="56" customWidth="1"/>
    <col min="53" max="55" width="4.28515625" style="54" customWidth="1"/>
    <col min="56" max="56" width="9.140625" style="55"/>
    <col min="57" max="60" width="4.28515625" style="54" customWidth="1"/>
    <col min="61" max="61" width="4.28515625" style="56" customWidth="1"/>
    <col min="62" max="63" width="4.28515625" style="54" customWidth="1"/>
    <col min="64" max="64" width="4.28515625" style="56" customWidth="1"/>
    <col min="65" max="68" width="4.28515625" style="54" customWidth="1"/>
    <col min="69" max="69" width="4.28515625" style="56" customWidth="1"/>
    <col min="70" max="72" width="4.28515625" style="54" customWidth="1"/>
    <col min="73" max="73" width="9.140625" style="55"/>
    <col min="74" max="79" width="4.28515625" style="54" customWidth="1"/>
    <col min="80" max="80" width="4.28515625" style="56" customWidth="1"/>
    <col min="81" max="84" width="4.28515625" style="54" customWidth="1"/>
    <col min="85" max="85" width="4.28515625" style="56" customWidth="1"/>
    <col min="86" max="88" width="4.28515625" style="54" customWidth="1"/>
    <col min="89" max="89" width="9.140625" style="55"/>
    <col min="90" max="16384" width="9.140625" style="57"/>
  </cols>
  <sheetData>
    <row r="1" spans="1:89" x14ac:dyDescent="0.3">
      <c r="A1" s="5"/>
      <c r="B1" s="5"/>
      <c r="C1" s="5"/>
      <c r="D1" s="6"/>
      <c r="E1" s="350" t="s">
        <v>88</v>
      </c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53"/>
      <c r="V1" s="58"/>
      <c r="W1" s="351" t="s">
        <v>89</v>
      </c>
      <c r="X1" s="352"/>
      <c r="Y1" s="352"/>
      <c r="Z1" s="352"/>
      <c r="AA1" s="352"/>
      <c r="AB1" s="352"/>
      <c r="AC1" s="352"/>
      <c r="AD1" s="352"/>
      <c r="AE1" s="352"/>
      <c r="AF1" s="352"/>
      <c r="AG1" s="352"/>
      <c r="AH1" s="352"/>
      <c r="AI1" s="352"/>
      <c r="AJ1" s="352"/>
      <c r="AK1" s="352"/>
      <c r="AL1" s="353"/>
      <c r="AM1" s="59"/>
      <c r="AN1" s="350" t="s">
        <v>90</v>
      </c>
      <c r="AO1" s="350"/>
      <c r="AP1" s="350"/>
      <c r="AQ1" s="350"/>
      <c r="AR1" s="350"/>
      <c r="AS1" s="350"/>
      <c r="AT1" s="350"/>
      <c r="AU1" s="350"/>
      <c r="AV1" s="350"/>
      <c r="AW1" s="350"/>
      <c r="AX1" s="350"/>
      <c r="AY1" s="350"/>
      <c r="AZ1" s="350"/>
      <c r="BA1" s="350"/>
      <c r="BB1" s="350"/>
      <c r="BC1" s="350"/>
      <c r="BD1" s="58"/>
      <c r="BE1" s="351" t="s">
        <v>91</v>
      </c>
      <c r="BF1" s="352"/>
      <c r="BG1" s="352"/>
      <c r="BH1" s="352"/>
      <c r="BI1" s="352"/>
      <c r="BJ1" s="352"/>
      <c r="BK1" s="352"/>
      <c r="BL1" s="352"/>
      <c r="BM1" s="352"/>
      <c r="BN1" s="352"/>
      <c r="BO1" s="352"/>
      <c r="BP1" s="352"/>
      <c r="BQ1" s="352"/>
      <c r="BR1" s="352"/>
      <c r="BS1" s="352"/>
      <c r="BT1" s="353"/>
      <c r="BU1" s="59"/>
      <c r="BV1" s="350" t="s">
        <v>241</v>
      </c>
      <c r="BW1" s="350"/>
      <c r="BX1" s="350"/>
      <c r="BY1" s="350"/>
      <c r="BZ1" s="350"/>
      <c r="CA1" s="350"/>
      <c r="CB1" s="350"/>
      <c r="CC1" s="350"/>
      <c r="CD1" s="350"/>
      <c r="CE1" s="350"/>
      <c r="CF1" s="350"/>
      <c r="CG1" s="350"/>
      <c r="CH1" s="350"/>
      <c r="CI1" s="350"/>
      <c r="CJ1" s="350"/>
      <c r="CK1" s="58"/>
    </row>
    <row r="2" spans="1:89" s="60" customFormat="1" ht="30.75" customHeight="1" x14ac:dyDescent="0.3">
      <c r="A2" s="11" t="s">
        <v>239</v>
      </c>
      <c r="B2" s="11" t="s">
        <v>240</v>
      </c>
      <c r="C2" s="338" t="s">
        <v>7</v>
      </c>
      <c r="D2" s="339"/>
      <c r="E2" s="61">
        <v>0</v>
      </c>
      <c r="F2" s="61">
        <v>1</v>
      </c>
      <c r="G2" s="61">
        <v>2</v>
      </c>
      <c r="H2" s="61">
        <v>3</v>
      </c>
      <c r="I2" s="61"/>
      <c r="J2" s="61">
        <v>4</v>
      </c>
      <c r="K2" s="61">
        <v>5</v>
      </c>
      <c r="L2" s="61"/>
      <c r="M2" s="61">
        <v>6</v>
      </c>
      <c r="N2" s="61">
        <v>7</v>
      </c>
      <c r="O2" s="61">
        <v>8</v>
      </c>
      <c r="P2" s="61">
        <v>9</v>
      </c>
      <c r="Q2" s="61"/>
      <c r="R2" s="61">
        <v>10</v>
      </c>
      <c r="S2" s="61">
        <v>11</v>
      </c>
      <c r="T2" s="61">
        <v>12</v>
      </c>
      <c r="U2" s="61">
        <v>13</v>
      </c>
      <c r="V2" s="62" t="s">
        <v>340</v>
      </c>
      <c r="W2" s="62">
        <v>1</v>
      </c>
      <c r="X2" s="62">
        <v>2</v>
      </c>
      <c r="Y2" s="62">
        <v>3</v>
      </c>
      <c r="Z2" s="62">
        <v>4</v>
      </c>
      <c r="AA2" s="61"/>
      <c r="AB2" s="62">
        <v>5</v>
      </c>
      <c r="AC2" s="62">
        <v>6</v>
      </c>
      <c r="AD2" s="61"/>
      <c r="AE2" s="62">
        <v>7</v>
      </c>
      <c r="AF2" s="62">
        <v>8</v>
      </c>
      <c r="AG2" s="62">
        <v>9</v>
      </c>
      <c r="AH2" s="62">
        <v>10</v>
      </c>
      <c r="AI2" s="61"/>
      <c r="AJ2" s="62">
        <v>11</v>
      </c>
      <c r="AK2" s="62">
        <v>12</v>
      </c>
      <c r="AL2" s="62">
        <v>13</v>
      </c>
      <c r="AM2" s="62" t="s">
        <v>340</v>
      </c>
      <c r="AN2" s="62">
        <v>1</v>
      </c>
      <c r="AO2" s="62">
        <v>2</v>
      </c>
      <c r="AP2" s="62">
        <v>3</v>
      </c>
      <c r="AQ2" s="62">
        <v>4</v>
      </c>
      <c r="AR2" s="63"/>
      <c r="AS2" s="62">
        <v>5</v>
      </c>
      <c r="AT2" s="62">
        <v>6</v>
      </c>
      <c r="AU2" s="62">
        <v>7</v>
      </c>
      <c r="AV2" s="63"/>
      <c r="AW2" s="62">
        <v>8</v>
      </c>
      <c r="AX2" s="62">
        <v>9</v>
      </c>
      <c r="AY2" s="62">
        <v>10</v>
      </c>
      <c r="AZ2" s="63"/>
      <c r="BA2" s="62">
        <v>11</v>
      </c>
      <c r="BB2" s="62">
        <v>12</v>
      </c>
      <c r="BC2" s="62">
        <v>13</v>
      </c>
      <c r="BD2" s="62" t="s">
        <v>340</v>
      </c>
      <c r="BE2" s="62">
        <v>1</v>
      </c>
      <c r="BF2" s="62">
        <v>2</v>
      </c>
      <c r="BG2" s="62">
        <v>3</v>
      </c>
      <c r="BH2" s="62">
        <v>4</v>
      </c>
      <c r="BI2" s="63"/>
      <c r="BJ2" s="62">
        <v>5</v>
      </c>
      <c r="BK2" s="62">
        <v>6</v>
      </c>
      <c r="BL2" s="63"/>
      <c r="BM2" s="62">
        <v>7</v>
      </c>
      <c r="BN2" s="62">
        <v>8</v>
      </c>
      <c r="BO2" s="62">
        <v>9</v>
      </c>
      <c r="BP2" s="62">
        <v>10</v>
      </c>
      <c r="BQ2" s="63"/>
      <c r="BR2" s="62">
        <v>11</v>
      </c>
      <c r="BS2" s="62">
        <v>12</v>
      </c>
      <c r="BT2" s="62">
        <v>13</v>
      </c>
      <c r="BU2" s="62" t="s">
        <v>340</v>
      </c>
      <c r="BV2" s="62">
        <v>1</v>
      </c>
      <c r="BW2" s="62">
        <v>2</v>
      </c>
      <c r="BX2" s="62">
        <v>3</v>
      </c>
      <c r="BY2" s="62">
        <v>4</v>
      </c>
      <c r="BZ2" s="62">
        <v>5</v>
      </c>
      <c r="CA2" s="62">
        <v>6</v>
      </c>
      <c r="CB2" s="63"/>
      <c r="CC2" s="62">
        <v>7</v>
      </c>
      <c r="CD2" s="62">
        <v>8</v>
      </c>
      <c r="CE2" s="62">
        <v>9</v>
      </c>
      <c r="CF2" s="62">
        <v>10</v>
      </c>
      <c r="CG2" s="63"/>
      <c r="CH2" s="62">
        <v>11</v>
      </c>
      <c r="CI2" s="62">
        <v>12</v>
      </c>
      <c r="CJ2" s="62">
        <v>13</v>
      </c>
      <c r="CK2" s="62" t="s">
        <v>340</v>
      </c>
    </row>
    <row r="3" spans="1:89" x14ac:dyDescent="0.3">
      <c r="A3" s="12">
        <f>'MASTER GURU HARIAN'!A5</f>
        <v>2</v>
      </c>
      <c r="B3" s="13" t="str">
        <f>'MASTER GURU HARIAN'!B5</f>
        <v>Drs. AJEN ZAENAL HAYAT, M.Pd</v>
      </c>
      <c r="C3" s="13" t="str">
        <f>'MASTER GURU HARIAN'!C5</f>
        <v>G2</v>
      </c>
      <c r="D3" s="13" t="str">
        <f>'MASTER GURU HARIAN'!D5</f>
        <v>AJEN</v>
      </c>
      <c r="E3" s="64"/>
      <c r="F3" s="65">
        <f>COUNTIF(JADWAL!G$5:G$194,$D3)</f>
        <v>0</v>
      </c>
      <c r="G3" s="65">
        <f>COUNTIF(JADWAL!H$5:H$194,$D3)</f>
        <v>0</v>
      </c>
      <c r="H3" s="65">
        <f>COUNTIF(JADWAL!I$5:I$194,$D3)</f>
        <v>0</v>
      </c>
      <c r="I3" s="64"/>
      <c r="J3" s="65">
        <f>COUNTIF(JADWAL!K$5:K$194,$D3)</f>
        <v>0</v>
      </c>
      <c r="K3" s="65">
        <f>COUNTIF(JADWAL!L$5:L$194,$D3)</f>
        <v>0</v>
      </c>
      <c r="L3" s="64"/>
      <c r="M3" s="65">
        <f>COUNTIF(JADWAL!N$5:N$194,$D3)</f>
        <v>0</v>
      </c>
      <c r="N3" s="65">
        <f>COUNTIF(JADWAL!O$5:O$194,$D3)</f>
        <v>0</v>
      </c>
      <c r="O3" s="65">
        <f>COUNTIF(JADWAL!P$5:P$194,$D3)</f>
        <v>0</v>
      </c>
      <c r="P3" s="65">
        <f>COUNTIF(JADWAL!Q$5:Q$194,$D3)</f>
        <v>0</v>
      </c>
      <c r="Q3" s="64"/>
      <c r="R3" s="65">
        <f>COUNTIF(JADWAL!S$5:S$194,$D3)</f>
        <v>0</v>
      </c>
      <c r="S3" s="65">
        <f>COUNTIF(JADWAL!T$5:T$194,$D3)</f>
        <v>0</v>
      </c>
      <c r="T3" s="65">
        <f>COUNTIF(JADWAL!U$5:U$194,$D3)</f>
        <v>0</v>
      </c>
      <c r="U3" s="65">
        <f>COUNTIF(JADWAL!V$5:V$194,$D3)</f>
        <v>0</v>
      </c>
      <c r="V3" s="65">
        <f t="shared" ref="V3:V34" si="0">SUM(E3:T3)</f>
        <v>0</v>
      </c>
      <c r="W3" s="65">
        <f>COUNTIF(JADWAL!W$5:W$194,$D3)</f>
        <v>0</v>
      </c>
      <c r="X3" s="65">
        <f>COUNTIF(JADWAL!X$5:X$194,$D3)</f>
        <v>0</v>
      </c>
      <c r="Y3" s="65">
        <f>COUNTIF(JADWAL!Y$5:Y$194,$D3)</f>
        <v>1</v>
      </c>
      <c r="Z3" s="65">
        <f>COUNTIF(JADWAL!Z$5:Z$194,$D3)</f>
        <v>1</v>
      </c>
      <c r="AA3" s="64"/>
      <c r="AB3" s="65">
        <f>COUNTIF(JADWAL!AB$5:AB$194,$D3)</f>
        <v>1</v>
      </c>
      <c r="AC3" s="65">
        <f>COUNTIF(JADWAL!AC$5:AC$194,$D3)</f>
        <v>1</v>
      </c>
      <c r="AD3" s="64"/>
      <c r="AE3" s="65">
        <f>COUNTIF(JADWAL!AE$5:AE$194,$D3)</f>
        <v>0</v>
      </c>
      <c r="AF3" s="65">
        <f>COUNTIF(JADWAL!AF$5:AF$194,$D3)</f>
        <v>0</v>
      </c>
      <c r="AG3" s="65">
        <f>COUNTIF(JADWAL!AG$5:AG$194,$D3)</f>
        <v>0</v>
      </c>
      <c r="AH3" s="65">
        <f>COUNTIF(JADWAL!AH$5:AH$194,$D3)</f>
        <v>0</v>
      </c>
      <c r="AI3" s="64"/>
      <c r="AJ3" s="65">
        <f>COUNTIF(JADWAL!AJ$5:AJ$194,$D3)</f>
        <v>0</v>
      </c>
      <c r="AK3" s="65">
        <f>COUNTIF(JADWAL!AK$5:AK$194,$D3)</f>
        <v>0</v>
      </c>
      <c r="AL3" s="65"/>
      <c r="AM3" s="65">
        <f t="shared" ref="AM3:AM64" si="1">SUM(W3:AL3)</f>
        <v>4</v>
      </c>
      <c r="AN3" s="64"/>
      <c r="AO3" s="65">
        <f>COUNTIF(JADWAL!AO$5:AO$194,$D3)</f>
        <v>0</v>
      </c>
      <c r="AP3" s="65">
        <f>COUNTIF(JADWAL!AP$5:AP$194,$D3)</f>
        <v>0</v>
      </c>
      <c r="AQ3" s="65">
        <f>COUNTIF(JADWAL!AQ$5:AQ$194,$D3)</f>
        <v>0</v>
      </c>
      <c r="AR3" s="64"/>
      <c r="AS3" s="65">
        <f>COUNTIF(JADWAL!AS$5:AS$194,$D3)</f>
        <v>0</v>
      </c>
      <c r="AT3" s="65">
        <f>COUNTIF(JADWAL!AT$5:AT$194,$D3)</f>
        <v>0</v>
      </c>
      <c r="AU3" s="65">
        <f>COUNTIF(JADWAL!AU$5:AU$194,$D3)</f>
        <v>0</v>
      </c>
      <c r="AV3" s="64"/>
      <c r="AW3" s="65">
        <f>COUNTIF(JADWAL!AW$5:AW$194,$D3)</f>
        <v>1</v>
      </c>
      <c r="AX3" s="65">
        <f>COUNTIF(JADWAL!AX$5:AX$194,$D3)</f>
        <v>1</v>
      </c>
      <c r="AY3" s="65">
        <f>COUNTIF(JADWAL!AY$5:AY$194,$D3)</f>
        <v>1</v>
      </c>
      <c r="AZ3" s="64"/>
      <c r="BA3" s="65">
        <f>COUNTIF(JADWAL!BA$5:BA$194,$D3)</f>
        <v>1</v>
      </c>
      <c r="BB3" s="65">
        <f>COUNTIF(JADWAL!BB$5:BB$194,$D3)</f>
        <v>1</v>
      </c>
      <c r="BC3" s="65">
        <f>COUNTIF(JADWAL!BC$5:BC$194,$D3)</f>
        <v>0</v>
      </c>
      <c r="BD3" s="65">
        <f t="shared" ref="BD3:BD64" si="2">SUM(AN3:BC3)</f>
        <v>5</v>
      </c>
      <c r="BE3" s="65">
        <f>COUNTIF(JADWAL!BF$5:BF$194,$D3)</f>
        <v>1</v>
      </c>
      <c r="BF3" s="65">
        <f>COUNTIF(JADWAL!BG$5:BG$194,$D3)</f>
        <v>1</v>
      </c>
      <c r="BG3" s="65">
        <f>COUNTIF(JADWAL!BH$5:BH$194,$D3)</f>
        <v>1</v>
      </c>
      <c r="BH3" s="65">
        <f>COUNTIF(JADWAL!BI$5:BI$194,$D3)</f>
        <v>1</v>
      </c>
      <c r="BI3" s="64"/>
      <c r="BJ3" s="65">
        <f>COUNTIF(JADWAL!BK$5:BK$194,$D3)</f>
        <v>1</v>
      </c>
      <c r="BK3" s="65">
        <f>COUNTIF(JADWAL!BL$5:BL$194,$D3)</f>
        <v>1</v>
      </c>
      <c r="BL3" s="64"/>
      <c r="BM3" s="65">
        <f>COUNTIF(JADWAL!BN$5:BN$194,$D3)</f>
        <v>1</v>
      </c>
      <c r="BN3" s="65">
        <f>COUNTIF(JADWAL!BO$5:BO$194,$D3)</f>
        <v>0</v>
      </c>
      <c r="BO3" s="65">
        <f>COUNTIF(JADWAL!BP$5:BP$194,$D3)</f>
        <v>0</v>
      </c>
      <c r="BP3" s="65">
        <f>COUNTIF(JADWAL!BQ$5:BQ$194,$D3)</f>
        <v>0</v>
      </c>
      <c r="BQ3" s="64"/>
      <c r="BR3" s="65">
        <f>COUNTIF(JADWAL!BS$5:BS$194,$D3)</f>
        <v>0</v>
      </c>
      <c r="BS3" s="65">
        <f>COUNTIF(JADWAL!BT$5:BT$194,$D3)</f>
        <v>0</v>
      </c>
      <c r="BT3" s="65"/>
      <c r="BU3" s="65">
        <f t="shared" ref="BU3:BU64" si="3">SUM(BE3:BT3)</f>
        <v>7</v>
      </c>
      <c r="BV3" s="64"/>
      <c r="BW3" s="65">
        <f>COUNTIF(JADWAL!BX$5:BX$194,$D3)</f>
        <v>1</v>
      </c>
      <c r="BX3" s="65">
        <f>COUNTIF(JADWAL!BY$5:BY$194,$D3)</f>
        <v>1</v>
      </c>
      <c r="BY3" s="65">
        <f>COUNTIF(JADWAL!BZ$5:BZ$194,$D3)</f>
        <v>1</v>
      </c>
      <c r="BZ3" s="65">
        <f>COUNTIF(JADWAL!CA$5:CA$194,$D3)</f>
        <v>1</v>
      </c>
      <c r="CA3" s="65">
        <f>COUNTIF(JADWAL!CB$5:CB$194,$D3)</f>
        <v>0</v>
      </c>
      <c r="CB3" s="64"/>
      <c r="CC3" s="65">
        <f>COUNTIF(JADWAL!CD$5:CD$194,$D3)</f>
        <v>1</v>
      </c>
      <c r="CD3" s="65">
        <f>COUNTIF(JADWAL!CE$5:CE$194,$D3)</f>
        <v>1</v>
      </c>
      <c r="CE3" s="65">
        <f>COUNTIF(JADWAL!CF$5:CF$194,$D3)</f>
        <v>1</v>
      </c>
      <c r="CF3" s="65">
        <f>COUNTIF(JADWAL!CG$5:CG$194,$D3)</f>
        <v>1</v>
      </c>
      <c r="CG3" s="64"/>
      <c r="CH3" s="65">
        <f>COUNTIF(JADWAL!CI$5:CI$194,$D3)</f>
        <v>0</v>
      </c>
      <c r="CI3" s="65">
        <f>COUNTIF(JADWAL!CJ$5:CJ$194,$D3)</f>
        <v>0</v>
      </c>
      <c r="CJ3" s="65"/>
      <c r="CK3" s="65">
        <f t="shared" ref="CK3:CK64" si="4">SUM(BV3:CJ3)</f>
        <v>8</v>
      </c>
    </row>
    <row r="4" spans="1:89" x14ac:dyDescent="0.3">
      <c r="A4" s="12">
        <f>'MASTER GURU HARIAN'!A6</f>
        <v>3</v>
      </c>
      <c r="B4" s="13" t="str">
        <f>'MASTER GURU HARIAN'!B6</f>
        <v>TITIN SITI HALIMAH, S.Pd.</v>
      </c>
      <c r="C4" s="13" t="str">
        <f>'MASTER GURU HARIAN'!C6</f>
        <v>G3</v>
      </c>
      <c r="D4" s="13" t="str">
        <f>'MASTER GURU HARIAN'!D6</f>
        <v>TITIN</v>
      </c>
      <c r="E4" s="64"/>
      <c r="F4" s="65">
        <f>COUNTIF(JADWAL!G$5:G$194,$D4)</f>
        <v>1</v>
      </c>
      <c r="G4" s="65">
        <f>COUNTIF(JADWAL!H$5:H$194,$D4)</f>
        <v>1</v>
      </c>
      <c r="H4" s="65">
        <f>COUNTIF(JADWAL!I$5:I$194,$D4)</f>
        <v>1</v>
      </c>
      <c r="I4" s="64"/>
      <c r="J4" s="65">
        <f>COUNTIF(JADWAL!K$5:K$194,$D4)</f>
        <v>1</v>
      </c>
      <c r="K4" s="65">
        <f>COUNTIF(JADWAL!L$5:L$194,$D4)</f>
        <v>1</v>
      </c>
      <c r="L4" s="64"/>
      <c r="M4" s="65">
        <f>COUNTIF(JADWAL!N$5:N$194,$D4)</f>
        <v>1</v>
      </c>
      <c r="N4" s="65">
        <f>COUNTIF(JADWAL!O$5:O$194,$D4)</f>
        <v>1</v>
      </c>
      <c r="O4" s="65">
        <f>COUNTIF(JADWAL!P$5:P$194,$D4)</f>
        <v>0</v>
      </c>
      <c r="P4" s="65">
        <f>COUNTIF(JADWAL!Q$5:Q$194,$D4)</f>
        <v>0</v>
      </c>
      <c r="Q4" s="64"/>
      <c r="R4" s="65">
        <f>COUNTIF(JADWAL!S$5:S$194,$D4)</f>
        <v>0</v>
      </c>
      <c r="S4" s="65">
        <f>COUNTIF(JADWAL!T$5:T$194,$D4)</f>
        <v>0</v>
      </c>
      <c r="T4" s="65">
        <f>COUNTIF(JADWAL!U$5:U$194,$D4)</f>
        <v>0</v>
      </c>
      <c r="U4" s="65">
        <f>COUNTIF(JADWAL!V$5:V$194,$D4)</f>
        <v>1</v>
      </c>
      <c r="V4" s="65">
        <f t="shared" si="0"/>
        <v>7</v>
      </c>
      <c r="W4" s="65">
        <f>COUNTIF(JADWAL!W$5:W$194,$D4)</f>
        <v>1</v>
      </c>
      <c r="X4" s="65">
        <f>COUNTIF(JADWAL!X$5:X$194,$D4)</f>
        <v>1</v>
      </c>
      <c r="Y4" s="65">
        <f>COUNTIF(JADWAL!Y$5:Y$194,$D4)</f>
        <v>1</v>
      </c>
      <c r="Z4" s="65">
        <f>COUNTIF(JADWAL!Z$5:Z$194,$D4)</f>
        <v>1</v>
      </c>
      <c r="AA4" s="64"/>
      <c r="AB4" s="65">
        <f>COUNTIF(JADWAL!AB$5:AB$194,$D4)</f>
        <v>1</v>
      </c>
      <c r="AC4" s="65">
        <f>COUNTIF(JADWAL!AC$5:AC$194,$D4)</f>
        <v>1</v>
      </c>
      <c r="AD4" s="64"/>
      <c r="AE4" s="65">
        <f>COUNTIF(JADWAL!AE$5:AE$194,$D4)</f>
        <v>0</v>
      </c>
      <c r="AF4" s="65">
        <f>COUNTIF(JADWAL!AF$5:AF$194,$D4)</f>
        <v>0</v>
      </c>
      <c r="AG4" s="65">
        <f>COUNTIF(JADWAL!AG$5:AG$194,$D4)</f>
        <v>0</v>
      </c>
      <c r="AH4" s="65">
        <f>COUNTIF(JADWAL!AH$5:AH$194,$D4)</f>
        <v>0</v>
      </c>
      <c r="AI4" s="64"/>
      <c r="AJ4" s="65">
        <f>COUNTIF(JADWAL!AJ$5:AJ$194,$D4)</f>
        <v>0</v>
      </c>
      <c r="AK4" s="65">
        <f>COUNTIF(JADWAL!AK$5:AK$194,$D4)</f>
        <v>0</v>
      </c>
      <c r="AL4" s="65"/>
      <c r="AM4" s="65">
        <f t="shared" si="1"/>
        <v>6</v>
      </c>
      <c r="AN4" s="64"/>
      <c r="AO4" s="65">
        <f>COUNTIF(JADWAL!AO$5:AO$194,$D4)</f>
        <v>1</v>
      </c>
      <c r="AP4" s="65">
        <f>COUNTIF(JADWAL!AP$5:AP$194,$D4)</f>
        <v>1</v>
      </c>
      <c r="AQ4" s="65">
        <f>COUNTIF(JADWAL!AQ$5:AQ$194,$D4)</f>
        <v>0</v>
      </c>
      <c r="AR4" s="64"/>
      <c r="AS4" s="65">
        <f>COUNTIF(JADWAL!AS$5:AS$194,$D4)</f>
        <v>1</v>
      </c>
      <c r="AT4" s="65">
        <f>COUNTIF(JADWAL!AT$5:AT$194,$D4)</f>
        <v>1</v>
      </c>
      <c r="AU4" s="65">
        <f>COUNTIF(JADWAL!AU$5:AU$194,$D4)</f>
        <v>0</v>
      </c>
      <c r="AV4" s="64"/>
      <c r="AW4" s="65">
        <f>COUNTIF(JADWAL!AW$5:AW$194,$D4)</f>
        <v>1</v>
      </c>
      <c r="AX4" s="65">
        <f>COUNTIF(JADWAL!AX$5:AX$194,$D4)</f>
        <v>1</v>
      </c>
      <c r="AY4" s="65">
        <f>COUNTIF(JADWAL!AY$5:AY$194,$D4)</f>
        <v>0</v>
      </c>
      <c r="AZ4" s="64"/>
      <c r="BA4" s="65">
        <f>COUNTIF(JADWAL!BA$5:BA$194,$D4)</f>
        <v>0</v>
      </c>
      <c r="BB4" s="65">
        <f>COUNTIF(JADWAL!BB$5:BB$194,$D4)</f>
        <v>0</v>
      </c>
      <c r="BC4" s="65">
        <f>COUNTIF(JADWAL!BC$5:BC$194,$D4)</f>
        <v>0</v>
      </c>
      <c r="BD4" s="65">
        <f t="shared" si="2"/>
        <v>6</v>
      </c>
      <c r="BE4" s="65">
        <f>COUNTIF(JADWAL!BF$5:BF$194,$D4)</f>
        <v>0</v>
      </c>
      <c r="BF4" s="65">
        <f>COUNTIF(JADWAL!BG$5:BG$194,$D4)</f>
        <v>0</v>
      </c>
      <c r="BG4" s="65">
        <f>COUNTIF(JADWAL!BH$5:BH$194,$D4)</f>
        <v>0</v>
      </c>
      <c r="BH4" s="65">
        <f>COUNTIF(JADWAL!BI$5:BI$194,$D4)</f>
        <v>1</v>
      </c>
      <c r="BI4" s="64"/>
      <c r="BJ4" s="65">
        <f>COUNTIF(JADWAL!BK$5:BK$194,$D4)</f>
        <v>1</v>
      </c>
      <c r="BK4" s="65">
        <f>COUNTIF(JADWAL!BL$5:BL$194,$D4)</f>
        <v>0</v>
      </c>
      <c r="BL4" s="64"/>
      <c r="BM4" s="65">
        <f>COUNTIF(JADWAL!BN$5:BN$194,$D4)</f>
        <v>0</v>
      </c>
      <c r="BN4" s="65">
        <f>COUNTIF(JADWAL!BO$5:BO$194,$D4)</f>
        <v>0</v>
      </c>
      <c r="BO4" s="65">
        <f>COUNTIF(JADWAL!BP$5:BP$194,$D4)</f>
        <v>0</v>
      </c>
      <c r="BP4" s="65">
        <f>COUNTIF(JADWAL!BQ$5:BQ$194,$D4)</f>
        <v>0</v>
      </c>
      <c r="BQ4" s="64"/>
      <c r="BR4" s="65">
        <f>COUNTIF(JADWAL!BS$5:BS$194,$D4)</f>
        <v>0</v>
      </c>
      <c r="BS4" s="65">
        <f>COUNTIF(JADWAL!BT$5:BT$194,$D4)</f>
        <v>0</v>
      </c>
      <c r="BT4" s="65"/>
      <c r="BU4" s="65">
        <f t="shared" si="3"/>
        <v>2</v>
      </c>
      <c r="BV4" s="64"/>
      <c r="BW4" s="65">
        <f>COUNTIF(JADWAL!BX$5:BX$194,$D4)</f>
        <v>1</v>
      </c>
      <c r="BX4" s="65">
        <f>COUNTIF(JADWAL!BY$5:BY$194,$D4)</f>
        <v>1</v>
      </c>
      <c r="BY4" s="65">
        <f>COUNTIF(JADWAL!BZ$5:BZ$194,$D4)</f>
        <v>1</v>
      </c>
      <c r="BZ4" s="65">
        <f>COUNTIF(JADWAL!CA$5:CA$194,$D4)</f>
        <v>1</v>
      </c>
      <c r="CA4" s="65">
        <f>COUNTIF(JADWAL!CB$5:CB$194,$D4)</f>
        <v>1</v>
      </c>
      <c r="CB4" s="64"/>
      <c r="CC4" s="65">
        <f>COUNTIF(JADWAL!CD$5:CD$194,$D4)</f>
        <v>1</v>
      </c>
      <c r="CD4" s="65">
        <f>COUNTIF(JADWAL!CE$5:CE$194,$D4)</f>
        <v>1</v>
      </c>
      <c r="CE4" s="65">
        <f>COUNTIF(JADWAL!CF$5:CF$194,$D4)</f>
        <v>0</v>
      </c>
      <c r="CF4" s="65">
        <f>COUNTIF(JADWAL!CG$5:CG$194,$D4)</f>
        <v>0</v>
      </c>
      <c r="CG4" s="64"/>
      <c r="CH4" s="65">
        <f>COUNTIF(JADWAL!CI$5:CI$194,$D4)</f>
        <v>0</v>
      </c>
      <c r="CI4" s="65">
        <f>COUNTIF(JADWAL!CJ$5:CJ$194,$D4)</f>
        <v>0</v>
      </c>
      <c r="CJ4" s="65"/>
      <c r="CK4" s="65">
        <f t="shared" si="4"/>
        <v>7</v>
      </c>
    </row>
    <row r="5" spans="1:89" x14ac:dyDescent="0.3">
      <c r="A5" s="12">
        <f>'MASTER GURU HARIAN'!A7</f>
        <v>4</v>
      </c>
      <c r="B5" s="13" t="str">
        <f>'MASTER GURU HARIAN'!B7</f>
        <v>Drs. OTONG NUGRAHA, M.Si</v>
      </c>
      <c r="C5" s="13" t="str">
        <f>'MASTER GURU HARIAN'!C7</f>
        <v>G4</v>
      </c>
      <c r="D5" s="13" t="str">
        <f>'MASTER GURU HARIAN'!D7</f>
        <v>OTONG</v>
      </c>
      <c r="E5" s="64"/>
      <c r="F5" s="65">
        <f>COUNTIF(JADWAL!G$5:G$194,$D5)</f>
        <v>0</v>
      </c>
      <c r="G5" s="65">
        <f>COUNTIF(JADWAL!H$5:H$194,$D5)</f>
        <v>0</v>
      </c>
      <c r="H5" s="65">
        <f>COUNTIF(JADWAL!I$5:I$194,$D5)</f>
        <v>0</v>
      </c>
      <c r="I5" s="64"/>
      <c r="J5" s="65">
        <f>COUNTIF(JADWAL!K$5:K$194,$D5)</f>
        <v>0</v>
      </c>
      <c r="K5" s="65">
        <f>COUNTIF(JADWAL!L$5:L$194,$D5)</f>
        <v>0</v>
      </c>
      <c r="L5" s="64"/>
      <c r="M5" s="65">
        <f>COUNTIF(JADWAL!N$5:N$194,$D5)</f>
        <v>1</v>
      </c>
      <c r="N5" s="65">
        <f>COUNTIF(JADWAL!O$5:O$194,$D5)</f>
        <v>1</v>
      </c>
      <c r="O5" s="65">
        <f>COUNTIF(JADWAL!P$5:P$194,$D5)</f>
        <v>1</v>
      </c>
      <c r="P5" s="65">
        <f>COUNTIF(JADWAL!Q$5:Q$194,$D5)</f>
        <v>1</v>
      </c>
      <c r="Q5" s="64"/>
      <c r="R5" s="65">
        <f>COUNTIF(JADWAL!S$5:S$194,$D5)</f>
        <v>1</v>
      </c>
      <c r="S5" s="65">
        <f>COUNTIF(JADWAL!T$5:T$194,$D5)</f>
        <v>1</v>
      </c>
      <c r="T5" s="65">
        <f>COUNTIF(JADWAL!U$5:U$194,$D5)</f>
        <v>0</v>
      </c>
      <c r="U5" s="65">
        <f>COUNTIF(JADWAL!V$5:V$194,$D5)</f>
        <v>0</v>
      </c>
      <c r="V5" s="65">
        <f t="shared" si="0"/>
        <v>6</v>
      </c>
      <c r="W5" s="65">
        <f>COUNTIF(JADWAL!W$5:W$194,$D5)</f>
        <v>0</v>
      </c>
      <c r="X5" s="65">
        <f>COUNTIF(JADWAL!X$5:X$194,$D5)</f>
        <v>0</v>
      </c>
      <c r="Y5" s="65">
        <f>COUNTIF(JADWAL!Y$5:Y$194,$D5)</f>
        <v>0</v>
      </c>
      <c r="Z5" s="65">
        <f>COUNTIF(JADWAL!Z$5:Z$194,$D5)</f>
        <v>0</v>
      </c>
      <c r="AA5" s="64"/>
      <c r="AB5" s="65">
        <f>COUNTIF(JADWAL!AB$5:AB$194,$D5)</f>
        <v>0</v>
      </c>
      <c r="AC5" s="65">
        <f>COUNTIF(JADWAL!AC$5:AC$194,$D5)</f>
        <v>0</v>
      </c>
      <c r="AD5" s="64"/>
      <c r="AE5" s="65">
        <f>COUNTIF(JADWAL!AE$5:AE$194,$D5)</f>
        <v>1</v>
      </c>
      <c r="AF5" s="65">
        <f>COUNTIF(JADWAL!AF$5:AF$194,$D5)</f>
        <v>1</v>
      </c>
      <c r="AG5" s="65">
        <f>COUNTIF(JADWAL!AG$5:AG$194,$D5)</f>
        <v>1</v>
      </c>
      <c r="AH5" s="65">
        <f>COUNTIF(JADWAL!AH$5:AH$194,$D5)</f>
        <v>1</v>
      </c>
      <c r="AI5" s="64"/>
      <c r="AJ5" s="65">
        <f>COUNTIF(JADWAL!AJ$5:AJ$194,$D5)</f>
        <v>1</v>
      </c>
      <c r="AK5" s="65">
        <f>COUNTIF(JADWAL!AK$5:AK$194,$D5)</f>
        <v>1</v>
      </c>
      <c r="AL5" s="65"/>
      <c r="AM5" s="65">
        <f t="shared" si="1"/>
        <v>6</v>
      </c>
      <c r="AN5" s="64"/>
      <c r="AO5" s="65">
        <f>COUNTIF(JADWAL!AO$5:AO$194,$D5)</f>
        <v>0</v>
      </c>
      <c r="AP5" s="65">
        <f>COUNTIF(JADWAL!AP$5:AP$194,$D5)</f>
        <v>0</v>
      </c>
      <c r="AQ5" s="65">
        <f>COUNTIF(JADWAL!AQ$5:AQ$194,$D5)</f>
        <v>0</v>
      </c>
      <c r="AR5" s="64"/>
      <c r="AS5" s="65">
        <f>COUNTIF(JADWAL!AS$5:AS$194,$D5)</f>
        <v>0</v>
      </c>
      <c r="AT5" s="65">
        <f>COUNTIF(JADWAL!AT$5:AT$194,$D5)</f>
        <v>0</v>
      </c>
      <c r="AU5" s="65">
        <f>COUNTIF(JADWAL!AU$5:AU$194,$D5)</f>
        <v>0</v>
      </c>
      <c r="AV5" s="64"/>
      <c r="AW5" s="65">
        <f>COUNTIF(JADWAL!AW$5:AW$194,$D5)</f>
        <v>1</v>
      </c>
      <c r="AX5" s="65">
        <f>COUNTIF(JADWAL!AX$5:AX$194,$D5)</f>
        <v>1</v>
      </c>
      <c r="AY5" s="65">
        <f>COUNTIF(JADWAL!AY$5:AY$194,$D5)</f>
        <v>1</v>
      </c>
      <c r="AZ5" s="64"/>
      <c r="BA5" s="65">
        <f>COUNTIF(JADWAL!BA$5:BA$194,$D5)</f>
        <v>0</v>
      </c>
      <c r="BB5" s="65">
        <f>COUNTIF(JADWAL!BB$5:BB$194,$D5)</f>
        <v>0</v>
      </c>
      <c r="BC5" s="65">
        <f>COUNTIF(JADWAL!BC$5:BC$194,$D5)</f>
        <v>0</v>
      </c>
      <c r="BD5" s="65">
        <f t="shared" si="2"/>
        <v>3</v>
      </c>
      <c r="BE5" s="65">
        <f>COUNTIF(JADWAL!BF$5:BF$194,$D5)</f>
        <v>1</v>
      </c>
      <c r="BF5" s="65">
        <f>COUNTIF(JADWAL!BG$5:BG$194,$D5)</f>
        <v>1</v>
      </c>
      <c r="BG5" s="65">
        <f>COUNTIF(JADWAL!BH$5:BH$194,$D5)</f>
        <v>1</v>
      </c>
      <c r="BH5" s="65">
        <f>COUNTIF(JADWAL!BI$5:BI$194,$D5)</f>
        <v>1</v>
      </c>
      <c r="BI5" s="64"/>
      <c r="BJ5" s="65">
        <f>COUNTIF(JADWAL!BK$5:BK$194,$D5)</f>
        <v>1</v>
      </c>
      <c r="BK5" s="65">
        <f>COUNTIF(JADWAL!BL$5:BL$194,$D5)</f>
        <v>0</v>
      </c>
      <c r="BL5" s="64"/>
      <c r="BM5" s="65">
        <f>COUNTIF(JADWAL!BN$5:BN$194,$D5)</f>
        <v>0</v>
      </c>
      <c r="BN5" s="65">
        <f>COUNTIF(JADWAL!BO$5:BO$194,$D5)</f>
        <v>0</v>
      </c>
      <c r="BO5" s="65">
        <f>COUNTIF(JADWAL!BP$5:BP$194,$D5)</f>
        <v>0</v>
      </c>
      <c r="BP5" s="65">
        <f>COUNTIF(JADWAL!BQ$5:BQ$194,$D5)</f>
        <v>0</v>
      </c>
      <c r="BQ5" s="64"/>
      <c r="BR5" s="65">
        <f>COUNTIF(JADWAL!BS$5:BS$194,$D5)</f>
        <v>0</v>
      </c>
      <c r="BS5" s="65">
        <f>COUNTIF(JADWAL!BT$5:BT$194,$D5)</f>
        <v>0</v>
      </c>
      <c r="BT5" s="65"/>
      <c r="BU5" s="65">
        <f t="shared" si="3"/>
        <v>5</v>
      </c>
      <c r="BV5" s="64"/>
      <c r="BW5" s="65">
        <f>COUNTIF(JADWAL!BX$5:BX$194,$D5)</f>
        <v>1</v>
      </c>
      <c r="BX5" s="65">
        <f>COUNTIF(JADWAL!BY$5:BY$194,$D5)</f>
        <v>1</v>
      </c>
      <c r="BY5" s="65">
        <f>COUNTIF(JADWAL!BZ$5:BZ$194,$D5)</f>
        <v>1</v>
      </c>
      <c r="BZ5" s="65">
        <f>COUNTIF(JADWAL!CA$5:CA$194,$D5)</f>
        <v>1</v>
      </c>
      <c r="CA5" s="65">
        <f>COUNTIF(JADWAL!CB$5:CB$194,$D5)</f>
        <v>0</v>
      </c>
      <c r="CB5" s="64"/>
      <c r="CC5" s="65">
        <f>COUNTIF(JADWAL!CD$5:CD$194,$D5)</f>
        <v>1</v>
      </c>
      <c r="CD5" s="65">
        <f>COUNTIF(JADWAL!CE$5:CE$194,$D5)</f>
        <v>1</v>
      </c>
      <c r="CE5" s="65">
        <f>COUNTIF(JADWAL!CF$5:CF$194,$D5)</f>
        <v>0</v>
      </c>
      <c r="CF5" s="65">
        <f>COUNTIF(JADWAL!CG$5:CG$194,$D5)</f>
        <v>0</v>
      </c>
      <c r="CG5" s="64"/>
      <c r="CH5" s="65">
        <f>COUNTIF(JADWAL!CI$5:CI$194,$D5)</f>
        <v>0</v>
      </c>
      <c r="CI5" s="65">
        <f>COUNTIF(JADWAL!CJ$5:CJ$194,$D5)</f>
        <v>0</v>
      </c>
      <c r="CJ5" s="65"/>
      <c r="CK5" s="65">
        <f t="shared" si="4"/>
        <v>6</v>
      </c>
    </row>
    <row r="6" spans="1:89" x14ac:dyDescent="0.3">
      <c r="A6" s="12">
        <f>'MASTER GURU HARIAN'!A8</f>
        <v>5</v>
      </c>
      <c r="B6" s="13" t="str">
        <f>'MASTER GURU HARIAN'!B8</f>
        <v>GANA DARGANA, S.Pd. M.T.</v>
      </c>
      <c r="C6" s="13" t="str">
        <f>'MASTER GURU HARIAN'!C8</f>
        <v>G5</v>
      </c>
      <c r="D6" s="13" t="str">
        <f>'MASTER GURU HARIAN'!D8</f>
        <v>GANA</v>
      </c>
      <c r="E6" s="64"/>
      <c r="F6" s="65">
        <f>COUNTIF(JADWAL!G$5:G$194,$D6)</f>
        <v>0</v>
      </c>
      <c r="G6" s="65">
        <f>COUNTIF(JADWAL!H$5:H$194,$D6)</f>
        <v>0</v>
      </c>
      <c r="H6" s="65">
        <f>COUNTIF(JADWAL!I$5:I$194,$D6)</f>
        <v>0</v>
      </c>
      <c r="I6" s="64"/>
      <c r="J6" s="65">
        <f>COUNTIF(JADWAL!K$5:K$194,$D6)</f>
        <v>0</v>
      </c>
      <c r="K6" s="65">
        <f>COUNTIF(JADWAL!L$5:L$194,$D6)</f>
        <v>0</v>
      </c>
      <c r="L6" s="64"/>
      <c r="M6" s="65">
        <f>COUNTIF(JADWAL!N$5:N$194,$D6)</f>
        <v>0</v>
      </c>
      <c r="N6" s="65">
        <f>COUNTIF(JADWAL!O$5:O$194,$D6)</f>
        <v>1</v>
      </c>
      <c r="O6" s="65">
        <f>COUNTIF(JADWAL!P$5:P$194,$D6)</f>
        <v>1</v>
      </c>
      <c r="P6" s="65">
        <f>COUNTIF(JADWAL!Q$5:Q$194,$D6)</f>
        <v>0</v>
      </c>
      <c r="Q6" s="64"/>
      <c r="R6" s="65">
        <f>COUNTIF(JADWAL!S$5:S$194,$D6)</f>
        <v>0</v>
      </c>
      <c r="S6" s="65">
        <f>COUNTIF(JADWAL!T$5:T$194,$D6)</f>
        <v>0</v>
      </c>
      <c r="T6" s="65">
        <f>COUNTIF(JADWAL!U$5:U$194,$D6)</f>
        <v>0</v>
      </c>
      <c r="U6" s="65">
        <f>COUNTIF(JADWAL!V$5:V$194,$D6)</f>
        <v>1</v>
      </c>
      <c r="V6" s="65">
        <f t="shared" si="0"/>
        <v>2</v>
      </c>
      <c r="W6" s="65">
        <f>COUNTIF(JADWAL!W$5:W$194,$D6)</f>
        <v>1</v>
      </c>
      <c r="X6" s="65">
        <f>COUNTIF(JADWAL!X$5:X$194,$D6)</f>
        <v>1</v>
      </c>
      <c r="Y6" s="65">
        <f>COUNTIF(JADWAL!Y$5:Y$194,$D6)</f>
        <v>1</v>
      </c>
      <c r="Z6" s="65">
        <f>COUNTIF(JADWAL!Z$5:Z$194,$D6)</f>
        <v>1</v>
      </c>
      <c r="AA6" s="64"/>
      <c r="AB6" s="65">
        <f>COUNTIF(JADWAL!AB$5:AB$194,$D6)</f>
        <v>1</v>
      </c>
      <c r="AC6" s="65">
        <f>COUNTIF(JADWAL!AC$5:AC$194,$D6)</f>
        <v>1</v>
      </c>
      <c r="AD6" s="64"/>
      <c r="AE6" s="65">
        <f>COUNTIF(JADWAL!AE$5:AE$194,$D6)</f>
        <v>0</v>
      </c>
      <c r="AF6" s="65">
        <f>COUNTIF(JADWAL!AF$5:AF$194,$D6)</f>
        <v>1</v>
      </c>
      <c r="AG6" s="65">
        <f>COUNTIF(JADWAL!AG$5:AG$194,$D6)</f>
        <v>1</v>
      </c>
      <c r="AH6" s="65">
        <f>COUNTIF(JADWAL!AH$5:AH$194,$D6)</f>
        <v>0</v>
      </c>
      <c r="AI6" s="64"/>
      <c r="AJ6" s="65">
        <f>COUNTIF(JADWAL!AJ$5:AJ$194,$D6)</f>
        <v>0</v>
      </c>
      <c r="AK6" s="65">
        <f>COUNTIF(JADWAL!AK$5:AK$194,$D6)</f>
        <v>0</v>
      </c>
      <c r="AL6" s="65"/>
      <c r="AM6" s="65">
        <f t="shared" si="1"/>
        <v>8</v>
      </c>
      <c r="AN6" s="64"/>
      <c r="AO6" s="65">
        <f>COUNTIF(JADWAL!AO$5:AO$194,$D6)</f>
        <v>0</v>
      </c>
      <c r="AP6" s="65">
        <f>COUNTIF(JADWAL!AP$5:AP$194,$D6)</f>
        <v>0</v>
      </c>
      <c r="AQ6" s="65">
        <f>COUNTIF(JADWAL!AQ$5:AQ$194,$D6)</f>
        <v>0</v>
      </c>
      <c r="AR6" s="64"/>
      <c r="AS6" s="65">
        <f>COUNTIF(JADWAL!AS$5:AS$194,$D6)</f>
        <v>0</v>
      </c>
      <c r="AT6" s="65">
        <f>COUNTIF(JADWAL!AT$5:AT$194,$D6)</f>
        <v>0</v>
      </c>
      <c r="AU6" s="65">
        <f>COUNTIF(JADWAL!AU$5:AU$194,$D6)</f>
        <v>0</v>
      </c>
      <c r="AV6" s="64"/>
      <c r="AW6" s="65">
        <f>COUNTIF(JADWAL!AW$5:AW$194,$D6)</f>
        <v>0</v>
      </c>
      <c r="AX6" s="65">
        <f>COUNTIF(JADWAL!AX$5:AX$194,$D6)</f>
        <v>0</v>
      </c>
      <c r="AY6" s="65">
        <f>COUNTIF(JADWAL!AY$5:AY$194,$D6)</f>
        <v>0</v>
      </c>
      <c r="AZ6" s="64"/>
      <c r="BA6" s="65">
        <f>COUNTIF(JADWAL!BA$5:BA$194,$D6)</f>
        <v>0</v>
      </c>
      <c r="BB6" s="65">
        <f>COUNTIF(JADWAL!BB$5:BB$194,$D6)</f>
        <v>0</v>
      </c>
      <c r="BC6" s="65">
        <f>COUNTIF(JADWAL!BC$5:BC$194,$D6)</f>
        <v>0</v>
      </c>
      <c r="BD6" s="65">
        <f t="shared" si="2"/>
        <v>0</v>
      </c>
      <c r="BE6" s="65">
        <f>COUNTIF(JADWAL!BF$5:BF$194,$D6)</f>
        <v>1</v>
      </c>
      <c r="BF6" s="65">
        <f>COUNTIF(JADWAL!BG$5:BG$194,$D6)</f>
        <v>1</v>
      </c>
      <c r="BG6" s="65">
        <f>COUNTIF(JADWAL!BH$5:BH$194,$D6)</f>
        <v>1</v>
      </c>
      <c r="BH6" s="65">
        <f>COUNTIF(JADWAL!BI$5:BI$194,$D6)</f>
        <v>1</v>
      </c>
      <c r="BI6" s="64"/>
      <c r="BJ6" s="65">
        <f>COUNTIF(JADWAL!BK$5:BK$194,$D6)</f>
        <v>0</v>
      </c>
      <c r="BK6" s="65">
        <f>COUNTIF(JADWAL!BL$5:BL$194,$D6)</f>
        <v>0</v>
      </c>
      <c r="BL6" s="64"/>
      <c r="BM6" s="65">
        <f>COUNTIF(JADWAL!BN$5:BN$194,$D6)</f>
        <v>0</v>
      </c>
      <c r="BN6" s="65">
        <f>COUNTIF(JADWAL!BO$5:BO$194,$D6)</f>
        <v>0</v>
      </c>
      <c r="BO6" s="65">
        <f>COUNTIF(JADWAL!BP$5:BP$194,$D6)</f>
        <v>0</v>
      </c>
      <c r="BP6" s="65">
        <f>COUNTIF(JADWAL!BQ$5:BQ$194,$D6)</f>
        <v>0</v>
      </c>
      <c r="BQ6" s="64"/>
      <c r="BR6" s="65">
        <f>COUNTIF(JADWAL!BS$5:BS$194,$D6)</f>
        <v>0</v>
      </c>
      <c r="BS6" s="65">
        <f>COUNTIF(JADWAL!BT$5:BT$194,$D6)</f>
        <v>0</v>
      </c>
      <c r="BT6" s="65"/>
      <c r="BU6" s="65">
        <f t="shared" si="3"/>
        <v>4</v>
      </c>
      <c r="BV6" s="64"/>
      <c r="BW6" s="65">
        <f>COUNTIF(JADWAL!BX$5:BX$194,$D6)</f>
        <v>1</v>
      </c>
      <c r="BX6" s="65">
        <f>COUNTIF(JADWAL!BY$5:BY$194,$D6)</f>
        <v>1</v>
      </c>
      <c r="BY6" s="65">
        <f>COUNTIF(JADWAL!BZ$5:BZ$194,$D6)</f>
        <v>1</v>
      </c>
      <c r="BZ6" s="65">
        <f>COUNTIF(JADWAL!CA$5:CA$194,$D6)</f>
        <v>1</v>
      </c>
      <c r="CA6" s="65">
        <f>COUNTIF(JADWAL!CB$5:CB$194,$D6)</f>
        <v>1</v>
      </c>
      <c r="CB6" s="64"/>
      <c r="CC6" s="65">
        <f>COUNTIF(JADWAL!CD$5:CD$194,$D6)</f>
        <v>1</v>
      </c>
      <c r="CD6" s="65">
        <f>COUNTIF(JADWAL!CE$5:CE$194,$D6)</f>
        <v>1</v>
      </c>
      <c r="CE6" s="65">
        <f>COUNTIF(JADWAL!CF$5:CF$194,$D6)</f>
        <v>1</v>
      </c>
      <c r="CF6" s="65">
        <f>COUNTIF(JADWAL!CG$5:CG$194,$D6)</f>
        <v>1</v>
      </c>
      <c r="CG6" s="64"/>
      <c r="CH6" s="65">
        <f>COUNTIF(JADWAL!CI$5:CI$194,$D6)</f>
        <v>0</v>
      </c>
      <c r="CI6" s="65">
        <f>COUNTIF(JADWAL!CJ$5:CJ$194,$D6)</f>
        <v>0</v>
      </c>
      <c r="CJ6" s="65"/>
      <c r="CK6" s="65">
        <f t="shared" si="4"/>
        <v>9</v>
      </c>
    </row>
    <row r="7" spans="1:89" x14ac:dyDescent="0.3">
      <c r="A7" s="12">
        <f>'MASTER GURU HARIAN'!A9</f>
        <v>6</v>
      </c>
      <c r="B7" s="13" t="str">
        <f>'MASTER GURU HARIAN'!B9</f>
        <v>OMAN SOMANA, M.Pd.</v>
      </c>
      <c r="C7" s="13" t="str">
        <f>'MASTER GURU HARIAN'!C9</f>
        <v>G6</v>
      </c>
      <c r="D7" s="13" t="str">
        <f>'MASTER GURU HARIAN'!D9</f>
        <v>OMAN</v>
      </c>
      <c r="E7" s="64"/>
      <c r="F7" s="65">
        <f>COUNTIF(JADWAL!G$5:G$194,$D7)</f>
        <v>0</v>
      </c>
      <c r="G7" s="65">
        <f>COUNTIF(JADWAL!H$5:H$194,$D7)</f>
        <v>0</v>
      </c>
      <c r="H7" s="65">
        <f>COUNTIF(JADWAL!I$5:I$194,$D7)</f>
        <v>0</v>
      </c>
      <c r="I7" s="64"/>
      <c r="J7" s="65">
        <f>COUNTIF(JADWAL!K$5:K$194,$D7)</f>
        <v>0</v>
      </c>
      <c r="K7" s="65">
        <f>COUNTIF(JADWAL!L$5:L$194,$D7)</f>
        <v>0</v>
      </c>
      <c r="L7" s="64"/>
      <c r="M7" s="65">
        <f>COUNTIF(JADWAL!N$5:N$194,$D7)</f>
        <v>1</v>
      </c>
      <c r="N7" s="65">
        <f>COUNTIF(JADWAL!O$5:O$194,$D7)</f>
        <v>1</v>
      </c>
      <c r="O7" s="65">
        <f>COUNTIF(JADWAL!P$5:P$194,$D7)</f>
        <v>1</v>
      </c>
      <c r="P7" s="65">
        <f>COUNTIF(JADWAL!Q$5:Q$194,$D7)</f>
        <v>1</v>
      </c>
      <c r="Q7" s="64"/>
      <c r="R7" s="65">
        <f>COUNTIF(JADWAL!S$5:S$194,$D7)</f>
        <v>0</v>
      </c>
      <c r="S7" s="65">
        <f>COUNTIF(JADWAL!T$5:T$194,$D7)</f>
        <v>0</v>
      </c>
      <c r="T7" s="65">
        <f>COUNTIF(JADWAL!U$5:U$194,$D7)</f>
        <v>0</v>
      </c>
      <c r="U7" s="65">
        <f>COUNTIF(JADWAL!V$5:V$194,$D7)</f>
        <v>0</v>
      </c>
      <c r="V7" s="65">
        <f t="shared" si="0"/>
        <v>4</v>
      </c>
      <c r="W7" s="65">
        <f>COUNTIF(JADWAL!W$5:W$194,$D7)</f>
        <v>1</v>
      </c>
      <c r="X7" s="65">
        <f>COUNTIF(JADWAL!X$5:X$194,$D7)</f>
        <v>1</v>
      </c>
      <c r="Y7" s="65">
        <f>COUNTIF(JADWAL!Y$5:Y$194,$D7)</f>
        <v>1</v>
      </c>
      <c r="Z7" s="65">
        <f>COUNTIF(JADWAL!Z$5:Z$194,$D7)</f>
        <v>1</v>
      </c>
      <c r="AA7" s="64"/>
      <c r="AB7" s="65">
        <f>COUNTIF(JADWAL!AB$5:AB$194,$D7)</f>
        <v>1</v>
      </c>
      <c r="AC7" s="65">
        <f>COUNTIF(JADWAL!AC$5:AC$194,$D7)</f>
        <v>1</v>
      </c>
      <c r="AD7" s="64"/>
      <c r="AE7" s="65">
        <f>COUNTIF(JADWAL!AE$5:AE$194,$D7)</f>
        <v>1</v>
      </c>
      <c r="AF7" s="65">
        <f>COUNTIF(JADWAL!AF$5:AF$194,$D7)</f>
        <v>1</v>
      </c>
      <c r="AG7" s="65">
        <f>COUNTIF(JADWAL!AG$5:AG$194,$D7)</f>
        <v>0</v>
      </c>
      <c r="AH7" s="65">
        <f>COUNTIF(JADWAL!AH$5:AH$194,$D7)</f>
        <v>0</v>
      </c>
      <c r="AI7" s="64"/>
      <c r="AJ7" s="65">
        <f>COUNTIF(JADWAL!AJ$5:AJ$194,$D7)</f>
        <v>0</v>
      </c>
      <c r="AK7" s="65">
        <f>COUNTIF(JADWAL!AK$5:AK$194,$D7)</f>
        <v>0</v>
      </c>
      <c r="AL7" s="65"/>
      <c r="AM7" s="65">
        <f t="shared" si="1"/>
        <v>8</v>
      </c>
      <c r="AN7" s="64"/>
      <c r="AO7" s="65">
        <f>COUNTIF(JADWAL!AO$5:AO$194,$D7)</f>
        <v>1</v>
      </c>
      <c r="AP7" s="65">
        <f>COUNTIF(JADWAL!AP$5:AP$194,$D7)</f>
        <v>1</v>
      </c>
      <c r="AQ7" s="65">
        <f>COUNTIF(JADWAL!AQ$5:AQ$194,$D7)</f>
        <v>1</v>
      </c>
      <c r="AR7" s="64"/>
      <c r="AS7" s="65">
        <f>COUNTIF(JADWAL!AS$5:AS$194,$D7)</f>
        <v>1</v>
      </c>
      <c r="AT7" s="65">
        <f>COUNTIF(JADWAL!AT$5:AT$194,$D7)</f>
        <v>0</v>
      </c>
      <c r="AU7" s="65">
        <f>COUNTIF(JADWAL!AU$5:AU$194,$D7)</f>
        <v>0</v>
      </c>
      <c r="AV7" s="64"/>
      <c r="AW7" s="65">
        <f>COUNTIF(JADWAL!AW$5:AW$194,$D7)</f>
        <v>1</v>
      </c>
      <c r="AX7" s="65">
        <f>COUNTIF(JADWAL!AX$5:AX$194,$D7)</f>
        <v>1</v>
      </c>
      <c r="AY7" s="65">
        <f>COUNTIF(JADWAL!AY$5:AY$194,$D7)</f>
        <v>1</v>
      </c>
      <c r="AZ7" s="64"/>
      <c r="BA7" s="65">
        <f>COUNTIF(JADWAL!BA$5:BA$194,$D7)</f>
        <v>0</v>
      </c>
      <c r="BB7" s="65">
        <f>COUNTIF(JADWAL!BB$5:BB$194,$D7)</f>
        <v>0</v>
      </c>
      <c r="BC7" s="65">
        <f>COUNTIF(JADWAL!BC$5:BC$194,$D7)</f>
        <v>0</v>
      </c>
      <c r="BD7" s="65">
        <f t="shared" si="2"/>
        <v>7</v>
      </c>
      <c r="BE7" s="65">
        <f>COUNTIF(JADWAL!BF$5:BF$194,$D7)</f>
        <v>0</v>
      </c>
      <c r="BF7" s="65">
        <f>COUNTIF(JADWAL!BG$5:BG$194,$D7)</f>
        <v>0</v>
      </c>
      <c r="BG7" s="65">
        <f>COUNTIF(JADWAL!BH$5:BH$194,$D7)</f>
        <v>0</v>
      </c>
      <c r="BH7" s="65">
        <f>COUNTIF(JADWAL!BI$5:BI$194,$D7)</f>
        <v>0</v>
      </c>
      <c r="BI7" s="64"/>
      <c r="BJ7" s="65">
        <f>COUNTIF(JADWAL!BK$5:BK$194,$D7)</f>
        <v>1</v>
      </c>
      <c r="BK7" s="65">
        <f>COUNTIF(JADWAL!BL$5:BL$194,$D7)</f>
        <v>1</v>
      </c>
      <c r="BL7" s="64"/>
      <c r="BM7" s="65">
        <f>COUNTIF(JADWAL!BN$5:BN$194,$D7)</f>
        <v>1</v>
      </c>
      <c r="BN7" s="65">
        <f>COUNTIF(JADWAL!BO$5:BO$194,$D7)</f>
        <v>1</v>
      </c>
      <c r="BO7" s="65">
        <f>COUNTIF(JADWAL!BP$5:BP$194,$D7)</f>
        <v>0</v>
      </c>
      <c r="BP7" s="65">
        <f>COUNTIF(JADWAL!BQ$5:BQ$194,$D7)</f>
        <v>0</v>
      </c>
      <c r="BQ7" s="64"/>
      <c r="BR7" s="65">
        <f>COUNTIF(JADWAL!BS$5:BS$194,$D7)</f>
        <v>0</v>
      </c>
      <c r="BS7" s="65">
        <f>COUNTIF(JADWAL!BT$5:BT$194,$D7)</f>
        <v>0</v>
      </c>
      <c r="BT7" s="65"/>
      <c r="BU7" s="65">
        <f t="shared" si="3"/>
        <v>4</v>
      </c>
      <c r="BV7" s="64"/>
      <c r="BW7" s="65">
        <f>COUNTIF(JADWAL!BX$5:BX$194,$D7)</f>
        <v>0</v>
      </c>
      <c r="BX7" s="65">
        <f>COUNTIF(JADWAL!BY$5:BY$194,$D7)</f>
        <v>0</v>
      </c>
      <c r="BY7" s="65">
        <f>COUNTIF(JADWAL!BZ$5:BZ$194,$D7)</f>
        <v>0</v>
      </c>
      <c r="BZ7" s="65">
        <f>COUNTIF(JADWAL!CA$5:CA$194,$D7)</f>
        <v>0</v>
      </c>
      <c r="CA7" s="65">
        <f>COUNTIF(JADWAL!CB$5:CB$194,$D7)</f>
        <v>0</v>
      </c>
      <c r="CB7" s="64"/>
      <c r="CC7" s="65">
        <f>COUNTIF(JADWAL!CD$5:CD$194,$D7)</f>
        <v>0</v>
      </c>
      <c r="CD7" s="65">
        <f>COUNTIF(JADWAL!CE$5:CE$194,$D7)</f>
        <v>0</v>
      </c>
      <c r="CE7" s="65">
        <f>COUNTIF(JADWAL!CF$5:CF$194,$D7)</f>
        <v>0</v>
      </c>
      <c r="CF7" s="65">
        <f>COUNTIF(JADWAL!CG$5:CG$194,$D7)</f>
        <v>0</v>
      </c>
      <c r="CG7" s="64"/>
      <c r="CH7" s="65">
        <f>COUNTIF(JADWAL!CI$5:CI$194,$D7)</f>
        <v>0</v>
      </c>
      <c r="CI7" s="65">
        <f>COUNTIF(JADWAL!CJ$5:CJ$194,$D7)</f>
        <v>0</v>
      </c>
      <c r="CJ7" s="65"/>
      <c r="CK7" s="65">
        <f t="shared" si="4"/>
        <v>0</v>
      </c>
    </row>
    <row r="8" spans="1:89" x14ac:dyDescent="0.3">
      <c r="A8" s="12">
        <f>'MASTER GURU HARIAN'!A10</f>
        <v>7</v>
      </c>
      <c r="B8" s="13" t="str">
        <f>'MASTER GURU HARIAN'!B10</f>
        <v>DADAN RUKMA DIAN DAWAN, S.Pd</v>
      </c>
      <c r="C8" s="13" t="str">
        <f>'MASTER GURU HARIAN'!C10</f>
        <v>G7</v>
      </c>
      <c r="D8" s="13" t="str">
        <f>'MASTER GURU HARIAN'!D10</f>
        <v>DADAN</v>
      </c>
      <c r="E8" s="64"/>
      <c r="F8" s="65">
        <f>COUNTIF(JADWAL!G$5:G$194,$D8)</f>
        <v>0</v>
      </c>
      <c r="G8" s="65">
        <f>COUNTIF(JADWAL!H$5:H$194,$D8)</f>
        <v>0</v>
      </c>
      <c r="H8" s="65">
        <f>COUNTIF(JADWAL!I$5:I$194,$D8)</f>
        <v>0</v>
      </c>
      <c r="I8" s="64"/>
      <c r="J8" s="65">
        <f>COUNTIF(JADWAL!K$5:K$194,$D8)</f>
        <v>0</v>
      </c>
      <c r="K8" s="65">
        <f>COUNTIF(JADWAL!L$5:L$194,$D8)</f>
        <v>0</v>
      </c>
      <c r="L8" s="64"/>
      <c r="M8" s="65">
        <f>COUNTIF(JADWAL!N$5:N$194,$D8)</f>
        <v>0</v>
      </c>
      <c r="N8" s="65">
        <f>COUNTIF(JADWAL!O$5:O$194,$D8)</f>
        <v>0</v>
      </c>
      <c r="O8" s="65">
        <f>COUNTIF(JADWAL!P$5:P$194,$D8)</f>
        <v>0</v>
      </c>
      <c r="P8" s="65">
        <f>COUNTIF(JADWAL!Q$5:Q$194,$D8)</f>
        <v>0</v>
      </c>
      <c r="Q8" s="64"/>
      <c r="R8" s="65">
        <f>COUNTIF(JADWAL!S$5:S$194,$D8)</f>
        <v>0</v>
      </c>
      <c r="S8" s="65">
        <f>COUNTIF(JADWAL!T$5:T$194,$D8)</f>
        <v>0</v>
      </c>
      <c r="T8" s="65">
        <f>COUNTIF(JADWAL!U$5:U$194,$D8)</f>
        <v>0</v>
      </c>
      <c r="U8" s="65">
        <f>COUNTIF(JADWAL!V$5:V$194,$D8)</f>
        <v>0</v>
      </c>
      <c r="V8" s="65">
        <f t="shared" si="0"/>
        <v>0</v>
      </c>
      <c r="W8" s="65">
        <f>COUNTIF(JADWAL!W$5:W$194,$D8)</f>
        <v>1</v>
      </c>
      <c r="X8" s="65">
        <f>COUNTIF(JADWAL!X$5:X$194,$D8)</f>
        <v>1</v>
      </c>
      <c r="Y8" s="65">
        <f>COUNTIF(JADWAL!Y$5:Y$194,$D8)</f>
        <v>1</v>
      </c>
      <c r="Z8" s="65">
        <f>COUNTIF(JADWAL!Z$5:Z$194,$D8)</f>
        <v>1</v>
      </c>
      <c r="AA8" s="64"/>
      <c r="AB8" s="65">
        <f>COUNTIF(JADWAL!AB$5:AB$194,$D8)</f>
        <v>1</v>
      </c>
      <c r="AC8" s="65">
        <f>COUNTIF(JADWAL!AC$5:AC$194,$D8)</f>
        <v>1</v>
      </c>
      <c r="AD8" s="64"/>
      <c r="AE8" s="65">
        <f>COUNTIF(JADWAL!AE$5:AE$194,$D8)</f>
        <v>1</v>
      </c>
      <c r="AF8" s="65">
        <f>COUNTIF(JADWAL!AF$5:AF$194,$D8)</f>
        <v>1</v>
      </c>
      <c r="AG8" s="65">
        <f>COUNTIF(JADWAL!AG$5:AG$194,$D8)</f>
        <v>0</v>
      </c>
      <c r="AH8" s="65">
        <f>COUNTIF(JADWAL!AH$5:AH$194,$D8)</f>
        <v>0</v>
      </c>
      <c r="AI8" s="64"/>
      <c r="AJ8" s="65">
        <f>COUNTIF(JADWAL!AJ$5:AJ$194,$D8)</f>
        <v>0</v>
      </c>
      <c r="AK8" s="65">
        <f>COUNTIF(JADWAL!AK$5:AK$194,$D8)</f>
        <v>0</v>
      </c>
      <c r="AL8" s="65"/>
      <c r="AM8" s="65">
        <f t="shared" si="1"/>
        <v>8</v>
      </c>
      <c r="AN8" s="64"/>
      <c r="AO8" s="65">
        <f>COUNTIF(JADWAL!AO$5:AO$194,$D8)</f>
        <v>1</v>
      </c>
      <c r="AP8" s="65">
        <f>COUNTIF(JADWAL!AP$5:AP$194,$D8)</f>
        <v>1</v>
      </c>
      <c r="AQ8" s="65">
        <f>COUNTIF(JADWAL!AQ$5:AQ$194,$D8)</f>
        <v>1</v>
      </c>
      <c r="AR8" s="64"/>
      <c r="AS8" s="65">
        <f>COUNTIF(JADWAL!AS$5:AS$194,$D8)</f>
        <v>1</v>
      </c>
      <c r="AT8" s="65">
        <f>COUNTIF(JADWAL!AT$5:AT$194,$D8)</f>
        <v>0</v>
      </c>
      <c r="AU8" s="65">
        <f>COUNTIF(JADWAL!AU$5:AU$194,$D8)</f>
        <v>0</v>
      </c>
      <c r="AV8" s="64"/>
      <c r="AW8" s="65">
        <f>COUNTIF(JADWAL!AW$5:AW$194,$D8)</f>
        <v>1</v>
      </c>
      <c r="AX8" s="65">
        <f>COUNTIF(JADWAL!AX$5:AX$194,$D8)</f>
        <v>1</v>
      </c>
      <c r="AY8" s="65">
        <f>COUNTIF(JADWAL!AY$5:AY$194,$D8)</f>
        <v>1</v>
      </c>
      <c r="AZ8" s="64"/>
      <c r="BA8" s="65">
        <f>COUNTIF(JADWAL!BA$5:BA$194,$D8)</f>
        <v>0</v>
      </c>
      <c r="BB8" s="65">
        <f>COUNTIF(JADWAL!BB$5:BB$194,$D8)</f>
        <v>0</v>
      </c>
      <c r="BC8" s="65">
        <f>COUNTIF(JADWAL!BC$5:BC$194,$D8)</f>
        <v>0</v>
      </c>
      <c r="BD8" s="65">
        <f t="shared" si="2"/>
        <v>7</v>
      </c>
      <c r="BE8" s="65">
        <f>COUNTIF(JADWAL!BF$5:BF$194,$D8)</f>
        <v>0</v>
      </c>
      <c r="BF8" s="65">
        <f>COUNTIF(JADWAL!BG$5:BG$194,$D8)</f>
        <v>0</v>
      </c>
      <c r="BG8" s="65">
        <f>COUNTIF(JADWAL!BH$5:BH$194,$D8)</f>
        <v>0</v>
      </c>
      <c r="BH8" s="65">
        <f>COUNTIF(JADWAL!BI$5:BI$194,$D8)</f>
        <v>0</v>
      </c>
      <c r="BI8" s="64"/>
      <c r="BJ8" s="65">
        <f>COUNTIF(JADWAL!BK$5:BK$194,$D8)</f>
        <v>0</v>
      </c>
      <c r="BK8" s="65">
        <f>COUNTIF(JADWAL!BL$5:BL$194,$D8)</f>
        <v>0</v>
      </c>
      <c r="BL8" s="64"/>
      <c r="BM8" s="65">
        <f>COUNTIF(JADWAL!BN$5:BN$194,$D8)</f>
        <v>0</v>
      </c>
      <c r="BN8" s="65">
        <f>COUNTIF(JADWAL!BO$5:BO$194,$D8)</f>
        <v>0</v>
      </c>
      <c r="BO8" s="65">
        <f>COUNTIF(JADWAL!BP$5:BP$194,$D8)</f>
        <v>0</v>
      </c>
      <c r="BP8" s="65">
        <f>COUNTIF(JADWAL!BQ$5:BQ$194,$D8)</f>
        <v>0</v>
      </c>
      <c r="BQ8" s="64"/>
      <c r="BR8" s="65">
        <f>COUNTIF(JADWAL!BS$5:BS$194,$D8)</f>
        <v>0</v>
      </c>
      <c r="BS8" s="65">
        <f>COUNTIF(JADWAL!BT$5:BT$194,$D8)</f>
        <v>0</v>
      </c>
      <c r="BT8" s="65"/>
      <c r="BU8" s="65">
        <f t="shared" si="3"/>
        <v>0</v>
      </c>
      <c r="BV8" s="64"/>
      <c r="BW8" s="65">
        <f>COUNTIF(JADWAL!BX$5:BX$194,$D8)</f>
        <v>1</v>
      </c>
      <c r="BX8" s="65">
        <f>COUNTIF(JADWAL!BY$5:BY$194,$D8)</f>
        <v>1</v>
      </c>
      <c r="BY8" s="65">
        <f>COUNTIF(JADWAL!BZ$5:BZ$194,$D8)</f>
        <v>1</v>
      </c>
      <c r="BZ8" s="65">
        <f>COUNTIF(JADWAL!CA$5:CA$194,$D8)</f>
        <v>1</v>
      </c>
      <c r="CA8" s="65">
        <f>COUNTIF(JADWAL!CB$5:CB$194,$D8)</f>
        <v>0</v>
      </c>
      <c r="CB8" s="64"/>
      <c r="CC8" s="65">
        <f>COUNTIF(JADWAL!CD$5:CD$194,$D8)</f>
        <v>1</v>
      </c>
      <c r="CD8" s="65">
        <f>COUNTIF(JADWAL!CE$5:CE$194,$D8)</f>
        <v>1</v>
      </c>
      <c r="CE8" s="65">
        <f>COUNTIF(JADWAL!CF$5:CF$194,$D8)</f>
        <v>1</v>
      </c>
      <c r="CF8" s="65">
        <f>COUNTIF(JADWAL!CG$5:CG$194,$D8)</f>
        <v>1</v>
      </c>
      <c r="CG8" s="64"/>
      <c r="CH8" s="65">
        <f>COUNTIF(JADWAL!CI$5:CI$194,$D8)</f>
        <v>0</v>
      </c>
      <c r="CI8" s="65">
        <f>COUNTIF(JADWAL!CJ$5:CJ$194,$D8)</f>
        <v>0</v>
      </c>
      <c r="CJ8" s="65"/>
      <c r="CK8" s="65">
        <f t="shared" si="4"/>
        <v>8</v>
      </c>
    </row>
    <row r="9" spans="1:89" x14ac:dyDescent="0.3">
      <c r="A9" s="12">
        <f>'MASTER GURU HARIAN'!A11</f>
        <v>8</v>
      </c>
      <c r="B9" s="13" t="str">
        <f>'MASTER GURU HARIAN'!B11</f>
        <v>POPONG WARIATI, S.Pd.</v>
      </c>
      <c r="C9" s="13" t="str">
        <f>'MASTER GURU HARIAN'!C11</f>
        <v>G8</v>
      </c>
      <c r="D9" s="13" t="str">
        <f>'MASTER GURU HARIAN'!D11</f>
        <v>POPONG</v>
      </c>
      <c r="E9" s="64"/>
      <c r="F9" s="65">
        <f>COUNTIF(JADWAL!G$5:G$194,$D9)</f>
        <v>0</v>
      </c>
      <c r="G9" s="65">
        <f>COUNTIF(JADWAL!H$5:H$194,$D9)</f>
        <v>0</v>
      </c>
      <c r="H9" s="65">
        <f>COUNTIF(JADWAL!I$5:I$194,$D9)</f>
        <v>0</v>
      </c>
      <c r="I9" s="64"/>
      <c r="J9" s="65">
        <f>COUNTIF(JADWAL!K$5:K$194,$D9)</f>
        <v>1</v>
      </c>
      <c r="K9" s="65">
        <f>COUNTIF(JADWAL!L$5:L$194,$D9)</f>
        <v>1</v>
      </c>
      <c r="L9" s="64"/>
      <c r="M9" s="65">
        <f>COUNTIF(JADWAL!N$5:N$194,$D9)</f>
        <v>0</v>
      </c>
      <c r="N9" s="65">
        <f>COUNTIF(JADWAL!O$5:O$194,$D9)</f>
        <v>0</v>
      </c>
      <c r="O9" s="65">
        <f>COUNTIF(JADWAL!P$5:P$194,$D9)</f>
        <v>0</v>
      </c>
      <c r="P9" s="65">
        <f>COUNTIF(JADWAL!Q$5:Q$194,$D9)</f>
        <v>0</v>
      </c>
      <c r="Q9" s="64"/>
      <c r="R9" s="65">
        <f>COUNTIF(JADWAL!S$5:S$194,$D9)</f>
        <v>0</v>
      </c>
      <c r="S9" s="65">
        <f>COUNTIF(JADWAL!T$5:T$194,$D9)</f>
        <v>0</v>
      </c>
      <c r="T9" s="65">
        <f>COUNTIF(JADWAL!U$5:U$194,$D9)</f>
        <v>0</v>
      </c>
      <c r="U9" s="65">
        <f>COUNTIF(JADWAL!V$5:V$194,$D9)</f>
        <v>0</v>
      </c>
      <c r="V9" s="65">
        <f t="shared" si="0"/>
        <v>2</v>
      </c>
      <c r="W9" s="65">
        <f>COUNTIF(JADWAL!W$5:W$194,$D9)</f>
        <v>1</v>
      </c>
      <c r="X9" s="65">
        <f>COUNTIF(JADWAL!X$5:X$194,$D9)</f>
        <v>1</v>
      </c>
      <c r="Y9" s="65">
        <f>COUNTIF(JADWAL!Y$5:Y$194,$D9)</f>
        <v>1</v>
      </c>
      <c r="Z9" s="65">
        <f>COUNTIF(JADWAL!Z$5:Z$194,$D9)</f>
        <v>1</v>
      </c>
      <c r="AA9" s="64"/>
      <c r="AB9" s="65">
        <f>COUNTIF(JADWAL!AB$5:AB$194,$D9)</f>
        <v>1</v>
      </c>
      <c r="AC9" s="65">
        <f>COUNTIF(JADWAL!AC$5:AC$194,$D9)</f>
        <v>0</v>
      </c>
      <c r="AD9" s="64"/>
      <c r="AE9" s="65">
        <f>COUNTIF(JADWAL!AE$5:AE$194,$D9)</f>
        <v>1</v>
      </c>
      <c r="AF9" s="65">
        <f>COUNTIF(JADWAL!AF$5:AF$194,$D9)</f>
        <v>1</v>
      </c>
      <c r="AG9" s="65">
        <f>COUNTIF(JADWAL!AG$5:AG$194,$D9)</f>
        <v>0</v>
      </c>
      <c r="AH9" s="65">
        <f>COUNTIF(JADWAL!AH$5:AH$194,$D9)</f>
        <v>0</v>
      </c>
      <c r="AI9" s="64"/>
      <c r="AJ9" s="65">
        <f>COUNTIF(JADWAL!AJ$5:AJ$194,$D9)</f>
        <v>0</v>
      </c>
      <c r="AK9" s="65">
        <f>COUNTIF(JADWAL!AK$5:AK$194,$D9)</f>
        <v>0</v>
      </c>
      <c r="AL9" s="65"/>
      <c r="AM9" s="65">
        <f t="shared" si="1"/>
        <v>7</v>
      </c>
      <c r="AN9" s="64"/>
      <c r="AO9" s="65">
        <f>COUNTIF(JADWAL!AO$5:AO$194,$D9)</f>
        <v>0</v>
      </c>
      <c r="AP9" s="65">
        <f>COUNTIF(JADWAL!AP$5:AP$194,$D9)</f>
        <v>0</v>
      </c>
      <c r="AQ9" s="65">
        <f>COUNTIF(JADWAL!AQ$5:AQ$194,$D9)</f>
        <v>0</v>
      </c>
      <c r="AR9" s="64"/>
      <c r="AS9" s="65">
        <f>COUNTIF(JADWAL!AS$5:AS$194,$D9)</f>
        <v>0</v>
      </c>
      <c r="AT9" s="65">
        <f>COUNTIF(JADWAL!AT$5:AT$194,$D9)</f>
        <v>0</v>
      </c>
      <c r="AU9" s="65">
        <f>COUNTIF(JADWAL!AU$5:AU$194,$D9)</f>
        <v>0</v>
      </c>
      <c r="AV9" s="64"/>
      <c r="AW9" s="65">
        <f>COUNTIF(JADWAL!AW$5:AW$194,$D9)</f>
        <v>0</v>
      </c>
      <c r="AX9" s="65">
        <f>COUNTIF(JADWAL!AX$5:AX$194,$D9)</f>
        <v>0</v>
      </c>
      <c r="AY9" s="65">
        <f>COUNTIF(JADWAL!AY$5:AY$194,$D9)</f>
        <v>0</v>
      </c>
      <c r="AZ9" s="64"/>
      <c r="BA9" s="65">
        <f>COUNTIF(JADWAL!BA$5:BA$194,$D9)</f>
        <v>0</v>
      </c>
      <c r="BB9" s="65">
        <f>COUNTIF(JADWAL!BB$5:BB$194,$D9)</f>
        <v>0</v>
      </c>
      <c r="BC9" s="65">
        <f>COUNTIF(JADWAL!BC$5:BC$194,$D9)</f>
        <v>0</v>
      </c>
      <c r="BD9" s="65">
        <f t="shared" si="2"/>
        <v>0</v>
      </c>
      <c r="BE9" s="65">
        <f>COUNTIF(JADWAL!BF$5:BF$194,$D9)</f>
        <v>0</v>
      </c>
      <c r="BF9" s="65">
        <f>COUNTIF(JADWAL!BG$5:BG$194,$D9)</f>
        <v>0</v>
      </c>
      <c r="BG9" s="65">
        <f>COUNTIF(JADWAL!BH$5:BH$194,$D9)</f>
        <v>1</v>
      </c>
      <c r="BH9" s="65">
        <f>COUNTIF(JADWAL!BI$5:BI$194,$D9)</f>
        <v>1</v>
      </c>
      <c r="BI9" s="64"/>
      <c r="BJ9" s="65">
        <f>COUNTIF(JADWAL!BK$5:BK$194,$D9)</f>
        <v>0</v>
      </c>
      <c r="BK9" s="65">
        <f>COUNTIF(JADWAL!BL$5:BL$194,$D9)</f>
        <v>0</v>
      </c>
      <c r="BL9" s="64"/>
      <c r="BM9" s="65">
        <f>COUNTIF(JADWAL!BN$5:BN$194,$D9)</f>
        <v>1</v>
      </c>
      <c r="BN9" s="65">
        <f>COUNTIF(JADWAL!BO$5:BO$194,$D9)</f>
        <v>1</v>
      </c>
      <c r="BO9" s="65">
        <f>COUNTIF(JADWAL!BP$5:BP$194,$D9)</f>
        <v>1</v>
      </c>
      <c r="BP9" s="65">
        <f>COUNTIF(JADWAL!BQ$5:BQ$194,$D9)</f>
        <v>1</v>
      </c>
      <c r="BQ9" s="64"/>
      <c r="BR9" s="65">
        <f>COUNTIF(JADWAL!BS$5:BS$194,$D9)</f>
        <v>1</v>
      </c>
      <c r="BS9" s="65">
        <f>COUNTIF(JADWAL!BT$5:BT$194,$D9)</f>
        <v>1</v>
      </c>
      <c r="BT9" s="65"/>
      <c r="BU9" s="65">
        <f t="shared" si="3"/>
        <v>8</v>
      </c>
      <c r="BV9" s="64"/>
      <c r="BW9" s="65">
        <f>COUNTIF(JADWAL!BX$5:BX$194,$D9)</f>
        <v>1</v>
      </c>
      <c r="BX9" s="65">
        <f>COUNTIF(JADWAL!BY$5:BY$194,$D9)</f>
        <v>1</v>
      </c>
      <c r="BY9" s="65">
        <f>COUNTIF(JADWAL!BZ$5:BZ$194,$D9)</f>
        <v>1</v>
      </c>
      <c r="BZ9" s="65">
        <f>COUNTIF(JADWAL!CA$5:CA$194,$D9)</f>
        <v>1</v>
      </c>
      <c r="CA9" s="65">
        <f>COUNTIF(JADWAL!CB$5:CB$194,$D9)</f>
        <v>1</v>
      </c>
      <c r="CB9" s="64"/>
      <c r="CC9" s="65">
        <f>COUNTIF(JADWAL!CD$5:CD$194,$D9)</f>
        <v>1</v>
      </c>
      <c r="CD9" s="65">
        <f>COUNTIF(JADWAL!CE$5:CE$194,$D9)</f>
        <v>1</v>
      </c>
      <c r="CE9" s="65">
        <f>COUNTIF(JADWAL!CF$5:CF$194,$D9)</f>
        <v>1</v>
      </c>
      <c r="CF9" s="65">
        <f>COUNTIF(JADWAL!CG$5:CG$194,$D9)</f>
        <v>1</v>
      </c>
      <c r="CG9" s="64"/>
      <c r="CH9" s="65">
        <f>COUNTIF(JADWAL!CI$5:CI$194,$D9)</f>
        <v>1</v>
      </c>
      <c r="CI9" s="65">
        <f>COUNTIF(JADWAL!CJ$5:CJ$194,$D9)</f>
        <v>0</v>
      </c>
      <c r="CJ9" s="65"/>
      <c r="CK9" s="65">
        <f t="shared" si="4"/>
        <v>10</v>
      </c>
    </row>
    <row r="10" spans="1:89" x14ac:dyDescent="0.3">
      <c r="A10" s="12">
        <f>'MASTER GURU HARIAN'!A12</f>
        <v>9</v>
      </c>
      <c r="B10" s="13" t="str">
        <f>'MASTER GURU HARIAN'!B12</f>
        <v>Drs. ERWIN SAMBAS,M.M.Pd</v>
      </c>
      <c r="C10" s="13" t="str">
        <f>'MASTER GURU HARIAN'!C12</f>
        <v>G9</v>
      </c>
      <c r="D10" s="13" t="str">
        <f>'MASTER GURU HARIAN'!D12</f>
        <v>ERWIN</v>
      </c>
      <c r="E10" s="64"/>
      <c r="F10" s="65">
        <f>COUNTIF(JADWAL!G$5:G$194,$D10)</f>
        <v>0</v>
      </c>
      <c r="G10" s="65">
        <f>COUNTIF(JADWAL!H$5:H$194,$D10)</f>
        <v>0</v>
      </c>
      <c r="H10" s="65">
        <f>COUNTIF(JADWAL!I$5:I$194,$D10)</f>
        <v>0</v>
      </c>
      <c r="I10" s="64"/>
      <c r="J10" s="65">
        <f>COUNTIF(JADWAL!K$5:K$194,$D10)</f>
        <v>0</v>
      </c>
      <c r="K10" s="65">
        <f>COUNTIF(JADWAL!L$5:L$194,$D10)</f>
        <v>0</v>
      </c>
      <c r="L10" s="64"/>
      <c r="M10" s="65">
        <f>COUNTIF(JADWAL!N$5:N$194,$D10)</f>
        <v>0</v>
      </c>
      <c r="N10" s="65">
        <f>COUNTIF(JADWAL!O$5:O$194,$D10)</f>
        <v>1</v>
      </c>
      <c r="O10" s="65">
        <f>COUNTIF(JADWAL!P$5:P$194,$D10)</f>
        <v>1</v>
      </c>
      <c r="P10" s="65">
        <f>COUNTIF(JADWAL!Q$5:Q$194,$D10)</f>
        <v>0</v>
      </c>
      <c r="Q10" s="64"/>
      <c r="R10" s="65">
        <f>COUNTIF(JADWAL!S$5:S$194,$D10)</f>
        <v>0</v>
      </c>
      <c r="S10" s="65">
        <f>COUNTIF(JADWAL!T$5:T$194,$D10)</f>
        <v>0</v>
      </c>
      <c r="T10" s="65">
        <f>COUNTIF(JADWAL!U$5:U$194,$D10)</f>
        <v>0</v>
      </c>
      <c r="U10" s="65">
        <f>COUNTIF(JADWAL!V$5:V$194,$D10)</f>
        <v>0</v>
      </c>
      <c r="V10" s="65">
        <f t="shared" si="0"/>
        <v>2</v>
      </c>
      <c r="W10" s="65">
        <f>COUNTIF(JADWAL!W$5:W$194,$D10)</f>
        <v>0</v>
      </c>
      <c r="X10" s="65">
        <f>COUNTIF(JADWAL!X$5:X$194,$D10)</f>
        <v>0</v>
      </c>
      <c r="Y10" s="65">
        <f>COUNTIF(JADWAL!Y$5:Y$194,$D10)</f>
        <v>0</v>
      </c>
      <c r="Z10" s="65">
        <f>COUNTIF(JADWAL!Z$5:Z$194,$D10)</f>
        <v>0</v>
      </c>
      <c r="AA10" s="64"/>
      <c r="AB10" s="65">
        <f>COUNTIF(JADWAL!AB$5:AB$194,$D10)</f>
        <v>0</v>
      </c>
      <c r="AC10" s="65">
        <f>COUNTIF(JADWAL!AC$5:AC$194,$D10)</f>
        <v>0</v>
      </c>
      <c r="AD10" s="64"/>
      <c r="AE10" s="65">
        <f>COUNTIF(JADWAL!AE$5:AE$194,$D10)</f>
        <v>1</v>
      </c>
      <c r="AF10" s="65">
        <f>COUNTIF(JADWAL!AF$5:AF$194,$D10)</f>
        <v>1</v>
      </c>
      <c r="AG10" s="65">
        <f>COUNTIF(JADWAL!AG$5:AG$194,$D10)</f>
        <v>0</v>
      </c>
      <c r="AH10" s="65">
        <f>COUNTIF(JADWAL!AH$5:AH$194,$D10)</f>
        <v>1</v>
      </c>
      <c r="AI10" s="64"/>
      <c r="AJ10" s="65">
        <f>COUNTIF(JADWAL!AJ$5:AJ$194,$D10)</f>
        <v>1</v>
      </c>
      <c r="AK10" s="65">
        <f>COUNTIF(JADWAL!AK$5:AK$194,$D10)</f>
        <v>0</v>
      </c>
      <c r="AL10" s="65"/>
      <c r="AM10" s="65">
        <f t="shared" si="1"/>
        <v>4</v>
      </c>
      <c r="AN10" s="64"/>
      <c r="AO10" s="65">
        <f>COUNTIF(JADWAL!AO$5:AO$194,$D10)</f>
        <v>1</v>
      </c>
      <c r="AP10" s="65">
        <f>COUNTIF(JADWAL!AP$5:AP$194,$D10)</f>
        <v>1</v>
      </c>
      <c r="AQ10" s="65">
        <f>COUNTIF(JADWAL!AQ$5:AQ$194,$D10)</f>
        <v>0</v>
      </c>
      <c r="AR10" s="64"/>
      <c r="AS10" s="65">
        <f>COUNTIF(JADWAL!AS$5:AS$194,$D10)</f>
        <v>0</v>
      </c>
      <c r="AT10" s="65">
        <f>COUNTIF(JADWAL!AT$5:AT$194,$D10)</f>
        <v>0</v>
      </c>
      <c r="AU10" s="65">
        <f>COUNTIF(JADWAL!AU$5:AU$194,$D10)</f>
        <v>0</v>
      </c>
      <c r="AV10" s="64"/>
      <c r="AW10" s="65">
        <f>COUNTIF(JADWAL!AW$5:AW$194,$D10)</f>
        <v>0</v>
      </c>
      <c r="AX10" s="65">
        <f>COUNTIF(JADWAL!AX$5:AX$194,$D10)</f>
        <v>1</v>
      </c>
      <c r="AY10" s="65">
        <f>COUNTIF(JADWAL!AY$5:AY$194,$D10)</f>
        <v>1</v>
      </c>
      <c r="AZ10" s="64"/>
      <c r="BA10" s="65">
        <f>COUNTIF(JADWAL!BA$5:BA$194,$D10)</f>
        <v>0</v>
      </c>
      <c r="BB10" s="65">
        <f>COUNTIF(JADWAL!BB$5:BB$194,$D10)</f>
        <v>0</v>
      </c>
      <c r="BC10" s="65">
        <f>COUNTIF(JADWAL!BC$5:BC$194,$D10)</f>
        <v>0</v>
      </c>
      <c r="BD10" s="65">
        <f t="shared" si="2"/>
        <v>4</v>
      </c>
      <c r="BE10" s="65">
        <f>COUNTIF(JADWAL!BF$5:BF$194,$D10)</f>
        <v>0</v>
      </c>
      <c r="BF10" s="65">
        <f>COUNTIF(JADWAL!BG$5:BG$194,$D10)</f>
        <v>0</v>
      </c>
      <c r="BG10" s="65">
        <f>COUNTIF(JADWAL!BH$5:BH$194,$D10)</f>
        <v>0</v>
      </c>
      <c r="BH10" s="65">
        <f>COUNTIF(JADWAL!BI$5:BI$194,$D10)</f>
        <v>0</v>
      </c>
      <c r="BI10" s="64"/>
      <c r="BJ10" s="65">
        <f>COUNTIF(JADWAL!BK$5:BK$194,$D10)</f>
        <v>0</v>
      </c>
      <c r="BK10" s="65">
        <f>COUNTIF(JADWAL!BL$5:BL$194,$D10)</f>
        <v>0</v>
      </c>
      <c r="BL10" s="64"/>
      <c r="BM10" s="65">
        <f>COUNTIF(JADWAL!BN$5:BN$194,$D10)</f>
        <v>1</v>
      </c>
      <c r="BN10" s="65">
        <f>COUNTIF(JADWAL!BO$5:BO$194,$D10)</f>
        <v>1</v>
      </c>
      <c r="BO10" s="65">
        <f>COUNTIF(JADWAL!BP$5:BP$194,$D10)</f>
        <v>0</v>
      </c>
      <c r="BP10" s="65">
        <f>COUNTIF(JADWAL!BQ$5:BQ$194,$D10)</f>
        <v>0</v>
      </c>
      <c r="BQ10" s="64"/>
      <c r="BR10" s="65">
        <f>COUNTIF(JADWAL!BS$5:BS$194,$D10)</f>
        <v>0</v>
      </c>
      <c r="BS10" s="65">
        <f>COUNTIF(JADWAL!BT$5:BT$194,$D10)</f>
        <v>0</v>
      </c>
      <c r="BT10" s="65"/>
      <c r="BU10" s="65">
        <f t="shared" si="3"/>
        <v>2</v>
      </c>
      <c r="BV10" s="64"/>
      <c r="BW10" s="65">
        <f>COUNTIF(JADWAL!BX$5:BX$194,$D10)</f>
        <v>0</v>
      </c>
      <c r="BX10" s="65">
        <f>COUNTIF(JADWAL!BY$5:BY$194,$D10)</f>
        <v>0</v>
      </c>
      <c r="BY10" s="65">
        <f>COUNTIF(JADWAL!BZ$5:BZ$194,$D10)</f>
        <v>1</v>
      </c>
      <c r="BZ10" s="65">
        <f>COUNTIF(JADWAL!CA$5:CA$194,$D10)</f>
        <v>1</v>
      </c>
      <c r="CA10" s="65">
        <f>COUNTIF(JADWAL!CB$5:CB$194,$D10)</f>
        <v>1</v>
      </c>
      <c r="CB10" s="64"/>
      <c r="CC10" s="65">
        <f>COUNTIF(JADWAL!CD$5:CD$194,$D10)</f>
        <v>1</v>
      </c>
      <c r="CD10" s="65">
        <f>COUNTIF(JADWAL!CE$5:CE$194,$D10)</f>
        <v>1</v>
      </c>
      <c r="CE10" s="65">
        <f>COUNTIF(JADWAL!CF$5:CF$194,$D10)</f>
        <v>1</v>
      </c>
      <c r="CF10" s="65">
        <f>COUNTIF(JADWAL!CG$5:CG$194,$D10)</f>
        <v>0</v>
      </c>
      <c r="CG10" s="64"/>
      <c r="CH10" s="65">
        <f>COUNTIF(JADWAL!CI$5:CI$194,$D10)</f>
        <v>0</v>
      </c>
      <c r="CI10" s="65">
        <f>COUNTIF(JADWAL!CJ$5:CJ$194,$D10)</f>
        <v>0</v>
      </c>
      <c r="CJ10" s="65"/>
      <c r="CK10" s="65">
        <f t="shared" si="4"/>
        <v>6</v>
      </c>
    </row>
    <row r="11" spans="1:89" x14ac:dyDescent="0.3">
      <c r="A11" s="12">
        <f>'MASTER GURU HARIAN'!A13</f>
        <v>10</v>
      </c>
      <c r="B11" s="13" t="str">
        <f>'MASTER GURU HARIAN'!B13</f>
        <v>UJANG SUHARA, S.Pd.</v>
      </c>
      <c r="C11" s="13" t="str">
        <f>'MASTER GURU HARIAN'!C13</f>
        <v>G10</v>
      </c>
      <c r="D11" s="13" t="str">
        <f>'MASTER GURU HARIAN'!D13</f>
        <v>UJANG</v>
      </c>
      <c r="E11" s="64"/>
      <c r="F11" s="65">
        <f>COUNTIF(JADWAL!G$5:G$194,$D11)</f>
        <v>0</v>
      </c>
      <c r="G11" s="65">
        <f>COUNTIF(JADWAL!H$5:H$194,$D11)</f>
        <v>0</v>
      </c>
      <c r="H11" s="65">
        <f>COUNTIF(JADWAL!I$5:I$194,$D11)</f>
        <v>0</v>
      </c>
      <c r="I11" s="64"/>
      <c r="J11" s="65">
        <f>COUNTIF(JADWAL!K$5:K$194,$D11)</f>
        <v>0</v>
      </c>
      <c r="K11" s="65">
        <f>COUNTIF(JADWAL!L$5:L$194,$D11)</f>
        <v>0</v>
      </c>
      <c r="L11" s="64"/>
      <c r="M11" s="65">
        <f>COUNTIF(JADWAL!N$5:N$194,$D11)</f>
        <v>0</v>
      </c>
      <c r="N11" s="65">
        <f>COUNTIF(JADWAL!O$5:O$194,$D11)</f>
        <v>1</v>
      </c>
      <c r="O11" s="65">
        <f>COUNTIF(JADWAL!P$5:P$194,$D11)</f>
        <v>1</v>
      </c>
      <c r="P11" s="65">
        <f>COUNTIF(JADWAL!Q$5:Q$194,$D11)</f>
        <v>1</v>
      </c>
      <c r="Q11" s="64"/>
      <c r="R11" s="65">
        <f>COUNTIF(JADWAL!S$5:S$194,$D11)</f>
        <v>0</v>
      </c>
      <c r="S11" s="65">
        <f>COUNTIF(JADWAL!T$5:T$194,$D11)</f>
        <v>0</v>
      </c>
      <c r="T11" s="65">
        <f>COUNTIF(JADWAL!U$5:U$194,$D11)</f>
        <v>0</v>
      </c>
      <c r="U11" s="65">
        <f>COUNTIF(JADWAL!V$5:V$194,$D11)</f>
        <v>0</v>
      </c>
      <c r="V11" s="65">
        <f t="shared" si="0"/>
        <v>3</v>
      </c>
      <c r="W11" s="65">
        <f>COUNTIF(JADWAL!W$5:W$194,$D11)</f>
        <v>1</v>
      </c>
      <c r="X11" s="65">
        <f>COUNTIF(JADWAL!X$5:X$194,$D11)</f>
        <v>1</v>
      </c>
      <c r="Y11" s="65">
        <f>COUNTIF(JADWAL!Y$5:Y$194,$D11)</f>
        <v>1</v>
      </c>
      <c r="Z11" s="65">
        <f>COUNTIF(JADWAL!Z$5:Z$194,$D11)</f>
        <v>1</v>
      </c>
      <c r="AA11" s="64"/>
      <c r="AB11" s="65">
        <f>COUNTIF(JADWAL!AB$5:AB$194,$D11)</f>
        <v>1</v>
      </c>
      <c r="AC11" s="65">
        <f>COUNTIF(JADWAL!AC$5:AC$194,$D11)</f>
        <v>1</v>
      </c>
      <c r="AD11" s="64"/>
      <c r="AE11" s="65">
        <f>COUNTIF(JADWAL!AE$5:AE$194,$D11)</f>
        <v>1</v>
      </c>
      <c r="AF11" s="65">
        <f>COUNTIF(JADWAL!AF$5:AF$194,$D11)</f>
        <v>1</v>
      </c>
      <c r="AG11" s="65">
        <f>COUNTIF(JADWAL!AG$5:AG$194,$D11)</f>
        <v>1</v>
      </c>
      <c r="AH11" s="65">
        <f>COUNTIF(JADWAL!AH$5:AH$194,$D11)</f>
        <v>0</v>
      </c>
      <c r="AI11" s="64"/>
      <c r="AJ11" s="65">
        <f>COUNTIF(JADWAL!AJ$5:AJ$194,$D11)</f>
        <v>0</v>
      </c>
      <c r="AK11" s="65">
        <f>COUNTIF(JADWAL!AK$5:AK$194,$D11)</f>
        <v>0</v>
      </c>
      <c r="AL11" s="65"/>
      <c r="AM11" s="65">
        <f t="shared" si="1"/>
        <v>9</v>
      </c>
      <c r="AN11" s="64"/>
      <c r="AO11" s="65">
        <f>COUNTIF(JADWAL!AO$5:AO$194,$D11)</f>
        <v>1</v>
      </c>
      <c r="AP11" s="65">
        <f>COUNTIF(JADWAL!AP$5:AP$194,$D11)</f>
        <v>1</v>
      </c>
      <c r="AQ11" s="65">
        <f>COUNTIF(JADWAL!AQ$5:AQ$194,$D11)</f>
        <v>1</v>
      </c>
      <c r="AR11" s="64"/>
      <c r="AS11" s="65">
        <f>COUNTIF(JADWAL!AS$5:AS$194,$D11)</f>
        <v>0</v>
      </c>
      <c r="AT11" s="65">
        <f>COUNTIF(JADWAL!AT$5:AT$194,$D11)</f>
        <v>1</v>
      </c>
      <c r="AU11" s="65">
        <f>COUNTIF(JADWAL!AU$5:AU$194,$D11)</f>
        <v>0</v>
      </c>
      <c r="AV11" s="64"/>
      <c r="AW11" s="65">
        <f>COUNTIF(JADWAL!AW$5:AW$194,$D11)</f>
        <v>1</v>
      </c>
      <c r="AX11" s="65">
        <f>COUNTIF(JADWAL!AX$5:AX$194,$D11)</f>
        <v>0</v>
      </c>
      <c r="AY11" s="65">
        <f>COUNTIF(JADWAL!AY$5:AY$194,$D11)</f>
        <v>0</v>
      </c>
      <c r="AZ11" s="64"/>
      <c r="BA11" s="65">
        <f>COUNTIF(JADWAL!BA$5:BA$194,$D11)</f>
        <v>0</v>
      </c>
      <c r="BB11" s="65">
        <f>COUNTIF(JADWAL!BB$5:BB$194,$D11)</f>
        <v>0</v>
      </c>
      <c r="BC11" s="65">
        <f>COUNTIF(JADWAL!BC$5:BC$194,$D11)</f>
        <v>0</v>
      </c>
      <c r="BD11" s="65">
        <f t="shared" si="2"/>
        <v>5</v>
      </c>
      <c r="BE11" s="65">
        <f>COUNTIF(JADWAL!BF$5:BF$194,$D11)</f>
        <v>1</v>
      </c>
      <c r="BF11" s="65">
        <f>COUNTIF(JADWAL!BG$5:BG$194,$D11)</f>
        <v>1</v>
      </c>
      <c r="BG11" s="65">
        <f>COUNTIF(JADWAL!BH$5:BH$194,$D11)</f>
        <v>1</v>
      </c>
      <c r="BH11" s="65">
        <f>COUNTIF(JADWAL!BI$5:BI$194,$D11)</f>
        <v>1</v>
      </c>
      <c r="BI11" s="64"/>
      <c r="BJ11" s="65">
        <f>COUNTIF(JADWAL!BK$5:BK$194,$D11)</f>
        <v>1</v>
      </c>
      <c r="BK11" s="65">
        <f>COUNTIF(JADWAL!BL$5:BL$194,$D11)</f>
        <v>1</v>
      </c>
      <c r="BL11" s="64"/>
      <c r="BM11" s="65">
        <f>COUNTIF(JADWAL!BN$5:BN$194,$D11)</f>
        <v>1</v>
      </c>
      <c r="BN11" s="65">
        <f>COUNTIF(JADWAL!BO$5:BO$194,$D11)</f>
        <v>1</v>
      </c>
      <c r="BO11" s="65">
        <f>COUNTIF(JADWAL!BP$5:BP$194,$D11)</f>
        <v>1</v>
      </c>
      <c r="BP11" s="65">
        <f>COUNTIF(JADWAL!BQ$5:BQ$194,$D11)</f>
        <v>0</v>
      </c>
      <c r="BQ11" s="64"/>
      <c r="BR11" s="65">
        <f>COUNTIF(JADWAL!BS$5:BS$194,$D11)</f>
        <v>0</v>
      </c>
      <c r="BS11" s="65">
        <f>COUNTIF(JADWAL!BT$5:BT$194,$D11)</f>
        <v>0</v>
      </c>
      <c r="BT11" s="65"/>
      <c r="BU11" s="65">
        <f t="shared" si="3"/>
        <v>9</v>
      </c>
      <c r="BV11" s="64"/>
      <c r="BW11" s="65">
        <f>COUNTIF(JADWAL!BX$5:BX$194,$D11)</f>
        <v>1</v>
      </c>
      <c r="BX11" s="65">
        <f>COUNTIF(JADWAL!BY$5:BY$194,$D11)</f>
        <v>1</v>
      </c>
      <c r="BY11" s="65">
        <f>COUNTIF(JADWAL!BZ$5:BZ$194,$D11)</f>
        <v>1</v>
      </c>
      <c r="BZ11" s="65">
        <f>COUNTIF(JADWAL!CA$5:CA$194,$D11)</f>
        <v>1</v>
      </c>
      <c r="CA11" s="65">
        <f>COUNTIF(JADWAL!CB$5:CB$194,$D11)</f>
        <v>1</v>
      </c>
      <c r="CB11" s="64"/>
      <c r="CC11" s="65">
        <f>COUNTIF(JADWAL!CD$5:CD$194,$D11)</f>
        <v>1</v>
      </c>
      <c r="CD11" s="65">
        <f>COUNTIF(JADWAL!CE$5:CE$194,$D11)</f>
        <v>0</v>
      </c>
      <c r="CE11" s="65">
        <f>COUNTIF(JADWAL!CF$5:CF$194,$D11)</f>
        <v>0</v>
      </c>
      <c r="CF11" s="65">
        <f>COUNTIF(JADWAL!CG$5:CG$194,$D11)</f>
        <v>0</v>
      </c>
      <c r="CG11" s="64"/>
      <c r="CH11" s="65">
        <f>COUNTIF(JADWAL!CI$5:CI$194,$D11)</f>
        <v>0</v>
      </c>
      <c r="CI11" s="65">
        <f>COUNTIF(JADWAL!CJ$5:CJ$194,$D11)</f>
        <v>0</v>
      </c>
      <c r="CJ11" s="65"/>
      <c r="CK11" s="65">
        <f t="shared" si="4"/>
        <v>6</v>
      </c>
    </row>
    <row r="12" spans="1:89" x14ac:dyDescent="0.3">
      <c r="A12" s="12">
        <f>'MASTER GURU HARIAN'!A14</f>
        <v>11</v>
      </c>
      <c r="B12" s="13" t="str">
        <f>'MASTER GURU HARIAN'!B14</f>
        <v>Dra. MIMY ARDIANY, M.Pd</v>
      </c>
      <c r="C12" s="13" t="str">
        <f>'MASTER GURU HARIAN'!C14</f>
        <v>G11</v>
      </c>
      <c r="D12" s="13" t="str">
        <f>'MASTER GURU HARIAN'!D14</f>
        <v>MIMY</v>
      </c>
      <c r="E12" s="64"/>
      <c r="F12" s="65">
        <f>COUNTIF(JADWAL!G$5:G$194,$D12)</f>
        <v>0</v>
      </c>
      <c r="G12" s="65">
        <f>COUNTIF(JADWAL!H$5:H$194,$D12)</f>
        <v>0</v>
      </c>
      <c r="H12" s="65">
        <f>COUNTIF(JADWAL!I$5:I$194,$D12)</f>
        <v>0</v>
      </c>
      <c r="I12" s="64"/>
      <c r="J12" s="65">
        <f>COUNTIF(JADWAL!K$5:K$194,$D12)</f>
        <v>1</v>
      </c>
      <c r="K12" s="65">
        <f>COUNTIF(JADWAL!L$5:L$194,$D12)</f>
        <v>1</v>
      </c>
      <c r="L12" s="64"/>
      <c r="M12" s="65">
        <f>COUNTIF(JADWAL!N$5:N$194,$D12)</f>
        <v>1</v>
      </c>
      <c r="N12" s="65">
        <f>COUNTIF(JADWAL!O$5:O$194,$D12)</f>
        <v>1</v>
      </c>
      <c r="O12" s="65">
        <f>COUNTIF(JADWAL!P$5:P$194,$D12)</f>
        <v>1</v>
      </c>
      <c r="P12" s="65">
        <f>COUNTIF(JADWAL!Q$5:Q$194,$D12)</f>
        <v>1</v>
      </c>
      <c r="Q12" s="64"/>
      <c r="R12" s="65">
        <f>COUNTIF(JADWAL!S$5:S$194,$D12)</f>
        <v>1</v>
      </c>
      <c r="S12" s="65">
        <f>COUNTIF(JADWAL!T$5:T$194,$D12)</f>
        <v>1</v>
      </c>
      <c r="T12" s="65">
        <f>COUNTIF(JADWAL!U$5:U$194,$D12)</f>
        <v>0</v>
      </c>
      <c r="U12" s="65">
        <f>COUNTIF(JADWAL!V$5:V$194,$D12)</f>
        <v>0</v>
      </c>
      <c r="V12" s="65">
        <f t="shared" si="0"/>
        <v>8</v>
      </c>
      <c r="W12" s="65">
        <f>COUNTIF(JADWAL!W$5:W$194,$D12)</f>
        <v>1</v>
      </c>
      <c r="X12" s="65">
        <f>COUNTIF(JADWAL!X$5:X$194,$D12)</f>
        <v>1</v>
      </c>
      <c r="Y12" s="65">
        <f>COUNTIF(JADWAL!Y$5:Y$194,$D12)</f>
        <v>0</v>
      </c>
      <c r="Z12" s="65">
        <f>COUNTIF(JADWAL!Z$5:Z$194,$D12)</f>
        <v>1</v>
      </c>
      <c r="AA12" s="64"/>
      <c r="AB12" s="65">
        <f>COUNTIF(JADWAL!AB$5:AB$194,$D12)</f>
        <v>1</v>
      </c>
      <c r="AC12" s="65">
        <f>COUNTIF(JADWAL!AC$5:AC$194,$D12)</f>
        <v>0</v>
      </c>
      <c r="AD12" s="64"/>
      <c r="AE12" s="65">
        <f>COUNTIF(JADWAL!AE$5:AE$194,$D12)</f>
        <v>0</v>
      </c>
      <c r="AF12" s="65">
        <f>COUNTIF(JADWAL!AF$5:AF$194,$D12)</f>
        <v>0</v>
      </c>
      <c r="AG12" s="65">
        <f>COUNTIF(JADWAL!AG$5:AG$194,$D12)</f>
        <v>0</v>
      </c>
      <c r="AH12" s="65">
        <f>COUNTIF(JADWAL!AH$5:AH$194,$D12)</f>
        <v>0</v>
      </c>
      <c r="AI12" s="64"/>
      <c r="AJ12" s="65">
        <f>COUNTIF(JADWAL!AJ$5:AJ$194,$D12)</f>
        <v>0</v>
      </c>
      <c r="AK12" s="65">
        <f>COUNTIF(JADWAL!AK$5:AK$194,$D12)</f>
        <v>0</v>
      </c>
      <c r="AL12" s="65"/>
      <c r="AM12" s="65">
        <f t="shared" si="1"/>
        <v>4</v>
      </c>
      <c r="AN12" s="64"/>
      <c r="AO12" s="65">
        <f>COUNTIF(JADWAL!AO$5:AO$194,$D12)</f>
        <v>1</v>
      </c>
      <c r="AP12" s="65">
        <f>COUNTIF(JADWAL!AP$5:AP$194,$D12)</f>
        <v>1</v>
      </c>
      <c r="AQ12" s="65">
        <f>COUNTIF(JADWAL!AQ$5:AQ$194,$D12)</f>
        <v>1</v>
      </c>
      <c r="AR12" s="64"/>
      <c r="AS12" s="65">
        <f>COUNTIF(JADWAL!AS$5:AS$194,$D12)</f>
        <v>1</v>
      </c>
      <c r="AT12" s="65">
        <f>COUNTIF(JADWAL!AT$5:AT$194,$D12)</f>
        <v>1</v>
      </c>
      <c r="AU12" s="65">
        <f>COUNTIF(JADWAL!AU$5:AU$194,$D12)</f>
        <v>0</v>
      </c>
      <c r="AV12" s="64"/>
      <c r="AW12" s="65">
        <f>COUNTIF(JADWAL!AW$5:AW$194,$D12)</f>
        <v>1</v>
      </c>
      <c r="AX12" s="65">
        <f>COUNTIF(JADWAL!AX$5:AX$194,$D12)</f>
        <v>1</v>
      </c>
      <c r="AY12" s="65">
        <f>COUNTIF(JADWAL!AY$5:AY$194,$D12)</f>
        <v>0</v>
      </c>
      <c r="AZ12" s="64"/>
      <c r="BA12" s="65">
        <f>COUNTIF(JADWAL!BA$5:BA$194,$D12)</f>
        <v>0</v>
      </c>
      <c r="BB12" s="65">
        <f>COUNTIF(JADWAL!BB$5:BB$194,$D12)</f>
        <v>0</v>
      </c>
      <c r="BC12" s="65">
        <f>COUNTIF(JADWAL!BC$5:BC$194,$D12)</f>
        <v>0</v>
      </c>
      <c r="BD12" s="65">
        <f t="shared" si="2"/>
        <v>7</v>
      </c>
      <c r="BE12" s="65">
        <f>COUNTIF(JADWAL!BF$5:BF$194,$D12)</f>
        <v>0</v>
      </c>
      <c r="BF12" s="65">
        <f>COUNTIF(JADWAL!BG$5:BG$194,$D12)</f>
        <v>0</v>
      </c>
      <c r="BG12" s="65">
        <f>COUNTIF(JADWAL!BH$5:BH$194,$D12)</f>
        <v>0</v>
      </c>
      <c r="BH12" s="65">
        <f>COUNTIF(JADWAL!BI$5:BI$194,$D12)</f>
        <v>0</v>
      </c>
      <c r="BI12" s="64"/>
      <c r="BJ12" s="65">
        <f>COUNTIF(JADWAL!BK$5:BK$194,$D12)</f>
        <v>0</v>
      </c>
      <c r="BK12" s="65">
        <f>COUNTIF(JADWAL!BL$5:BL$194,$D12)</f>
        <v>0</v>
      </c>
      <c r="BL12" s="64"/>
      <c r="BM12" s="65">
        <f>COUNTIF(JADWAL!BN$5:BN$194,$D12)</f>
        <v>0</v>
      </c>
      <c r="BN12" s="65">
        <f>COUNTIF(JADWAL!BO$5:BO$194,$D12)</f>
        <v>0</v>
      </c>
      <c r="BO12" s="65">
        <f>COUNTIF(JADWAL!BP$5:BP$194,$D12)</f>
        <v>0</v>
      </c>
      <c r="BP12" s="65">
        <f>COUNTIF(JADWAL!BQ$5:BQ$194,$D12)</f>
        <v>0</v>
      </c>
      <c r="BQ12" s="64"/>
      <c r="BR12" s="65">
        <f>COUNTIF(JADWAL!BS$5:BS$194,$D12)</f>
        <v>0</v>
      </c>
      <c r="BS12" s="65">
        <f>COUNTIF(JADWAL!BT$5:BT$194,$D12)</f>
        <v>0</v>
      </c>
      <c r="BT12" s="65"/>
      <c r="BU12" s="65">
        <f t="shared" si="3"/>
        <v>0</v>
      </c>
      <c r="BV12" s="64"/>
      <c r="BW12" s="65">
        <f>COUNTIF(JADWAL!BX$5:BX$194,$D12)</f>
        <v>1</v>
      </c>
      <c r="BX12" s="65">
        <f>COUNTIF(JADWAL!BY$5:BY$194,$D12)</f>
        <v>1</v>
      </c>
      <c r="BY12" s="65">
        <f>COUNTIF(JADWAL!BZ$5:BZ$194,$D12)</f>
        <v>1</v>
      </c>
      <c r="BZ12" s="65">
        <f>COUNTIF(JADWAL!CA$5:CA$194,$D12)</f>
        <v>1</v>
      </c>
      <c r="CA12" s="65">
        <f>COUNTIF(JADWAL!CB$5:CB$194,$D12)</f>
        <v>1</v>
      </c>
      <c r="CB12" s="64"/>
      <c r="CC12" s="65">
        <f>COUNTIF(JADWAL!CD$5:CD$194,$D12)</f>
        <v>1</v>
      </c>
      <c r="CD12" s="65">
        <f>COUNTIF(JADWAL!CE$5:CE$194,$D12)</f>
        <v>1</v>
      </c>
      <c r="CE12" s="65">
        <f>COUNTIF(JADWAL!CF$5:CF$194,$D12)</f>
        <v>1</v>
      </c>
      <c r="CF12" s="65">
        <f>COUNTIF(JADWAL!CG$5:CG$194,$D12)</f>
        <v>0</v>
      </c>
      <c r="CG12" s="64"/>
      <c r="CH12" s="65">
        <f>COUNTIF(JADWAL!CI$5:CI$194,$D12)</f>
        <v>0</v>
      </c>
      <c r="CI12" s="65">
        <f>COUNTIF(JADWAL!CJ$5:CJ$194,$D12)</f>
        <v>0</v>
      </c>
      <c r="CJ12" s="65"/>
      <c r="CK12" s="65">
        <f t="shared" si="4"/>
        <v>8</v>
      </c>
    </row>
    <row r="13" spans="1:89" x14ac:dyDescent="0.3">
      <c r="A13" s="12">
        <f>'MASTER GURU HARIAN'!A15</f>
        <v>12</v>
      </c>
      <c r="B13" s="13" t="str">
        <f>'MASTER GURU HARIAN'!B15</f>
        <v>SARINAH Br GINTING, M.Pd.</v>
      </c>
      <c r="C13" s="13" t="str">
        <f>'MASTER GURU HARIAN'!C15</f>
        <v>G12</v>
      </c>
      <c r="D13" s="13" t="str">
        <f>'MASTER GURU HARIAN'!D15</f>
        <v>SARI</v>
      </c>
      <c r="E13" s="64"/>
      <c r="F13" s="65">
        <f>COUNTIF(JADWAL!G$5:G$194,$D13)</f>
        <v>1</v>
      </c>
      <c r="G13" s="65">
        <f>COUNTIF(JADWAL!H$5:H$194,$D13)</f>
        <v>1</v>
      </c>
      <c r="H13" s="65">
        <f>COUNTIF(JADWAL!I$5:I$194,$D13)</f>
        <v>1</v>
      </c>
      <c r="I13" s="64"/>
      <c r="J13" s="65">
        <f>COUNTIF(JADWAL!K$5:K$194,$D13)</f>
        <v>0</v>
      </c>
      <c r="K13" s="65">
        <f>COUNTIF(JADWAL!L$5:L$194,$D13)</f>
        <v>0</v>
      </c>
      <c r="L13" s="64"/>
      <c r="M13" s="65">
        <f>COUNTIF(JADWAL!N$5:N$194,$D13)</f>
        <v>1</v>
      </c>
      <c r="N13" s="65">
        <f>COUNTIF(JADWAL!O$5:O$194,$D13)</f>
        <v>1</v>
      </c>
      <c r="O13" s="65">
        <f>COUNTIF(JADWAL!P$5:P$194,$D13)</f>
        <v>1</v>
      </c>
      <c r="P13" s="65">
        <f>COUNTIF(JADWAL!Q$5:Q$194,$D13)</f>
        <v>0</v>
      </c>
      <c r="Q13" s="64"/>
      <c r="R13" s="65">
        <f>COUNTIF(JADWAL!S$5:S$194,$D13)</f>
        <v>0</v>
      </c>
      <c r="S13" s="65">
        <f>COUNTIF(JADWAL!T$5:T$194,$D13)</f>
        <v>0</v>
      </c>
      <c r="T13" s="65">
        <f>COUNTIF(JADWAL!U$5:U$194,$D13)</f>
        <v>0</v>
      </c>
      <c r="U13" s="65">
        <f>COUNTIF(JADWAL!V$5:V$194,$D13)</f>
        <v>0</v>
      </c>
      <c r="V13" s="65">
        <f t="shared" si="0"/>
        <v>6</v>
      </c>
      <c r="W13" s="65">
        <f>COUNTIF(JADWAL!W$5:W$194,$D13)</f>
        <v>1</v>
      </c>
      <c r="X13" s="65">
        <f>COUNTIF(JADWAL!X$5:X$194,$D13)</f>
        <v>1</v>
      </c>
      <c r="Y13" s="65">
        <f>COUNTIF(JADWAL!Y$5:Y$194,$D13)</f>
        <v>1</v>
      </c>
      <c r="Z13" s="65">
        <f>COUNTIF(JADWAL!Z$5:Z$194,$D13)</f>
        <v>0</v>
      </c>
      <c r="AA13" s="64"/>
      <c r="AB13" s="65">
        <f>COUNTIF(JADWAL!AB$5:AB$194,$D13)</f>
        <v>0</v>
      </c>
      <c r="AC13" s="65">
        <f>COUNTIF(JADWAL!AC$5:AC$194,$D13)</f>
        <v>0</v>
      </c>
      <c r="AD13" s="64"/>
      <c r="AE13" s="65">
        <f>COUNTIF(JADWAL!AE$5:AE$194,$D13)</f>
        <v>0</v>
      </c>
      <c r="AF13" s="65">
        <f>COUNTIF(JADWAL!AF$5:AF$194,$D13)</f>
        <v>0</v>
      </c>
      <c r="AG13" s="65">
        <f>COUNTIF(JADWAL!AG$5:AG$194,$D13)</f>
        <v>0</v>
      </c>
      <c r="AH13" s="65">
        <f>COUNTIF(JADWAL!AH$5:AH$194,$D13)</f>
        <v>0</v>
      </c>
      <c r="AI13" s="64"/>
      <c r="AJ13" s="65">
        <f>COUNTIF(JADWAL!AJ$5:AJ$194,$D13)</f>
        <v>0</v>
      </c>
      <c r="AK13" s="65">
        <f>COUNTIF(JADWAL!AK$5:AK$194,$D13)</f>
        <v>0</v>
      </c>
      <c r="AL13" s="65"/>
      <c r="AM13" s="65">
        <f t="shared" si="1"/>
        <v>3</v>
      </c>
      <c r="AN13" s="64"/>
      <c r="AO13" s="65">
        <f>COUNTIF(JADWAL!AO$5:AO$194,$D13)</f>
        <v>1</v>
      </c>
      <c r="AP13" s="65">
        <f>COUNTIF(JADWAL!AP$5:AP$194,$D13)</f>
        <v>1</v>
      </c>
      <c r="AQ13" s="65">
        <f>COUNTIF(JADWAL!AQ$5:AQ$194,$D13)</f>
        <v>1</v>
      </c>
      <c r="AR13" s="64"/>
      <c r="AS13" s="65">
        <f>COUNTIF(JADWAL!AS$5:AS$194,$D13)</f>
        <v>1</v>
      </c>
      <c r="AT13" s="65">
        <f>COUNTIF(JADWAL!AT$5:AT$194,$D13)</f>
        <v>1</v>
      </c>
      <c r="AU13" s="65">
        <f>COUNTIF(JADWAL!AU$5:AU$194,$D13)</f>
        <v>0</v>
      </c>
      <c r="AV13" s="64"/>
      <c r="AW13" s="65">
        <f>COUNTIF(JADWAL!AW$5:AW$194,$D13)</f>
        <v>1</v>
      </c>
      <c r="AX13" s="65">
        <f>COUNTIF(JADWAL!AX$5:AX$194,$D13)</f>
        <v>1</v>
      </c>
      <c r="AY13" s="65">
        <f>COUNTIF(JADWAL!AY$5:AY$194,$D13)</f>
        <v>1</v>
      </c>
      <c r="AZ13" s="64"/>
      <c r="BA13" s="65">
        <f>COUNTIF(JADWAL!BA$5:BA$194,$D13)</f>
        <v>0</v>
      </c>
      <c r="BB13" s="65">
        <f>COUNTIF(JADWAL!BB$5:BB$194,$D13)</f>
        <v>0</v>
      </c>
      <c r="BC13" s="65">
        <f>COUNTIF(JADWAL!BC$5:BC$194,$D13)</f>
        <v>0</v>
      </c>
      <c r="BD13" s="65">
        <f t="shared" si="2"/>
        <v>8</v>
      </c>
      <c r="BE13" s="65">
        <f>COUNTIF(JADWAL!BF$5:BF$194,$D13)</f>
        <v>0</v>
      </c>
      <c r="BF13" s="65">
        <f>COUNTIF(JADWAL!BG$5:BG$194,$D13)</f>
        <v>0</v>
      </c>
      <c r="BG13" s="65">
        <f>COUNTIF(JADWAL!BH$5:BH$194,$D13)</f>
        <v>0</v>
      </c>
      <c r="BH13" s="65">
        <f>COUNTIF(JADWAL!BI$5:BI$194,$D13)</f>
        <v>0</v>
      </c>
      <c r="BI13" s="64"/>
      <c r="BJ13" s="65">
        <f>COUNTIF(JADWAL!BK$5:BK$194,$D13)</f>
        <v>1</v>
      </c>
      <c r="BK13" s="65">
        <f>COUNTIF(JADWAL!BL$5:BL$194,$D13)</f>
        <v>1</v>
      </c>
      <c r="BL13" s="64"/>
      <c r="BM13" s="65">
        <f>COUNTIF(JADWAL!BN$5:BN$194,$D13)</f>
        <v>1</v>
      </c>
      <c r="BN13" s="65">
        <f>COUNTIF(JADWAL!BO$5:BO$194,$D13)</f>
        <v>1</v>
      </c>
      <c r="BO13" s="65">
        <f>COUNTIF(JADWAL!BP$5:BP$194,$D13)</f>
        <v>1</v>
      </c>
      <c r="BP13" s="65">
        <f>COUNTIF(JADWAL!BQ$5:BQ$194,$D13)</f>
        <v>1</v>
      </c>
      <c r="BQ13" s="64"/>
      <c r="BR13" s="65">
        <f>COUNTIF(JADWAL!BS$5:BS$194,$D13)</f>
        <v>0</v>
      </c>
      <c r="BS13" s="65">
        <f>COUNTIF(JADWAL!BT$5:BT$194,$D13)</f>
        <v>0</v>
      </c>
      <c r="BT13" s="65"/>
      <c r="BU13" s="65">
        <f t="shared" si="3"/>
        <v>6</v>
      </c>
      <c r="BV13" s="64"/>
      <c r="BW13" s="65">
        <f>COUNTIF(JADWAL!BX$5:BX$194,$D13)</f>
        <v>0</v>
      </c>
      <c r="BX13" s="65">
        <f>COUNTIF(JADWAL!BY$5:BY$194,$D13)</f>
        <v>0</v>
      </c>
      <c r="BY13" s="65">
        <f>COUNTIF(JADWAL!BZ$5:BZ$194,$D13)</f>
        <v>0</v>
      </c>
      <c r="BZ13" s="65">
        <f>COUNTIF(JADWAL!CA$5:CA$194,$D13)</f>
        <v>0</v>
      </c>
      <c r="CA13" s="65">
        <f>COUNTIF(JADWAL!CB$5:CB$194,$D13)</f>
        <v>0</v>
      </c>
      <c r="CB13" s="64"/>
      <c r="CC13" s="65">
        <f>COUNTIF(JADWAL!CD$5:CD$194,$D13)</f>
        <v>0</v>
      </c>
      <c r="CD13" s="65">
        <f>COUNTIF(JADWAL!CE$5:CE$194,$D13)</f>
        <v>0</v>
      </c>
      <c r="CE13" s="65">
        <f>COUNTIF(JADWAL!CF$5:CF$194,$D13)</f>
        <v>0</v>
      </c>
      <c r="CF13" s="65">
        <f>COUNTIF(JADWAL!CG$5:CG$194,$D13)</f>
        <v>0</v>
      </c>
      <c r="CG13" s="64"/>
      <c r="CH13" s="65">
        <f>COUNTIF(JADWAL!CI$5:CI$194,$D13)</f>
        <v>0</v>
      </c>
      <c r="CI13" s="65">
        <f>COUNTIF(JADWAL!CJ$5:CJ$194,$D13)</f>
        <v>0</v>
      </c>
      <c r="CJ13" s="65"/>
      <c r="CK13" s="65">
        <f t="shared" si="4"/>
        <v>0</v>
      </c>
    </row>
    <row r="14" spans="1:89" x14ac:dyDescent="0.3">
      <c r="A14" s="12">
        <f>'MASTER GURU HARIAN'!A16</f>
        <v>13</v>
      </c>
      <c r="B14" s="13" t="str">
        <f>'MASTER GURU HARIAN'!B16</f>
        <v>TAUFIK HIDAYAT,M.M.Pd</v>
      </c>
      <c r="C14" s="13" t="str">
        <f>'MASTER GURU HARIAN'!C16</f>
        <v>G13</v>
      </c>
      <c r="D14" s="13" t="str">
        <f>'MASTER GURU HARIAN'!D16</f>
        <v>TAUFIK</v>
      </c>
      <c r="E14" s="64"/>
      <c r="F14" s="65">
        <f>COUNTIF(JADWAL!G$5:G$194,$D14)</f>
        <v>0</v>
      </c>
      <c r="G14" s="65">
        <f>COUNTIF(JADWAL!H$5:H$194,$D14)</f>
        <v>0</v>
      </c>
      <c r="H14" s="65">
        <f>COUNTIF(JADWAL!I$5:I$194,$D14)</f>
        <v>0</v>
      </c>
      <c r="I14" s="64"/>
      <c r="J14" s="65">
        <f>COUNTIF(JADWAL!K$5:K$194,$D14)</f>
        <v>1</v>
      </c>
      <c r="K14" s="65">
        <f>COUNTIF(JADWAL!L$5:L$194,$D14)</f>
        <v>1</v>
      </c>
      <c r="L14" s="64"/>
      <c r="M14" s="65">
        <f>COUNTIF(JADWAL!N$5:N$194,$D14)</f>
        <v>0</v>
      </c>
      <c r="N14" s="65">
        <f>COUNTIF(JADWAL!O$5:O$194,$D14)</f>
        <v>0</v>
      </c>
      <c r="O14" s="65">
        <f>COUNTIF(JADWAL!P$5:P$194,$D14)</f>
        <v>1</v>
      </c>
      <c r="P14" s="65">
        <f>COUNTIF(JADWAL!Q$5:Q$194,$D14)</f>
        <v>1</v>
      </c>
      <c r="Q14" s="64"/>
      <c r="R14" s="65">
        <f>COUNTIF(JADWAL!S$5:S$194,$D14)</f>
        <v>0</v>
      </c>
      <c r="S14" s="65">
        <f>COUNTIF(JADWAL!T$5:T$194,$D14)</f>
        <v>0</v>
      </c>
      <c r="T14" s="65">
        <f>COUNTIF(JADWAL!U$5:U$194,$D14)</f>
        <v>0</v>
      </c>
      <c r="U14" s="65">
        <f>COUNTIF(JADWAL!V$5:V$194,$D14)</f>
        <v>0</v>
      </c>
      <c r="V14" s="65">
        <f t="shared" si="0"/>
        <v>4</v>
      </c>
      <c r="W14" s="65">
        <f>COUNTIF(JADWAL!W$5:W$194,$D14)</f>
        <v>1</v>
      </c>
      <c r="X14" s="65">
        <f>COUNTIF(JADWAL!X$5:X$194,$D14)</f>
        <v>1</v>
      </c>
      <c r="Y14" s="65">
        <f>COUNTIF(JADWAL!Y$5:Y$194,$D14)</f>
        <v>0</v>
      </c>
      <c r="Z14" s="65">
        <f>COUNTIF(JADWAL!Z$5:Z$194,$D14)</f>
        <v>1</v>
      </c>
      <c r="AA14" s="64"/>
      <c r="AB14" s="65">
        <f>COUNTIF(JADWAL!AB$5:AB$194,$D14)</f>
        <v>1</v>
      </c>
      <c r="AC14" s="65">
        <f>COUNTIF(JADWAL!AC$5:AC$194,$D14)</f>
        <v>1</v>
      </c>
      <c r="AD14" s="64"/>
      <c r="AE14" s="65">
        <f>COUNTIF(JADWAL!AE$5:AE$194,$D14)</f>
        <v>1</v>
      </c>
      <c r="AF14" s="65">
        <f>COUNTIF(JADWAL!AF$5:AF$194,$D14)</f>
        <v>0</v>
      </c>
      <c r="AG14" s="65">
        <f>COUNTIF(JADWAL!AG$5:AG$194,$D14)</f>
        <v>0</v>
      </c>
      <c r="AH14" s="65">
        <f>COUNTIF(JADWAL!AH$5:AH$194,$D14)</f>
        <v>0</v>
      </c>
      <c r="AI14" s="64"/>
      <c r="AJ14" s="65">
        <f>COUNTIF(JADWAL!AJ$5:AJ$194,$D14)</f>
        <v>0</v>
      </c>
      <c r="AK14" s="65">
        <f>COUNTIF(JADWAL!AK$5:AK$194,$D14)</f>
        <v>0</v>
      </c>
      <c r="AL14" s="65"/>
      <c r="AM14" s="65">
        <f t="shared" si="1"/>
        <v>6</v>
      </c>
      <c r="AN14" s="64"/>
      <c r="AO14" s="65">
        <f>COUNTIF(JADWAL!AO$5:AO$194,$D14)</f>
        <v>0</v>
      </c>
      <c r="AP14" s="65">
        <f>COUNTIF(JADWAL!AP$5:AP$194,$D14)</f>
        <v>0</v>
      </c>
      <c r="AQ14" s="65">
        <f>COUNTIF(JADWAL!AQ$5:AQ$194,$D14)</f>
        <v>0</v>
      </c>
      <c r="AR14" s="64"/>
      <c r="AS14" s="65">
        <f>COUNTIF(JADWAL!AS$5:AS$194,$D14)</f>
        <v>0</v>
      </c>
      <c r="AT14" s="65">
        <f>COUNTIF(JADWAL!AT$5:AT$194,$D14)</f>
        <v>0</v>
      </c>
      <c r="AU14" s="65">
        <f>COUNTIF(JADWAL!AU$5:AU$194,$D14)</f>
        <v>0</v>
      </c>
      <c r="AV14" s="64"/>
      <c r="AW14" s="65">
        <f>COUNTIF(JADWAL!AW$5:AW$194,$D14)</f>
        <v>0</v>
      </c>
      <c r="AX14" s="65">
        <f>COUNTIF(JADWAL!AX$5:AX$194,$D14)</f>
        <v>0</v>
      </c>
      <c r="AY14" s="65">
        <f>COUNTIF(JADWAL!AY$5:AY$194,$D14)</f>
        <v>0</v>
      </c>
      <c r="AZ14" s="64"/>
      <c r="BA14" s="65">
        <f>COUNTIF(JADWAL!BA$5:BA$194,$D14)</f>
        <v>0</v>
      </c>
      <c r="BB14" s="65">
        <f>COUNTIF(JADWAL!BB$5:BB$194,$D14)</f>
        <v>0</v>
      </c>
      <c r="BC14" s="65">
        <f>COUNTIF(JADWAL!BC$5:BC$194,$D14)</f>
        <v>0</v>
      </c>
      <c r="BD14" s="65">
        <f t="shared" si="2"/>
        <v>0</v>
      </c>
      <c r="BE14" s="65">
        <f>COUNTIF(JADWAL!BF$5:BF$194,$D14)</f>
        <v>1</v>
      </c>
      <c r="BF14" s="65">
        <f>COUNTIF(JADWAL!BG$5:BG$194,$D14)</f>
        <v>1</v>
      </c>
      <c r="BG14" s="65">
        <f>COUNTIF(JADWAL!BH$5:BH$194,$D14)</f>
        <v>0</v>
      </c>
      <c r="BH14" s="65">
        <f>COUNTIF(JADWAL!BI$5:BI$194,$D14)</f>
        <v>0</v>
      </c>
      <c r="BI14" s="64"/>
      <c r="BJ14" s="65">
        <f>COUNTIF(JADWAL!BK$5:BK$194,$D14)</f>
        <v>0</v>
      </c>
      <c r="BK14" s="65">
        <f>COUNTIF(JADWAL!BL$5:BL$194,$D14)</f>
        <v>0</v>
      </c>
      <c r="BL14" s="64"/>
      <c r="BM14" s="65">
        <f>COUNTIF(JADWAL!BN$5:BN$194,$D14)</f>
        <v>0</v>
      </c>
      <c r="BN14" s="65">
        <f>COUNTIF(JADWAL!BO$5:BO$194,$D14)</f>
        <v>0</v>
      </c>
      <c r="BO14" s="65">
        <f>COUNTIF(JADWAL!BP$5:BP$194,$D14)</f>
        <v>0</v>
      </c>
      <c r="BP14" s="65">
        <f>COUNTIF(JADWAL!BQ$5:BQ$194,$D14)</f>
        <v>0</v>
      </c>
      <c r="BQ14" s="64"/>
      <c r="BR14" s="65">
        <f>COUNTIF(JADWAL!BS$5:BS$194,$D14)</f>
        <v>0</v>
      </c>
      <c r="BS14" s="65">
        <f>COUNTIF(JADWAL!BT$5:BT$194,$D14)</f>
        <v>0</v>
      </c>
      <c r="BT14" s="65"/>
      <c r="BU14" s="65">
        <f t="shared" si="3"/>
        <v>2</v>
      </c>
      <c r="BV14" s="64"/>
      <c r="BW14" s="65">
        <f>COUNTIF(JADWAL!BX$5:BX$194,$D14)</f>
        <v>1</v>
      </c>
      <c r="BX14" s="65">
        <f>COUNTIF(JADWAL!BY$5:BY$194,$D14)</f>
        <v>1</v>
      </c>
      <c r="BY14" s="65">
        <f>COUNTIF(JADWAL!BZ$5:BZ$194,$D14)</f>
        <v>0</v>
      </c>
      <c r="BZ14" s="65">
        <f>COUNTIF(JADWAL!CA$5:CA$194,$D14)</f>
        <v>0</v>
      </c>
      <c r="CA14" s="65">
        <f>COUNTIF(JADWAL!CB$5:CB$194,$D14)</f>
        <v>0</v>
      </c>
      <c r="CB14" s="64"/>
      <c r="CC14" s="65">
        <f>COUNTIF(JADWAL!CD$5:CD$194,$D14)</f>
        <v>0</v>
      </c>
      <c r="CD14" s="65">
        <f>COUNTIF(JADWAL!CE$5:CE$194,$D14)</f>
        <v>0</v>
      </c>
      <c r="CE14" s="65">
        <f>COUNTIF(JADWAL!CF$5:CF$194,$D14)</f>
        <v>0</v>
      </c>
      <c r="CF14" s="65">
        <f>COUNTIF(JADWAL!CG$5:CG$194,$D14)</f>
        <v>0</v>
      </c>
      <c r="CG14" s="64"/>
      <c r="CH14" s="65">
        <f>COUNTIF(JADWAL!CI$5:CI$194,$D14)</f>
        <v>0</v>
      </c>
      <c r="CI14" s="65">
        <f>COUNTIF(JADWAL!CJ$5:CJ$194,$D14)</f>
        <v>0</v>
      </c>
      <c r="CJ14" s="65"/>
      <c r="CK14" s="65">
        <f t="shared" si="4"/>
        <v>2</v>
      </c>
    </row>
    <row r="15" spans="1:89" x14ac:dyDescent="0.3">
      <c r="A15" s="12">
        <f>'MASTER GURU HARIAN'!A17</f>
        <v>14</v>
      </c>
      <c r="B15" s="13" t="str">
        <f>'MASTER GURU HARIAN'!B17</f>
        <v>RITA HARTATI, S.Pd, M.T.</v>
      </c>
      <c r="C15" s="13" t="str">
        <f>'MASTER GURU HARIAN'!C17</f>
        <v>G14</v>
      </c>
      <c r="D15" s="13" t="str">
        <f>'MASTER GURU HARIAN'!D17</f>
        <v>RITA</v>
      </c>
      <c r="E15" s="64"/>
      <c r="F15" s="65">
        <f>COUNTIF(JADWAL!G$5:G$194,$D15)</f>
        <v>1</v>
      </c>
      <c r="G15" s="65">
        <f>COUNTIF(JADWAL!H$5:H$194,$D15)</f>
        <v>1</v>
      </c>
      <c r="H15" s="65">
        <f>COUNTIF(JADWAL!I$5:I$194,$D15)</f>
        <v>1</v>
      </c>
      <c r="I15" s="64"/>
      <c r="J15" s="65">
        <f>COUNTIF(JADWAL!K$5:K$194,$D15)</f>
        <v>1</v>
      </c>
      <c r="K15" s="65">
        <f>COUNTIF(JADWAL!L$5:L$194,$D15)</f>
        <v>1</v>
      </c>
      <c r="L15" s="64"/>
      <c r="M15" s="65">
        <f>COUNTIF(JADWAL!N$5:N$194,$D15)</f>
        <v>1</v>
      </c>
      <c r="N15" s="65">
        <f>COUNTIF(JADWAL!O$5:O$194,$D15)</f>
        <v>0</v>
      </c>
      <c r="O15" s="65">
        <f>COUNTIF(JADWAL!P$5:P$194,$D15)</f>
        <v>0</v>
      </c>
      <c r="P15" s="65">
        <f>COUNTIF(JADWAL!Q$5:Q$194,$D15)</f>
        <v>0</v>
      </c>
      <c r="Q15" s="64"/>
      <c r="R15" s="65">
        <f>COUNTIF(JADWAL!S$5:S$194,$D15)</f>
        <v>0</v>
      </c>
      <c r="S15" s="65">
        <f>COUNTIF(JADWAL!T$5:T$194,$D15)</f>
        <v>0</v>
      </c>
      <c r="T15" s="65">
        <f>COUNTIF(JADWAL!U$5:U$194,$D15)</f>
        <v>0</v>
      </c>
      <c r="U15" s="65">
        <f>COUNTIF(JADWAL!V$5:V$194,$D15)</f>
        <v>0</v>
      </c>
      <c r="V15" s="65">
        <f t="shared" si="0"/>
        <v>6</v>
      </c>
      <c r="W15" s="65">
        <f>COUNTIF(JADWAL!W$5:W$194,$D15)</f>
        <v>0</v>
      </c>
      <c r="X15" s="65">
        <f>COUNTIF(JADWAL!X$5:X$194,$D15)</f>
        <v>0</v>
      </c>
      <c r="Y15" s="65">
        <f>COUNTIF(JADWAL!Y$5:Y$194,$D15)</f>
        <v>0</v>
      </c>
      <c r="Z15" s="65">
        <f>COUNTIF(JADWAL!Z$5:Z$194,$D15)</f>
        <v>0</v>
      </c>
      <c r="AA15" s="64"/>
      <c r="AB15" s="65">
        <f>COUNTIF(JADWAL!AB$5:AB$194,$D15)</f>
        <v>0</v>
      </c>
      <c r="AC15" s="65">
        <f>COUNTIF(JADWAL!AC$5:AC$194,$D15)</f>
        <v>0</v>
      </c>
      <c r="AD15" s="64"/>
      <c r="AE15" s="65">
        <f>COUNTIF(JADWAL!AE$5:AE$194,$D15)</f>
        <v>0</v>
      </c>
      <c r="AF15" s="65">
        <f>COUNTIF(JADWAL!AF$5:AF$194,$D15)</f>
        <v>0</v>
      </c>
      <c r="AG15" s="65">
        <f>COUNTIF(JADWAL!AG$5:AG$194,$D15)</f>
        <v>0</v>
      </c>
      <c r="AH15" s="65">
        <f>COUNTIF(JADWAL!AH$5:AH$194,$D15)</f>
        <v>0</v>
      </c>
      <c r="AI15" s="64"/>
      <c r="AJ15" s="65">
        <f>COUNTIF(JADWAL!AJ$5:AJ$194,$D15)</f>
        <v>0</v>
      </c>
      <c r="AK15" s="65">
        <f>COUNTIF(JADWAL!AK$5:AK$194,$D15)</f>
        <v>0</v>
      </c>
      <c r="AL15" s="65"/>
      <c r="AM15" s="65">
        <f t="shared" si="1"/>
        <v>0</v>
      </c>
      <c r="AN15" s="64"/>
      <c r="AO15" s="65">
        <f>COUNTIF(JADWAL!AO$5:AO$194,$D15)</f>
        <v>0</v>
      </c>
      <c r="AP15" s="65">
        <f>COUNTIF(JADWAL!AP$5:AP$194,$D15)</f>
        <v>0</v>
      </c>
      <c r="AQ15" s="65">
        <f>COUNTIF(JADWAL!AQ$5:AQ$194,$D15)</f>
        <v>1</v>
      </c>
      <c r="AR15" s="64"/>
      <c r="AS15" s="65">
        <f>COUNTIF(JADWAL!AS$5:AS$194,$D15)</f>
        <v>1</v>
      </c>
      <c r="AT15" s="65">
        <f>COUNTIF(JADWAL!AT$5:AT$194,$D15)</f>
        <v>1</v>
      </c>
      <c r="AU15" s="65">
        <f>COUNTIF(JADWAL!AU$5:AU$194,$D15)</f>
        <v>0</v>
      </c>
      <c r="AV15" s="64"/>
      <c r="AW15" s="65">
        <f>COUNTIF(JADWAL!AW$5:AW$194,$D15)</f>
        <v>0</v>
      </c>
      <c r="AX15" s="65">
        <f>COUNTIF(JADWAL!AX$5:AX$194,$D15)</f>
        <v>0</v>
      </c>
      <c r="AY15" s="65">
        <f>COUNTIF(JADWAL!AY$5:AY$194,$D15)</f>
        <v>0</v>
      </c>
      <c r="AZ15" s="64"/>
      <c r="BA15" s="65">
        <f>COUNTIF(JADWAL!BA$5:BA$194,$D15)</f>
        <v>0</v>
      </c>
      <c r="BB15" s="65">
        <f>COUNTIF(JADWAL!BB$5:BB$194,$D15)</f>
        <v>0</v>
      </c>
      <c r="BC15" s="65">
        <f>COUNTIF(JADWAL!BC$5:BC$194,$D15)</f>
        <v>0</v>
      </c>
      <c r="BD15" s="65">
        <f t="shared" si="2"/>
        <v>3</v>
      </c>
      <c r="BE15" s="65">
        <f>COUNTIF(JADWAL!BF$5:BF$194,$D15)</f>
        <v>0</v>
      </c>
      <c r="BF15" s="65">
        <f>COUNTIF(JADWAL!BG$5:BG$194,$D15)</f>
        <v>0</v>
      </c>
      <c r="BG15" s="65">
        <f>COUNTIF(JADWAL!BH$5:BH$194,$D15)</f>
        <v>0</v>
      </c>
      <c r="BH15" s="65">
        <f>COUNTIF(JADWAL!BI$5:BI$194,$D15)</f>
        <v>0</v>
      </c>
      <c r="BI15" s="64"/>
      <c r="BJ15" s="65">
        <f>COUNTIF(JADWAL!BK$5:BK$194,$D15)</f>
        <v>0</v>
      </c>
      <c r="BK15" s="65">
        <f>COUNTIF(JADWAL!BL$5:BL$194,$D15)</f>
        <v>0</v>
      </c>
      <c r="BL15" s="64"/>
      <c r="BM15" s="65">
        <f>COUNTIF(JADWAL!BN$5:BN$194,$D15)</f>
        <v>0</v>
      </c>
      <c r="BN15" s="65">
        <f>COUNTIF(JADWAL!BO$5:BO$194,$D15)</f>
        <v>0</v>
      </c>
      <c r="BO15" s="65">
        <f>COUNTIF(JADWAL!BP$5:BP$194,$D15)</f>
        <v>0</v>
      </c>
      <c r="BP15" s="65">
        <f>COUNTIF(JADWAL!BQ$5:BQ$194,$D15)</f>
        <v>0</v>
      </c>
      <c r="BQ15" s="64"/>
      <c r="BR15" s="65">
        <f>COUNTIF(JADWAL!BS$5:BS$194,$D15)</f>
        <v>0</v>
      </c>
      <c r="BS15" s="65">
        <f>COUNTIF(JADWAL!BT$5:BT$194,$D15)</f>
        <v>0</v>
      </c>
      <c r="BT15" s="65"/>
      <c r="BU15" s="65">
        <f t="shared" si="3"/>
        <v>0</v>
      </c>
      <c r="BV15" s="64"/>
      <c r="BW15" s="65">
        <f>COUNTIF(JADWAL!BX$5:BX$194,$D15)</f>
        <v>1</v>
      </c>
      <c r="BX15" s="65">
        <f>COUNTIF(JADWAL!BY$5:BY$194,$D15)</f>
        <v>1</v>
      </c>
      <c r="BY15" s="65">
        <f>COUNTIF(JADWAL!BZ$5:BZ$194,$D15)</f>
        <v>1</v>
      </c>
      <c r="BZ15" s="65">
        <f>COUNTIF(JADWAL!CA$5:CA$194,$D15)</f>
        <v>0</v>
      </c>
      <c r="CA15" s="65">
        <f>COUNTIF(JADWAL!CB$5:CB$194,$D15)</f>
        <v>0</v>
      </c>
      <c r="CB15" s="64"/>
      <c r="CC15" s="65">
        <f>COUNTIF(JADWAL!CD$5:CD$194,$D15)</f>
        <v>0</v>
      </c>
      <c r="CD15" s="65">
        <f>COUNTIF(JADWAL!CE$5:CE$194,$D15)</f>
        <v>0</v>
      </c>
      <c r="CE15" s="65">
        <f>COUNTIF(JADWAL!CF$5:CF$194,$D15)</f>
        <v>0</v>
      </c>
      <c r="CF15" s="65">
        <f>COUNTIF(JADWAL!CG$5:CG$194,$D15)</f>
        <v>0</v>
      </c>
      <c r="CG15" s="64"/>
      <c r="CH15" s="65">
        <f>COUNTIF(JADWAL!CI$5:CI$194,$D15)</f>
        <v>0</v>
      </c>
      <c r="CI15" s="65">
        <f>COUNTIF(JADWAL!CJ$5:CJ$194,$D15)</f>
        <v>0</v>
      </c>
      <c r="CJ15" s="65"/>
      <c r="CK15" s="65">
        <f t="shared" si="4"/>
        <v>3</v>
      </c>
    </row>
    <row r="16" spans="1:89" x14ac:dyDescent="0.3">
      <c r="A16" s="12">
        <f>'MASTER GURU HARIAN'!A18</f>
        <v>15</v>
      </c>
      <c r="B16" s="13" t="str">
        <f>'MASTER GURU HARIAN'!B18</f>
        <v>ADE HARTONO, S.Pd.</v>
      </c>
      <c r="C16" s="13" t="str">
        <f>'MASTER GURU HARIAN'!C18</f>
        <v>G15</v>
      </c>
      <c r="D16" s="13" t="str">
        <f>'MASTER GURU HARIAN'!D18</f>
        <v>ADE</v>
      </c>
      <c r="E16" s="64"/>
      <c r="F16" s="65">
        <f>COUNTIF(JADWAL!G$5:G$194,$D16)</f>
        <v>1</v>
      </c>
      <c r="G16" s="65">
        <f>COUNTIF(JADWAL!H$5:H$194,$D16)</f>
        <v>1</v>
      </c>
      <c r="H16" s="65">
        <f>COUNTIF(JADWAL!I$5:I$194,$D16)</f>
        <v>0</v>
      </c>
      <c r="I16" s="64"/>
      <c r="J16" s="65">
        <f>COUNTIF(JADWAL!K$5:K$194,$D16)</f>
        <v>1</v>
      </c>
      <c r="K16" s="65">
        <f>COUNTIF(JADWAL!L$5:L$194,$D16)</f>
        <v>1</v>
      </c>
      <c r="L16" s="64"/>
      <c r="M16" s="65">
        <f>COUNTIF(JADWAL!N$5:N$194,$D16)</f>
        <v>0</v>
      </c>
      <c r="N16" s="65">
        <f>COUNTIF(JADWAL!O$5:O$194,$D16)</f>
        <v>0</v>
      </c>
      <c r="O16" s="65">
        <f>COUNTIF(JADWAL!P$5:P$194,$D16)</f>
        <v>0</v>
      </c>
      <c r="P16" s="65">
        <f>COUNTIF(JADWAL!Q$5:Q$194,$D16)</f>
        <v>0</v>
      </c>
      <c r="Q16" s="64"/>
      <c r="R16" s="65">
        <f>COUNTIF(JADWAL!S$5:S$194,$D16)</f>
        <v>0</v>
      </c>
      <c r="S16" s="65">
        <f>COUNTIF(JADWAL!T$5:T$194,$D16)</f>
        <v>0</v>
      </c>
      <c r="T16" s="65">
        <f>COUNTIF(JADWAL!U$5:U$194,$D16)</f>
        <v>0</v>
      </c>
      <c r="U16" s="65">
        <f>COUNTIF(JADWAL!V$5:V$194,$D16)</f>
        <v>0</v>
      </c>
      <c r="V16" s="65">
        <f t="shared" si="0"/>
        <v>4</v>
      </c>
      <c r="W16" s="65">
        <f>COUNTIF(JADWAL!W$5:W$194,$D16)</f>
        <v>0</v>
      </c>
      <c r="X16" s="65">
        <f>COUNTIF(JADWAL!X$5:X$194,$D16)</f>
        <v>0</v>
      </c>
      <c r="Y16" s="65">
        <f>COUNTIF(JADWAL!Y$5:Y$194,$D16)</f>
        <v>0</v>
      </c>
      <c r="Z16" s="65">
        <f>COUNTIF(JADWAL!Z$5:Z$194,$D16)</f>
        <v>1</v>
      </c>
      <c r="AA16" s="64"/>
      <c r="AB16" s="65">
        <f>COUNTIF(JADWAL!AB$5:AB$194,$D16)</f>
        <v>1</v>
      </c>
      <c r="AC16" s="65">
        <f>COUNTIF(JADWAL!AC$5:AC$194,$D16)</f>
        <v>0</v>
      </c>
      <c r="AD16" s="64"/>
      <c r="AE16" s="65">
        <f>COUNTIF(JADWAL!AE$5:AE$194,$D16)</f>
        <v>1</v>
      </c>
      <c r="AF16" s="65">
        <f>COUNTIF(JADWAL!AF$5:AF$194,$D16)</f>
        <v>1</v>
      </c>
      <c r="AG16" s="65">
        <f>COUNTIF(JADWAL!AG$5:AG$194,$D16)</f>
        <v>1</v>
      </c>
      <c r="AH16" s="65">
        <f>COUNTIF(JADWAL!AH$5:AH$194,$D16)</f>
        <v>1</v>
      </c>
      <c r="AI16" s="64"/>
      <c r="AJ16" s="65">
        <f>COUNTIF(JADWAL!AJ$5:AJ$194,$D16)</f>
        <v>1</v>
      </c>
      <c r="AK16" s="65">
        <f>COUNTIF(JADWAL!AK$5:AK$194,$D16)</f>
        <v>1</v>
      </c>
      <c r="AL16" s="65"/>
      <c r="AM16" s="65">
        <f t="shared" si="1"/>
        <v>8</v>
      </c>
      <c r="AN16" s="64"/>
      <c r="AO16" s="65">
        <f>COUNTIF(JADWAL!AO$5:AO$194,$D16)</f>
        <v>1</v>
      </c>
      <c r="AP16" s="65">
        <f>COUNTIF(JADWAL!AP$5:AP$194,$D16)</f>
        <v>1</v>
      </c>
      <c r="AQ16" s="65">
        <f>COUNTIF(JADWAL!AQ$5:AQ$194,$D16)</f>
        <v>1</v>
      </c>
      <c r="AR16" s="64"/>
      <c r="AS16" s="65">
        <f>COUNTIF(JADWAL!AS$5:AS$194,$D16)</f>
        <v>1</v>
      </c>
      <c r="AT16" s="65">
        <f>COUNTIF(JADWAL!AT$5:AT$194,$D16)</f>
        <v>1</v>
      </c>
      <c r="AU16" s="65">
        <f>COUNTIF(JADWAL!AU$5:AU$194,$D16)</f>
        <v>0</v>
      </c>
      <c r="AV16" s="64"/>
      <c r="AW16" s="65">
        <f>COUNTIF(JADWAL!AW$5:AW$194,$D16)</f>
        <v>1</v>
      </c>
      <c r="AX16" s="65">
        <f>COUNTIF(JADWAL!AX$5:AX$194,$D16)</f>
        <v>0</v>
      </c>
      <c r="AY16" s="65">
        <f>COUNTIF(JADWAL!AY$5:AY$194,$D16)</f>
        <v>0</v>
      </c>
      <c r="AZ16" s="64"/>
      <c r="BA16" s="65">
        <f>COUNTIF(JADWAL!BA$5:BA$194,$D16)</f>
        <v>0</v>
      </c>
      <c r="BB16" s="65">
        <f>COUNTIF(JADWAL!BB$5:BB$194,$D16)</f>
        <v>0</v>
      </c>
      <c r="BC16" s="65">
        <f>COUNTIF(JADWAL!BC$5:BC$194,$D16)</f>
        <v>0</v>
      </c>
      <c r="BD16" s="65">
        <f t="shared" si="2"/>
        <v>6</v>
      </c>
      <c r="BE16" s="65">
        <f>COUNTIF(JADWAL!BF$5:BF$194,$D16)</f>
        <v>1</v>
      </c>
      <c r="BF16" s="65">
        <f>COUNTIF(JADWAL!BG$5:BG$194,$D16)</f>
        <v>1</v>
      </c>
      <c r="BG16" s="65">
        <f>COUNTIF(JADWAL!BH$5:BH$194,$D16)</f>
        <v>1</v>
      </c>
      <c r="BH16" s="65">
        <f>COUNTIF(JADWAL!BI$5:BI$194,$D16)</f>
        <v>1</v>
      </c>
      <c r="BI16" s="64"/>
      <c r="BJ16" s="65">
        <f>COUNTIF(JADWAL!BK$5:BK$194,$D16)</f>
        <v>1</v>
      </c>
      <c r="BK16" s="65">
        <f>COUNTIF(JADWAL!BL$5:BL$194,$D16)</f>
        <v>1</v>
      </c>
      <c r="BL16" s="64"/>
      <c r="BM16" s="65">
        <f>COUNTIF(JADWAL!BN$5:BN$194,$D16)</f>
        <v>1</v>
      </c>
      <c r="BN16" s="65">
        <f>COUNTIF(JADWAL!BO$5:BO$194,$D16)</f>
        <v>0</v>
      </c>
      <c r="BO16" s="65">
        <f>COUNTIF(JADWAL!BP$5:BP$194,$D16)</f>
        <v>0</v>
      </c>
      <c r="BP16" s="65">
        <f>COUNTIF(JADWAL!BQ$5:BQ$194,$D16)</f>
        <v>0</v>
      </c>
      <c r="BQ16" s="64"/>
      <c r="BR16" s="65">
        <f>COUNTIF(JADWAL!BS$5:BS$194,$D16)</f>
        <v>0</v>
      </c>
      <c r="BS16" s="65">
        <f>COUNTIF(JADWAL!BT$5:BT$194,$D16)</f>
        <v>0</v>
      </c>
      <c r="BT16" s="65"/>
      <c r="BU16" s="65">
        <f t="shared" si="3"/>
        <v>7</v>
      </c>
      <c r="BV16" s="64"/>
      <c r="BW16" s="65">
        <f>COUNTIF(JADWAL!BX$5:BX$194,$D16)</f>
        <v>0</v>
      </c>
      <c r="BX16" s="65">
        <f>COUNTIF(JADWAL!BY$5:BY$194,$D16)</f>
        <v>0</v>
      </c>
      <c r="BY16" s="65">
        <f>COUNTIF(JADWAL!BZ$5:BZ$194,$D16)</f>
        <v>0</v>
      </c>
      <c r="BZ16" s="65">
        <f>COUNTIF(JADWAL!CA$5:CA$194,$D16)</f>
        <v>0</v>
      </c>
      <c r="CA16" s="65">
        <f>COUNTIF(JADWAL!CB$5:CB$194,$D16)</f>
        <v>0</v>
      </c>
      <c r="CB16" s="64"/>
      <c r="CC16" s="65">
        <f>COUNTIF(JADWAL!CD$5:CD$194,$D16)</f>
        <v>0</v>
      </c>
      <c r="CD16" s="65">
        <f>COUNTIF(JADWAL!CE$5:CE$194,$D16)</f>
        <v>0</v>
      </c>
      <c r="CE16" s="65">
        <f>COUNTIF(JADWAL!CF$5:CF$194,$D16)</f>
        <v>0</v>
      </c>
      <c r="CF16" s="65">
        <f>COUNTIF(JADWAL!CG$5:CG$194,$D16)</f>
        <v>0</v>
      </c>
      <c r="CG16" s="64"/>
      <c r="CH16" s="65">
        <f>COUNTIF(JADWAL!CI$5:CI$194,$D16)</f>
        <v>0</v>
      </c>
      <c r="CI16" s="65">
        <f>COUNTIF(JADWAL!CJ$5:CJ$194,$D16)</f>
        <v>0</v>
      </c>
      <c r="CJ16" s="65"/>
      <c r="CK16" s="65">
        <f t="shared" si="4"/>
        <v>0</v>
      </c>
    </row>
    <row r="17" spans="1:89" x14ac:dyDescent="0.3">
      <c r="A17" s="12">
        <f>'MASTER GURU HARIAN'!A19</f>
        <v>16</v>
      </c>
      <c r="B17" s="13" t="str">
        <f>'MASTER GURU HARIAN'!B19</f>
        <v>TITA HERIYANTI, S.Pd.</v>
      </c>
      <c r="C17" s="13" t="str">
        <f>'MASTER GURU HARIAN'!C19</f>
        <v>G16</v>
      </c>
      <c r="D17" s="13" t="str">
        <f>'MASTER GURU HARIAN'!D19</f>
        <v>TITA</v>
      </c>
      <c r="E17" s="64"/>
      <c r="F17" s="65">
        <f>COUNTIF(JADWAL!G$5:G$194,$D17)</f>
        <v>0</v>
      </c>
      <c r="G17" s="65">
        <f>COUNTIF(JADWAL!H$5:H$194,$D17)</f>
        <v>1</v>
      </c>
      <c r="H17" s="65">
        <f>COUNTIF(JADWAL!I$5:I$194,$D17)</f>
        <v>1</v>
      </c>
      <c r="I17" s="64"/>
      <c r="J17" s="65">
        <f>COUNTIF(JADWAL!K$5:K$194,$D17)</f>
        <v>1</v>
      </c>
      <c r="K17" s="65">
        <f>COUNTIF(JADWAL!L$5:L$194,$D17)</f>
        <v>1</v>
      </c>
      <c r="L17" s="64"/>
      <c r="M17" s="65">
        <f>COUNTIF(JADWAL!N$5:N$194,$D17)</f>
        <v>0</v>
      </c>
      <c r="N17" s="65">
        <f>COUNTIF(JADWAL!O$5:O$194,$D17)</f>
        <v>0</v>
      </c>
      <c r="O17" s="65">
        <f>COUNTIF(JADWAL!P$5:P$194,$D17)</f>
        <v>0</v>
      </c>
      <c r="P17" s="65">
        <f>COUNTIF(JADWAL!Q$5:Q$194,$D17)</f>
        <v>1</v>
      </c>
      <c r="Q17" s="64"/>
      <c r="R17" s="65">
        <f>COUNTIF(JADWAL!S$5:S$194,$D17)</f>
        <v>1</v>
      </c>
      <c r="S17" s="65">
        <f>COUNTIF(JADWAL!T$5:T$194,$D17)</f>
        <v>0</v>
      </c>
      <c r="T17" s="65">
        <f>COUNTIF(JADWAL!U$5:U$194,$D17)</f>
        <v>0</v>
      </c>
      <c r="U17" s="65">
        <f>COUNTIF(JADWAL!V$5:V$194,$D17)</f>
        <v>0</v>
      </c>
      <c r="V17" s="65">
        <f t="shared" si="0"/>
        <v>6</v>
      </c>
      <c r="W17" s="65">
        <f>COUNTIF(JADWAL!W$5:W$194,$D17)</f>
        <v>0</v>
      </c>
      <c r="X17" s="65">
        <f>COUNTIF(JADWAL!X$5:X$194,$D17)</f>
        <v>0</v>
      </c>
      <c r="Y17" s="65">
        <f>COUNTIF(JADWAL!Y$5:Y$194,$D17)</f>
        <v>0</v>
      </c>
      <c r="Z17" s="65">
        <f>COUNTIF(JADWAL!Z$5:Z$194,$D17)</f>
        <v>0</v>
      </c>
      <c r="AA17" s="64"/>
      <c r="AB17" s="65">
        <f>COUNTIF(JADWAL!AB$5:AB$194,$D17)</f>
        <v>0</v>
      </c>
      <c r="AC17" s="65">
        <f>COUNTIF(JADWAL!AC$5:AC$194,$D17)</f>
        <v>0</v>
      </c>
      <c r="AD17" s="64"/>
      <c r="AE17" s="65">
        <f>COUNTIF(JADWAL!AE$5:AE$194,$D17)</f>
        <v>0</v>
      </c>
      <c r="AF17" s="65">
        <f>COUNTIF(JADWAL!AF$5:AF$194,$D17)</f>
        <v>0</v>
      </c>
      <c r="AG17" s="65">
        <f>COUNTIF(JADWAL!AG$5:AG$194,$D17)</f>
        <v>1</v>
      </c>
      <c r="AH17" s="65">
        <f>COUNTIF(JADWAL!AH$5:AH$194,$D17)</f>
        <v>1</v>
      </c>
      <c r="AI17" s="64"/>
      <c r="AJ17" s="65">
        <f>COUNTIF(JADWAL!AJ$5:AJ$194,$D17)</f>
        <v>0</v>
      </c>
      <c r="AK17" s="65">
        <f>COUNTIF(JADWAL!AK$5:AK$194,$D17)</f>
        <v>0</v>
      </c>
      <c r="AL17" s="65"/>
      <c r="AM17" s="65">
        <f t="shared" si="1"/>
        <v>2</v>
      </c>
      <c r="AN17" s="64"/>
      <c r="AO17" s="65">
        <f>COUNTIF(JADWAL!AO$5:AO$194,$D17)</f>
        <v>1</v>
      </c>
      <c r="AP17" s="65">
        <f>COUNTIF(JADWAL!AP$5:AP$194,$D17)</f>
        <v>1</v>
      </c>
      <c r="AQ17" s="65">
        <f>COUNTIF(JADWAL!AQ$5:AQ$194,$D17)</f>
        <v>1</v>
      </c>
      <c r="AR17" s="64"/>
      <c r="AS17" s="65">
        <f>COUNTIF(JADWAL!AS$5:AS$194,$D17)</f>
        <v>1</v>
      </c>
      <c r="AT17" s="65">
        <f>COUNTIF(JADWAL!AT$5:AT$194,$D17)</f>
        <v>1</v>
      </c>
      <c r="AU17" s="65">
        <f>COUNTIF(JADWAL!AU$5:AU$194,$D17)</f>
        <v>0</v>
      </c>
      <c r="AV17" s="64"/>
      <c r="AW17" s="65">
        <f>COUNTIF(JADWAL!AW$5:AW$194,$D17)</f>
        <v>0</v>
      </c>
      <c r="AX17" s="65">
        <f>COUNTIF(JADWAL!AX$5:AX$194,$D17)</f>
        <v>0</v>
      </c>
      <c r="AY17" s="65">
        <f>COUNTIF(JADWAL!AY$5:AY$194,$D17)</f>
        <v>0</v>
      </c>
      <c r="AZ17" s="64"/>
      <c r="BA17" s="65">
        <f>COUNTIF(JADWAL!BA$5:BA$194,$D17)</f>
        <v>0</v>
      </c>
      <c r="BB17" s="65">
        <f>COUNTIF(JADWAL!BB$5:BB$194,$D17)</f>
        <v>0</v>
      </c>
      <c r="BC17" s="65">
        <f>COUNTIF(JADWAL!BC$5:BC$194,$D17)</f>
        <v>0</v>
      </c>
      <c r="BD17" s="65">
        <f t="shared" si="2"/>
        <v>5</v>
      </c>
      <c r="BE17" s="65">
        <f>COUNTIF(JADWAL!BF$5:BF$194,$D17)</f>
        <v>0</v>
      </c>
      <c r="BF17" s="65">
        <f>COUNTIF(JADWAL!BG$5:BG$194,$D17)</f>
        <v>0</v>
      </c>
      <c r="BG17" s="65">
        <f>COUNTIF(JADWAL!BH$5:BH$194,$D17)</f>
        <v>0</v>
      </c>
      <c r="BH17" s="65">
        <f>COUNTIF(JADWAL!BI$5:BI$194,$D17)</f>
        <v>0</v>
      </c>
      <c r="BI17" s="64"/>
      <c r="BJ17" s="65">
        <f>COUNTIF(JADWAL!BK$5:BK$194,$D17)</f>
        <v>0</v>
      </c>
      <c r="BK17" s="65">
        <f>COUNTIF(JADWAL!BL$5:BL$194,$D17)</f>
        <v>0</v>
      </c>
      <c r="BL17" s="64"/>
      <c r="BM17" s="65">
        <f>COUNTIF(JADWAL!BN$5:BN$194,$D17)</f>
        <v>0</v>
      </c>
      <c r="BN17" s="65">
        <f>COUNTIF(JADWAL!BO$5:BO$194,$D17)</f>
        <v>0</v>
      </c>
      <c r="BO17" s="65">
        <f>COUNTIF(JADWAL!BP$5:BP$194,$D17)</f>
        <v>0</v>
      </c>
      <c r="BP17" s="65">
        <f>COUNTIF(JADWAL!BQ$5:BQ$194,$D17)</f>
        <v>0</v>
      </c>
      <c r="BQ17" s="64"/>
      <c r="BR17" s="65">
        <f>COUNTIF(JADWAL!BS$5:BS$194,$D17)</f>
        <v>0</v>
      </c>
      <c r="BS17" s="65">
        <f>COUNTIF(JADWAL!BT$5:BT$194,$D17)</f>
        <v>0</v>
      </c>
      <c r="BT17" s="65"/>
      <c r="BU17" s="65">
        <f t="shared" si="3"/>
        <v>0</v>
      </c>
      <c r="BV17" s="64"/>
      <c r="BW17" s="65">
        <f>COUNTIF(JADWAL!BX$5:BX$194,$D17)</f>
        <v>1</v>
      </c>
      <c r="BX17" s="65">
        <f>COUNTIF(JADWAL!BY$5:BY$194,$D17)</f>
        <v>1</v>
      </c>
      <c r="BY17" s="65">
        <f>COUNTIF(JADWAL!BZ$5:BZ$194,$D17)</f>
        <v>1</v>
      </c>
      <c r="BZ17" s="65">
        <f>COUNTIF(JADWAL!CA$5:CA$194,$D17)</f>
        <v>1</v>
      </c>
      <c r="CA17" s="65">
        <f>COUNTIF(JADWAL!CB$5:CB$194,$D17)</f>
        <v>0</v>
      </c>
      <c r="CB17" s="64"/>
      <c r="CC17" s="65">
        <f>COUNTIF(JADWAL!CD$5:CD$194,$D17)</f>
        <v>1</v>
      </c>
      <c r="CD17" s="65">
        <f>COUNTIF(JADWAL!CE$5:CE$194,$D17)</f>
        <v>1</v>
      </c>
      <c r="CE17" s="65">
        <f>COUNTIF(JADWAL!CF$5:CF$194,$D17)</f>
        <v>1</v>
      </c>
      <c r="CF17" s="65">
        <f>COUNTIF(JADWAL!CG$5:CG$194,$D17)</f>
        <v>1</v>
      </c>
      <c r="CG17" s="64"/>
      <c r="CH17" s="65">
        <f>COUNTIF(JADWAL!CI$5:CI$194,$D17)</f>
        <v>0</v>
      </c>
      <c r="CI17" s="65">
        <f>COUNTIF(JADWAL!CJ$5:CJ$194,$D17)</f>
        <v>0</v>
      </c>
      <c r="CJ17" s="65"/>
      <c r="CK17" s="65">
        <f t="shared" si="4"/>
        <v>8</v>
      </c>
    </row>
    <row r="18" spans="1:89" x14ac:dyDescent="0.3">
      <c r="A18" s="12">
        <f>'MASTER GURU HARIAN'!A20</f>
        <v>17</v>
      </c>
      <c r="B18" s="13" t="str">
        <f>'MASTER GURU HARIAN'!B20</f>
        <v>Dra. WENI ASMARAENI</v>
      </c>
      <c r="C18" s="13" t="str">
        <f>'MASTER GURU HARIAN'!C20</f>
        <v>G17</v>
      </c>
      <c r="D18" s="13" t="str">
        <f>'MASTER GURU HARIAN'!D20</f>
        <v>WENI</v>
      </c>
      <c r="E18" s="64"/>
      <c r="F18" s="65">
        <f>COUNTIF(JADWAL!G$5:G$194,$D18)</f>
        <v>0</v>
      </c>
      <c r="G18" s="65">
        <f>COUNTIF(JADWAL!H$5:H$194,$D18)</f>
        <v>0</v>
      </c>
      <c r="H18" s="65">
        <f>COUNTIF(JADWAL!I$5:I$194,$D18)</f>
        <v>0</v>
      </c>
      <c r="I18" s="64"/>
      <c r="J18" s="65">
        <f>COUNTIF(JADWAL!K$5:K$194,$D18)</f>
        <v>1</v>
      </c>
      <c r="K18" s="65">
        <f>COUNTIF(JADWAL!L$5:L$194,$D18)</f>
        <v>1</v>
      </c>
      <c r="L18" s="64"/>
      <c r="M18" s="65">
        <f>COUNTIF(JADWAL!N$5:N$194,$D18)</f>
        <v>1</v>
      </c>
      <c r="N18" s="65">
        <f>COUNTIF(JADWAL!O$5:O$194,$D18)</f>
        <v>0</v>
      </c>
      <c r="O18" s="65">
        <f>COUNTIF(JADWAL!P$5:P$194,$D18)</f>
        <v>1</v>
      </c>
      <c r="P18" s="65">
        <f>COUNTIF(JADWAL!Q$5:Q$194,$D18)</f>
        <v>1</v>
      </c>
      <c r="Q18" s="64"/>
      <c r="R18" s="65">
        <f>COUNTIF(JADWAL!S$5:S$194,$D18)</f>
        <v>0</v>
      </c>
      <c r="S18" s="65">
        <f>COUNTIF(JADWAL!T$5:T$194,$D18)</f>
        <v>0</v>
      </c>
      <c r="T18" s="65">
        <f>COUNTIF(JADWAL!U$5:U$194,$D18)</f>
        <v>0</v>
      </c>
      <c r="U18" s="65">
        <f>COUNTIF(JADWAL!V$5:V$194,$D18)</f>
        <v>0</v>
      </c>
      <c r="V18" s="65">
        <f t="shared" si="0"/>
        <v>5</v>
      </c>
      <c r="W18" s="65">
        <f>COUNTIF(JADWAL!W$5:W$194,$D18)</f>
        <v>1</v>
      </c>
      <c r="X18" s="65">
        <f>COUNTIF(JADWAL!X$5:X$194,$D18)</f>
        <v>1</v>
      </c>
      <c r="Y18" s="65">
        <f>COUNTIF(JADWAL!Y$5:Y$194,$D18)</f>
        <v>0</v>
      </c>
      <c r="Z18" s="65">
        <f>COUNTIF(JADWAL!Z$5:Z$194,$D18)</f>
        <v>0</v>
      </c>
      <c r="AA18" s="64"/>
      <c r="AB18" s="65">
        <f>COUNTIF(JADWAL!AB$5:AB$194,$D18)</f>
        <v>1</v>
      </c>
      <c r="AC18" s="65">
        <f>COUNTIF(JADWAL!AC$5:AC$194,$D18)</f>
        <v>1</v>
      </c>
      <c r="AD18" s="64"/>
      <c r="AE18" s="65">
        <f>COUNTIF(JADWAL!AE$5:AE$194,$D18)</f>
        <v>1</v>
      </c>
      <c r="AF18" s="65">
        <f>COUNTIF(JADWAL!AF$5:AF$194,$D18)</f>
        <v>1</v>
      </c>
      <c r="AG18" s="65">
        <f>COUNTIF(JADWAL!AG$5:AG$194,$D18)</f>
        <v>1</v>
      </c>
      <c r="AH18" s="65">
        <f>COUNTIF(JADWAL!AH$5:AH$194,$D18)</f>
        <v>0</v>
      </c>
      <c r="AI18" s="64"/>
      <c r="AJ18" s="65">
        <f>COUNTIF(JADWAL!AJ$5:AJ$194,$D18)</f>
        <v>0</v>
      </c>
      <c r="AK18" s="65">
        <f>COUNTIF(JADWAL!AK$5:AK$194,$D18)</f>
        <v>0</v>
      </c>
      <c r="AL18" s="65"/>
      <c r="AM18" s="65">
        <f t="shared" si="1"/>
        <v>7</v>
      </c>
      <c r="AN18" s="64"/>
      <c r="AO18" s="65">
        <f>COUNTIF(JADWAL!AO$5:AO$194,$D18)</f>
        <v>0</v>
      </c>
      <c r="AP18" s="65">
        <f>COUNTIF(JADWAL!AP$5:AP$194,$D18)</f>
        <v>0</v>
      </c>
      <c r="AQ18" s="65">
        <f>COUNTIF(JADWAL!AQ$5:AQ$194,$D18)</f>
        <v>1</v>
      </c>
      <c r="AR18" s="64"/>
      <c r="AS18" s="65">
        <f>COUNTIF(JADWAL!AS$5:AS$194,$D18)</f>
        <v>1</v>
      </c>
      <c r="AT18" s="65">
        <f>COUNTIF(JADWAL!AT$5:AT$194,$D18)</f>
        <v>1</v>
      </c>
      <c r="AU18" s="65">
        <f>COUNTIF(JADWAL!AU$5:AU$194,$D18)</f>
        <v>0</v>
      </c>
      <c r="AV18" s="64"/>
      <c r="AW18" s="65">
        <f>COUNTIF(JADWAL!AW$5:AW$194,$D18)</f>
        <v>0</v>
      </c>
      <c r="AX18" s="65">
        <f>COUNTIF(JADWAL!AX$5:AX$194,$D18)</f>
        <v>0</v>
      </c>
      <c r="AY18" s="65">
        <f>COUNTIF(JADWAL!AY$5:AY$194,$D18)</f>
        <v>0</v>
      </c>
      <c r="AZ18" s="64"/>
      <c r="BA18" s="65">
        <f>COUNTIF(JADWAL!BA$5:BA$194,$D18)</f>
        <v>0</v>
      </c>
      <c r="BB18" s="65">
        <f>COUNTIF(JADWAL!BB$5:BB$194,$D18)</f>
        <v>0</v>
      </c>
      <c r="BC18" s="65">
        <f>COUNTIF(JADWAL!BC$5:BC$194,$D18)</f>
        <v>0</v>
      </c>
      <c r="BD18" s="65">
        <f t="shared" si="2"/>
        <v>3</v>
      </c>
      <c r="BE18" s="65">
        <f>COUNTIF(JADWAL!BF$5:BF$194,$D18)</f>
        <v>0</v>
      </c>
      <c r="BF18" s="65">
        <f>COUNTIF(JADWAL!BG$5:BG$194,$D18)</f>
        <v>0</v>
      </c>
      <c r="BG18" s="65">
        <f>COUNTIF(JADWAL!BH$5:BH$194,$D18)</f>
        <v>1</v>
      </c>
      <c r="BH18" s="65">
        <f>COUNTIF(JADWAL!BI$5:BI$194,$D18)</f>
        <v>1</v>
      </c>
      <c r="BI18" s="64"/>
      <c r="BJ18" s="65">
        <f>COUNTIF(JADWAL!BK$5:BK$194,$D18)</f>
        <v>1</v>
      </c>
      <c r="BK18" s="65">
        <f>COUNTIF(JADWAL!BL$5:BL$194,$D18)</f>
        <v>0</v>
      </c>
      <c r="BL18" s="64"/>
      <c r="BM18" s="65">
        <f>COUNTIF(JADWAL!BN$5:BN$194,$D18)</f>
        <v>0</v>
      </c>
      <c r="BN18" s="65">
        <f>COUNTIF(JADWAL!BO$5:BO$194,$D18)</f>
        <v>0</v>
      </c>
      <c r="BO18" s="65">
        <f>COUNTIF(JADWAL!BP$5:BP$194,$D18)</f>
        <v>0</v>
      </c>
      <c r="BP18" s="65">
        <f>COUNTIF(JADWAL!BQ$5:BQ$194,$D18)</f>
        <v>0</v>
      </c>
      <c r="BQ18" s="64"/>
      <c r="BR18" s="65">
        <f>COUNTIF(JADWAL!BS$5:BS$194,$D18)</f>
        <v>0</v>
      </c>
      <c r="BS18" s="65">
        <f>COUNTIF(JADWAL!BT$5:BT$194,$D18)</f>
        <v>0</v>
      </c>
      <c r="BT18" s="65"/>
      <c r="BU18" s="65">
        <f t="shared" si="3"/>
        <v>3</v>
      </c>
      <c r="BV18" s="64"/>
      <c r="BW18" s="65">
        <f>COUNTIF(JADWAL!BX$5:BX$194,$D18)</f>
        <v>0</v>
      </c>
      <c r="BX18" s="65">
        <f>COUNTIF(JADWAL!BY$5:BY$194,$D18)</f>
        <v>0</v>
      </c>
      <c r="BY18" s="65">
        <f>COUNTIF(JADWAL!BZ$5:BZ$194,$D18)</f>
        <v>1</v>
      </c>
      <c r="BZ18" s="65">
        <f>COUNTIF(JADWAL!CA$5:CA$194,$D18)</f>
        <v>1</v>
      </c>
      <c r="CA18" s="65">
        <f>COUNTIF(JADWAL!CB$5:CB$194,$D18)</f>
        <v>1</v>
      </c>
      <c r="CB18" s="64"/>
      <c r="CC18" s="65">
        <f>COUNTIF(JADWAL!CD$5:CD$194,$D18)</f>
        <v>0</v>
      </c>
      <c r="CD18" s="65">
        <f>COUNTIF(JADWAL!CE$5:CE$194,$D18)</f>
        <v>0</v>
      </c>
      <c r="CE18" s="65">
        <f>COUNTIF(JADWAL!CF$5:CF$194,$D18)</f>
        <v>0</v>
      </c>
      <c r="CF18" s="65">
        <f>COUNTIF(JADWAL!CG$5:CG$194,$D18)</f>
        <v>0</v>
      </c>
      <c r="CG18" s="64"/>
      <c r="CH18" s="65">
        <f>COUNTIF(JADWAL!CI$5:CI$194,$D18)</f>
        <v>0</v>
      </c>
      <c r="CI18" s="65">
        <f>COUNTIF(JADWAL!CJ$5:CJ$194,$D18)</f>
        <v>0</v>
      </c>
      <c r="CJ18" s="65"/>
      <c r="CK18" s="65">
        <f t="shared" si="4"/>
        <v>3</v>
      </c>
    </row>
    <row r="19" spans="1:89" x14ac:dyDescent="0.3">
      <c r="A19" s="12">
        <f>'MASTER GURU HARIAN'!A21</f>
        <v>18</v>
      </c>
      <c r="B19" s="13" t="str">
        <f>'MASTER GURU HARIAN'!B21</f>
        <v>AAM SITI NUR ROCHMAH, S.T</v>
      </c>
      <c r="C19" s="13" t="str">
        <f>'MASTER GURU HARIAN'!C21</f>
        <v>G18</v>
      </c>
      <c r="D19" s="13" t="str">
        <f>'MASTER GURU HARIAN'!D21</f>
        <v>AAM</v>
      </c>
      <c r="E19" s="64"/>
      <c r="F19" s="65">
        <f>COUNTIF(JADWAL!G$5:G$194,$D19)</f>
        <v>1</v>
      </c>
      <c r="G19" s="65">
        <f>COUNTIF(JADWAL!H$5:H$194,$D19)</f>
        <v>1</v>
      </c>
      <c r="H19" s="65">
        <f>COUNTIF(JADWAL!I$5:I$194,$D19)</f>
        <v>1</v>
      </c>
      <c r="I19" s="64"/>
      <c r="J19" s="65">
        <f>COUNTIF(JADWAL!K$5:K$194,$D19)</f>
        <v>1</v>
      </c>
      <c r="K19" s="65">
        <f>COUNTIF(JADWAL!L$5:L$194,$D19)</f>
        <v>1</v>
      </c>
      <c r="L19" s="64"/>
      <c r="M19" s="65">
        <f>COUNTIF(JADWAL!N$5:N$194,$D19)</f>
        <v>1</v>
      </c>
      <c r="N19" s="65">
        <f>COUNTIF(JADWAL!O$5:O$194,$D19)</f>
        <v>1</v>
      </c>
      <c r="O19" s="65">
        <f>COUNTIF(JADWAL!P$5:P$194,$D19)</f>
        <v>0</v>
      </c>
      <c r="P19" s="65">
        <f>COUNTIF(JADWAL!Q$5:Q$194,$D19)</f>
        <v>0</v>
      </c>
      <c r="Q19" s="64"/>
      <c r="R19" s="65">
        <f>COUNTIF(JADWAL!S$5:S$194,$D19)</f>
        <v>0</v>
      </c>
      <c r="S19" s="65">
        <f>COUNTIF(JADWAL!T$5:T$194,$D19)</f>
        <v>0</v>
      </c>
      <c r="T19" s="65">
        <f>COUNTIF(JADWAL!U$5:U$194,$D19)</f>
        <v>0</v>
      </c>
      <c r="U19" s="65">
        <f>COUNTIF(JADWAL!V$5:V$194,$D19)</f>
        <v>0</v>
      </c>
      <c r="V19" s="65">
        <f t="shared" si="0"/>
        <v>7</v>
      </c>
      <c r="W19" s="65">
        <f>COUNTIF(JADWAL!W$5:W$194,$D19)</f>
        <v>0</v>
      </c>
      <c r="X19" s="65">
        <f>COUNTIF(JADWAL!X$5:X$194,$D19)</f>
        <v>0</v>
      </c>
      <c r="Y19" s="65">
        <f>COUNTIF(JADWAL!Y$5:Y$194,$D19)</f>
        <v>0</v>
      </c>
      <c r="Z19" s="65">
        <f>COUNTIF(JADWAL!Z$5:Z$194,$D19)</f>
        <v>0</v>
      </c>
      <c r="AA19" s="64"/>
      <c r="AB19" s="65">
        <f>COUNTIF(JADWAL!AB$5:AB$194,$D19)</f>
        <v>0</v>
      </c>
      <c r="AC19" s="65">
        <f>COUNTIF(JADWAL!AC$5:AC$194,$D19)</f>
        <v>0</v>
      </c>
      <c r="AD19" s="64"/>
      <c r="AE19" s="65">
        <f>COUNTIF(JADWAL!AE$5:AE$194,$D19)</f>
        <v>0</v>
      </c>
      <c r="AF19" s="65">
        <f>COUNTIF(JADWAL!AF$5:AF$194,$D19)</f>
        <v>0</v>
      </c>
      <c r="AG19" s="65">
        <f>COUNTIF(JADWAL!AG$5:AG$194,$D19)</f>
        <v>0</v>
      </c>
      <c r="AH19" s="65">
        <f>COUNTIF(JADWAL!AH$5:AH$194,$D19)</f>
        <v>0</v>
      </c>
      <c r="AI19" s="64"/>
      <c r="AJ19" s="65">
        <f>COUNTIF(JADWAL!AJ$5:AJ$194,$D19)</f>
        <v>0</v>
      </c>
      <c r="AK19" s="65">
        <f>COUNTIF(JADWAL!AK$5:AK$194,$D19)</f>
        <v>0</v>
      </c>
      <c r="AL19" s="65"/>
      <c r="AM19" s="65">
        <f t="shared" si="1"/>
        <v>0</v>
      </c>
      <c r="AN19" s="64"/>
      <c r="AO19" s="65">
        <f>COUNTIF(JADWAL!AO$5:AO$194,$D19)</f>
        <v>1</v>
      </c>
      <c r="AP19" s="65">
        <f>COUNTIF(JADWAL!AP$5:AP$194,$D19)</f>
        <v>1</v>
      </c>
      <c r="AQ19" s="65">
        <f>COUNTIF(JADWAL!AQ$5:AQ$194,$D19)</f>
        <v>1</v>
      </c>
      <c r="AR19" s="64"/>
      <c r="AS19" s="65">
        <f>COUNTIF(JADWAL!AS$5:AS$194,$D19)</f>
        <v>1</v>
      </c>
      <c r="AT19" s="65">
        <f>COUNTIF(JADWAL!AT$5:AT$194,$D19)</f>
        <v>1</v>
      </c>
      <c r="AU19" s="65">
        <f>COUNTIF(JADWAL!AU$5:AU$194,$D19)</f>
        <v>0</v>
      </c>
      <c r="AV19" s="64"/>
      <c r="AW19" s="65">
        <f>COUNTIF(JADWAL!AW$5:AW$194,$D19)</f>
        <v>1</v>
      </c>
      <c r="AX19" s="65">
        <f>COUNTIF(JADWAL!AX$5:AX$194,$D19)</f>
        <v>0</v>
      </c>
      <c r="AY19" s="65">
        <f>COUNTIF(JADWAL!AY$5:AY$194,$D19)</f>
        <v>0</v>
      </c>
      <c r="AZ19" s="64"/>
      <c r="BA19" s="65">
        <f>COUNTIF(JADWAL!BA$5:BA$194,$D19)</f>
        <v>0</v>
      </c>
      <c r="BB19" s="65">
        <f>COUNTIF(JADWAL!BB$5:BB$194,$D19)</f>
        <v>0</v>
      </c>
      <c r="BC19" s="65">
        <f>COUNTIF(JADWAL!BC$5:BC$194,$D19)</f>
        <v>0</v>
      </c>
      <c r="BD19" s="65">
        <f t="shared" si="2"/>
        <v>6</v>
      </c>
      <c r="BE19" s="65">
        <f>COUNTIF(JADWAL!BF$5:BF$194,$D19)</f>
        <v>1</v>
      </c>
      <c r="BF19" s="65">
        <f>COUNTIF(JADWAL!BG$5:BG$194,$D19)</f>
        <v>1</v>
      </c>
      <c r="BG19" s="65">
        <f>COUNTIF(JADWAL!BH$5:BH$194,$D19)</f>
        <v>1</v>
      </c>
      <c r="BH19" s="65">
        <f>COUNTIF(JADWAL!BI$5:BI$194,$D19)</f>
        <v>1</v>
      </c>
      <c r="BI19" s="64"/>
      <c r="BJ19" s="65">
        <f>COUNTIF(JADWAL!BK$5:BK$194,$D19)</f>
        <v>1</v>
      </c>
      <c r="BK19" s="65">
        <f>COUNTIF(JADWAL!BL$5:BL$194,$D19)</f>
        <v>1</v>
      </c>
      <c r="BL19" s="64"/>
      <c r="BM19" s="65">
        <f>COUNTIF(JADWAL!BN$5:BN$194,$D19)</f>
        <v>1</v>
      </c>
      <c r="BN19" s="65">
        <f>COUNTIF(JADWAL!BO$5:BO$194,$D19)</f>
        <v>0</v>
      </c>
      <c r="BO19" s="65">
        <f>COUNTIF(JADWAL!BP$5:BP$194,$D19)</f>
        <v>0</v>
      </c>
      <c r="BP19" s="65">
        <f>COUNTIF(JADWAL!BQ$5:BQ$194,$D19)</f>
        <v>0</v>
      </c>
      <c r="BQ19" s="64"/>
      <c r="BR19" s="65">
        <f>COUNTIF(JADWAL!BS$5:BS$194,$D19)</f>
        <v>0</v>
      </c>
      <c r="BS19" s="65">
        <f>COUNTIF(JADWAL!BT$5:BT$194,$D19)</f>
        <v>0</v>
      </c>
      <c r="BT19" s="65"/>
      <c r="BU19" s="65">
        <f t="shared" si="3"/>
        <v>7</v>
      </c>
      <c r="BV19" s="64"/>
      <c r="BW19" s="65">
        <f>COUNTIF(JADWAL!BX$5:BX$194,$D19)</f>
        <v>0</v>
      </c>
      <c r="BX19" s="65">
        <f>COUNTIF(JADWAL!BY$5:BY$194,$D19)</f>
        <v>1</v>
      </c>
      <c r="BY19" s="65">
        <f>COUNTIF(JADWAL!BZ$5:BZ$194,$D19)</f>
        <v>1</v>
      </c>
      <c r="BZ19" s="65">
        <f>COUNTIF(JADWAL!CA$5:CA$194,$D19)</f>
        <v>1</v>
      </c>
      <c r="CA19" s="65">
        <f>COUNTIF(JADWAL!CB$5:CB$194,$D19)</f>
        <v>0</v>
      </c>
      <c r="CB19" s="64"/>
      <c r="CC19" s="65">
        <f>COUNTIF(JADWAL!CD$5:CD$194,$D19)</f>
        <v>0</v>
      </c>
      <c r="CD19" s="65">
        <f>COUNTIF(JADWAL!CE$5:CE$194,$D19)</f>
        <v>0</v>
      </c>
      <c r="CE19" s="65">
        <f>COUNTIF(JADWAL!CF$5:CF$194,$D19)</f>
        <v>0</v>
      </c>
      <c r="CF19" s="65">
        <f>COUNTIF(JADWAL!CG$5:CG$194,$D19)</f>
        <v>0</v>
      </c>
      <c r="CG19" s="64"/>
      <c r="CH19" s="65">
        <f>COUNTIF(JADWAL!CI$5:CI$194,$D19)</f>
        <v>0</v>
      </c>
      <c r="CI19" s="65">
        <f>COUNTIF(JADWAL!CJ$5:CJ$194,$D19)</f>
        <v>0</v>
      </c>
      <c r="CJ19" s="65"/>
      <c r="CK19" s="65">
        <f t="shared" si="4"/>
        <v>3</v>
      </c>
    </row>
    <row r="20" spans="1:89" x14ac:dyDescent="0.3">
      <c r="A20" s="12">
        <f>'MASTER GURU HARIAN'!A22</f>
        <v>19</v>
      </c>
      <c r="B20" s="13" t="str">
        <f>'MASTER GURU HARIAN'!B22</f>
        <v>ROHAYATI, M.Pd.</v>
      </c>
      <c r="C20" s="13" t="str">
        <f>'MASTER GURU HARIAN'!C22</f>
        <v>G19</v>
      </c>
      <c r="D20" s="13" t="str">
        <f>'MASTER GURU HARIAN'!D22</f>
        <v>ROHAYATI</v>
      </c>
      <c r="E20" s="64"/>
      <c r="F20" s="65">
        <f>COUNTIF(JADWAL!G$5:G$194,$D20)</f>
        <v>1</v>
      </c>
      <c r="G20" s="65">
        <f>COUNTIF(JADWAL!H$5:H$194,$D20)</f>
        <v>1</v>
      </c>
      <c r="H20" s="65">
        <f>COUNTIF(JADWAL!I$5:I$194,$D20)</f>
        <v>1</v>
      </c>
      <c r="I20" s="64"/>
      <c r="J20" s="65">
        <f>COUNTIF(JADWAL!K$5:K$194,$D20)</f>
        <v>0</v>
      </c>
      <c r="K20" s="65">
        <f>COUNTIF(JADWAL!L$5:L$194,$D20)</f>
        <v>0</v>
      </c>
      <c r="L20" s="64"/>
      <c r="M20" s="65">
        <f>COUNTIF(JADWAL!N$5:N$194,$D20)</f>
        <v>0</v>
      </c>
      <c r="N20" s="65">
        <f>COUNTIF(JADWAL!O$5:O$194,$D20)</f>
        <v>0</v>
      </c>
      <c r="O20" s="65">
        <f>COUNTIF(JADWAL!P$5:P$194,$D20)</f>
        <v>0</v>
      </c>
      <c r="P20" s="65">
        <f>COUNTIF(JADWAL!Q$5:Q$194,$D20)</f>
        <v>0</v>
      </c>
      <c r="Q20" s="64"/>
      <c r="R20" s="65">
        <f>COUNTIF(JADWAL!S$5:S$194,$D20)</f>
        <v>0</v>
      </c>
      <c r="S20" s="65">
        <f>COUNTIF(JADWAL!T$5:T$194,$D20)</f>
        <v>0</v>
      </c>
      <c r="T20" s="65">
        <f>COUNTIF(JADWAL!U$5:U$194,$D20)</f>
        <v>0</v>
      </c>
      <c r="U20" s="65">
        <f>COUNTIF(JADWAL!V$5:V$194,$D20)</f>
        <v>0</v>
      </c>
      <c r="V20" s="65">
        <f t="shared" si="0"/>
        <v>3</v>
      </c>
      <c r="W20" s="65">
        <f>COUNTIF(JADWAL!W$5:W$194,$D20)</f>
        <v>1</v>
      </c>
      <c r="X20" s="65">
        <f>COUNTIF(JADWAL!X$5:X$194,$D20)</f>
        <v>1</v>
      </c>
      <c r="Y20" s="65">
        <f>COUNTIF(JADWAL!Y$5:Y$194,$D20)</f>
        <v>1</v>
      </c>
      <c r="Z20" s="65">
        <f>COUNTIF(JADWAL!Z$5:Z$194,$D20)</f>
        <v>1</v>
      </c>
      <c r="AA20" s="64"/>
      <c r="AB20" s="65">
        <f>COUNTIF(JADWAL!AB$5:AB$194,$D20)</f>
        <v>0</v>
      </c>
      <c r="AC20" s="65">
        <f>COUNTIF(JADWAL!AC$5:AC$194,$D20)</f>
        <v>0</v>
      </c>
      <c r="AD20" s="64"/>
      <c r="AE20" s="65">
        <f>COUNTIF(JADWAL!AE$5:AE$194,$D20)</f>
        <v>1</v>
      </c>
      <c r="AF20" s="65">
        <f>COUNTIF(JADWAL!AF$5:AF$194,$D20)</f>
        <v>1</v>
      </c>
      <c r="AG20" s="65">
        <f>COUNTIF(JADWAL!AG$5:AG$194,$D20)</f>
        <v>1</v>
      </c>
      <c r="AH20" s="65">
        <f>COUNTIF(JADWAL!AH$5:AH$194,$D20)</f>
        <v>1</v>
      </c>
      <c r="AI20" s="64"/>
      <c r="AJ20" s="65">
        <f>COUNTIF(JADWAL!AJ$5:AJ$194,$D20)</f>
        <v>0</v>
      </c>
      <c r="AK20" s="65">
        <f>COUNTIF(JADWAL!AK$5:AK$194,$D20)</f>
        <v>0</v>
      </c>
      <c r="AL20" s="65"/>
      <c r="AM20" s="65">
        <f t="shared" si="1"/>
        <v>8</v>
      </c>
      <c r="AN20" s="64"/>
      <c r="AO20" s="65">
        <f>COUNTIF(JADWAL!AO$5:AO$194,$D20)</f>
        <v>0</v>
      </c>
      <c r="AP20" s="65">
        <f>COUNTIF(JADWAL!AP$5:AP$194,$D20)</f>
        <v>0</v>
      </c>
      <c r="AQ20" s="65">
        <f>COUNTIF(JADWAL!AQ$5:AQ$194,$D20)</f>
        <v>0</v>
      </c>
      <c r="AR20" s="64"/>
      <c r="AS20" s="65">
        <f>COUNTIF(JADWAL!AS$5:AS$194,$D20)</f>
        <v>0</v>
      </c>
      <c r="AT20" s="65">
        <f>COUNTIF(JADWAL!AT$5:AT$194,$D20)</f>
        <v>0</v>
      </c>
      <c r="AU20" s="65">
        <f>COUNTIF(JADWAL!AU$5:AU$194,$D20)</f>
        <v>0</v>
      </c>
      <c r="AV20" s="64"/>
      <c r="AW20" s="65">
        <f>COUNTIF(JADWAL!AW$5:AW$194,$D20)</f>
        <v>1</v>
      </c>
      <c r="AX20" s="65">
        <f>COUNTIF(JADWAL!AX$5:AX$194,$D20)</f>
        <v>1</v>
      </c>
      <c r="AY20" s="65">
        <f>COUNTIF(JADWAL!AY$5:AY$194,$D20)</f>
        <v>1</v>
      </c>
      <c r="AZ20" s="64"/>
      <c r="BA20" s="65">
        <f>COUNTIF(JADWAL!BA$5:BA$194,$D20)</f>
        <v>0</v>
      </c>
      <c r="BB20" s="65">
        <f>COUNTIF(JADWAL!BB$5:BB$194,$D20)</f>
        <v>0</v>
      </c>
      <c r="BC20" s="65">
        <f>COUNTIF(JADWAL!BC$5:BC$194,$D20)</f>
        <v>0</v>
      </c>
      <c r="BD20" s="65">
        <f t="shared" si="2"/>
        <v>3</v>
      </c>
      <c r="BE20" s="65">
        <f>COUNTIF(JADWAL!BF$5:BF$194,$D20)</f>
        <v>1</v>
      </c>
      <c r="BF20" s="65">
        <f>COUNTIF(JADWAL!BG$5:BG$194,$D20)</f>
        <v>1</v>
      </c>
      <c r="BG20" s="65">
        <f>COUNTIF(JADWAL!BH$5:BH$194,$D20)</f>
        <v>1</v>
      </c>
      <c r="BH20" s="65">
        <f>COUNTIF(JADWAL!BI$5:BI$194,$D20)</f>
        <v>1</v>
      </c>
      <c r="BI20" s="64"/>
      <c r="BJ20" s="65">
        <f>COUNTIF(JADWAL!BK$5:BK$194,$D20)</f>
        <v>1</v>
      </c>
      <c r="BK20" s="65">
        <f>COUNTIF(JADWAL!BL$5:BL$194,$D20)</f>
        <v>1</v>
      </c>
      <c r="BL20" s="64"/>
      <c r="BM20" s="65">
        <f>COUNTIF(JADWAL!BN$5:BN$194,$D20)</f>
        <v>0</v>
      </c>
      <c r="BN20" s="65">
        <f>COUNTIF(JADWAL!BO$5:BO$194,$D20)</f>
        <v>0</v>
      </c>
      <c r="BO20" s="65">
        <f>COUNTIF(JADWAL!BP$5:BP$194,$D20)</f>
        <v>0</v>
      </c>
      <c r="BP20" s="65">
        <f>COUNTIF(JADWAL!BQ$5:BQ$194,$D20)</f>
        <v>0</v>
      </c>
      <c r="BQ20" s="64"/>
      <c r="BR20" s="65">
        <f>COUNTIF(JADWAL!BS$5:BS$194,$D20)</f>
        <v>0</v>
      </c>
      <c r="BS20" s="65">
        <f>COUNTIF(JADWAL!BT$5:BT$194,$D20)</f>
        <v>0</v>
      </c>
      <c r="BT20" s="65"/>
      <c r="BU20" s="65">
        <f t="shared" si="3"/>
        <v>6</v>
      </c>
      <c r="BV20" s="64"/>
      <c r="BW20" s="65">
        <f>COUNTIF(JADWAL!BX$5:BX$194,$D20)</f>
        <v>0</v>
      </c>
      <c r="BX20" s="65">
        <f>COUNTIF(JADWAL!BY$5:BY$194,$D20)</f>
        <v>0</v>
      </c>
      <c r="BY20" s="65">
        <f>COUNTIF(JADWAL!BZ$5:BZ$194,$D20)</f>
        <v>0</v>
      </c>
      <c r="BZ20" s="65">
        <f>COUNTIF(JADWAL!CA$5:CA$194,$D20)</f>
        <v>0</v>
      </c>
      <c r="CA20" s="65">
        <f>COUNTIF(JADWAL!CB$5:CB$194,$D20)</f>
        <v>0</v>
      </c>
      <c r="CB20" s="64"/>
      <c r="CC20" s="65">
        <f>COUNTIF(JADWAL!CD$5:CD$194,$D20)</f>
        <v>1</v>
      </c>
      <c r="CD20" s="65">
        <f>COUNTIF(JADWAL!CE$5:CE$194,$D20)</f>
        <v>1</v>
      </c>
      <c r="CE20" s="65">
        <f>COUNTIF(JADWAL!CF$5:CF$194,$D20)</f>
        <v>1</v>
      </c>
      <c r="CF20" s="65">
        <f>COUNTIF(JADWAL!CG$5:CG$194,$D20)</f>
        <v>1</v>
      </c>
      <c r="CG20" s="64"/>
      <c r="CH20" s="65">
        <f>COUNTIF(JADWAL!CI$5:CI$194,$D20)</f>
        <v>0</v>
      </c>
      <c r="CI20" s="65">
        <f>COUNTIF(JADWAL!CJ$5:CJ$194,$D20)</f>
        <v>0</v>
      </c>
      <c r="CJ20" s="65"/>
      <c r="CK20" s="65">
        <f t="shared" si="4"/>
        <v>4</v>
      </c>
    </row>
    <row r="21" spans="1:89" x14ac:dyDescent="0.3">
      <c r="A21" s="12">
        <f>'MASTER GURU HARIAN'!A23</f>
        <v>20</v>
      </c>
      <c r="B21" s="13" t="str">
        <f>'MASTER GURU HARIAN'!B23</f>
        <v>OCTAVINA SOPAMENA, M.Pd.</v>
      </c>
      <c r="C21" s="13" t="str">
        <f>'MASTER GURU HARIAN'!C23</f>
        <v>G20</v>
      </c>
      <c r="D21" s="13" t="str">
        <f>'MASTER GURU HARIAN'!D23</f>
        <v>OCTA</v>
      </c>
      <c r="E21" s="64"/>
      <c r="F21" s="65">
        <f>COUNTIF(JADWAL!G$5:G$194,$D21)</f>
        <v>1</v>
      </c>
      <c r="G21" s="65">
        <f>COUNTIF(JADWAL!H$5:H$194,$D21)</f>
        <v>1</v>
      </c>
      <c r="H21" s="65">
        <f>COUNTIF(JADWAL!I$5:I$194,$D21)</f>
        <v>1</v>
      </c>
      <c r="I21" s="64"/>
      <c r="J21" s="65">
        <f>COUNTIF(JADWAL!K$5:K$194,$D21)</f>
        <v>1</v>
      </c>
      <c r="K21" s="65">
        <f>COUNTIF(JADWAL!L$5:L$194,$D21)</f>
        <v>1</v>
      </c>
      <c r="L21" s="64"/>
      <c r="M21" s="65">
        <f>COUNTIF(JADWAL!N$5:N$194,$D21)</f>
        <v>1</v>
      </c>
      <c r="N21" s="65">
        <f>COUNTIF(JADWAL!O$5:O$194,$D21)</f>
        <v>1</v>
      </c>
      <c r="O21" s="65">
        <f>COUNTIF(JADWAL!P$5:P$194,$D21)</f>
        <v>0</v>
      </c>
      <c r="P21" s="65">
        <f>COUNTIF(JADWAL!Q$5:Q$194,$D21)</f>
        <v>0</v>
      </c>
      <c r="Q21" s="64"/>
      <c r="R21" s="65">
        <f>COUNTIF(JADWAL!S$5:S$194,$D21)</f>
        <v>0</v>
      </c>
      <c r="S21" s="65">
        <f>COUNTIF(JADWAL!T$5:T$194,$D21)</f>
        <v>0</v>
      </c>
      <c r="T21" s="65">
        <f>COUNTIF(JADWAL!U$5:U$194,$D21)</f>
        <v>0</v>
      </c>
      <c r="U21" s="65">
        <f>COUNTIF(JADWAL!V$5:V$194,$D21)</f>
        <v>0</v>
      </c>
      <c r="V21" s="65">
        <f t="shared" si="0"/>
        <v>7</v>
      </c>
      <c r="W21" s="65">
        <f>COUNTIF(JADWAL!W$5:W$194,$D21)</f>
        <v>1</v>
      </c>
      <c r="X21" s="65">
        <f>COUNTIF(JADWAL!X$5:X$194,$D21)</f>
        <v>1</v>
      </c>
      <c r="Y21" s="65">
        <f>COUNTIF(JADWAL!Y$5:Y$194,$D21)</f>
        <v>1</v>
      </c>
      <c r="Z21" s="65">
        <f>COUNTIF(JADWAL!Z$5:Z$194,$D21)</f>
        <v>1</v>
      </c>
      <c r="AA21" s="64"/>
      <c r="AB21" s="65">
        <f>COUNTIF(JADWAL!AB$5:AB$194,$D21)</f>
        <v>0</v>
      </c>
      <c r="AC21" s="65">
        <f>COUNTIF(JADWAL!AC$5:AC$194,$D21)</f>
        <v>0</v>
      </c>
      <c r="AD21" s="64"/>
      <c r="AE21" s="65">
        <f>COUNTIF(JADWAL!AE$5:AE$194,$D21)</f>
        <v>1</v>
      </c>
      <c r="AF21" s="65">
        <f>COUNTIF(JADWAL!AF$5:AF$194,$D21)</f>
        <v>1</v>
      </c>
      <c r="AG21" s="65">
        <f>COUNTIF(JADWAL!AG$5:AG$194,$D21)</f>
        <v>1</v>
      </c>
      <c r="AH21" s="65">
        <f>COUNTIF(JADWAL!AH$5:AH$194,$D21)</f>
        <v>1</v>
      </c>
      <c r="AI21" s="64"/>
      <c r="AJ21" s="65">
        <f>COUNTIF(JADWAL!AJ$5:AJ$194,$D21)</f>
        <v>1</v>
      </c>
      <c r="AK21" s="65">
        <f>COUNTIF(JADWAL!AK$5:AK$194,$D21)</f>
        <v>1</v>
      </c>
      <c r="AL21" s="65"/>
      <c r="AM21" s="65">
        <f t="shared" si="1"/>
        <v>10</v>
      </c>
      <c r="AN21" s="64"/>
      <c r="AO21" s="65">
        <f>COUNTIF(JADWAL!AO$5:AO$194,$D21)</f>
        <v>1</v>
      </c>
      <c r="AP21" s="65">
        <f>COUNTIF(JADWAL!AP$5:AP$194,$D21)</f>
        <v>1</v>
      </c>
      <c r="AQ21" s="65">
        <f>COUNTIF(JADWAL!AQ$5:AQ$194,$D21)</f>
        <v>1</v>
      </c>
      <c r="AR21" s="64"/>
      <c r="AS21" s="65">
        <f>COUNTIF(JADWAL!AS$5:AS$194,$D21)</f>
        <v>1</v>
      </c>
      <c r="AT21" s="65">
        <f>COUNTIF(JADWAL!AT$5:AT$194,$D21)</f>
        <v>1</v>
      </c>
      <c r="AU21" s="65">
        <f>COUNTIF(JADWAL!AU$5:AU$194,$D21)</f>
        <v>0</v>
      </c>
      <c r="AV21" s="64"/>
      <c r="AW21" s="65">
        <f>COUNTIF(JADWAL!AW$5:AW$194,$D21)</f>
        <v>1</v>
      </c>
      <c r="AX21" s="65">
        <f>COUNTIF(JADWAL!AX$5:AX$194,$D21)</f>
        <v>0</v>
      </c>
      <c r="AY21" s="65">
        <f>COUNTIF(JADWAL!AY$5:AY$194,$D21)</f>
        <v>0</v>
      </c>
      <c r="AZ21" s="64"/>
      <c r="BA21" s="65">
        <f>COUNTIF(JADWAL!BA$5:BA$194,$D21)</f>
        <v>0</v>
      </c>
      <c r="BB21" s="65">
        <f>COUNTIF(JADWAL!BB$5:BB$194,$D21)</f>
        <v>0</v>
      </c>
      <c r="BC21" s="65">
        <f>COUNTIF(JADWAL!BC$5:BC$194,$D21)</f>
        <v>0</v>
      </c>
      <c r="BD21" s="65">
        <f t="shared" si="2"/>
        <v>6</v>
      </c>
      <c r="BE21" s="65">
        <f>COUNTIF(JADWAL!BF$5:BF$194,$D21)</f>
        <v>0</v>
      </c>
      <c r="BF21" s="65">
        <f>COUNTIF(JADWAL!BG$5:BG$194,$D21)</f>
        <v>0</v>
      </c>
      <c r="BG21" s="65">
        <f>COUNTIF(JADWAL!BH$5:BH$194,$D21)</f>
        <v>0</v>
      </c>
      <c r="BH21" s="65">
        <f>COUNTIF(JADWAL!BI$5:BI$194,$D21)</f>
        <v>0</v>
      </c>
      <c r="BI21" s="64"/>
      <c r="BJ21" s="65">
        <f>COUNTIF(JADWAL!BK$5:BK$194,$D21)</f>
        <v>0</v>
      </c>
      <c r="BK21" s="65">
        <f>COUNTIF(JADWAL!BL$5:BL$194,$D21)</f>
        <v>0</v>
      </c>
      <c r="BL21" s="64"/>
      <c r="BM21" s="65">
        <f>COUNTIF(JADWAL!BN$5:BN$194,$D21)</f>
        <v>0</v>
      </c>
      <c r="BN21" s="65">
        <f>COUNTIF(JADWAL!BO$5:BO$194,$D21)</f>
        <v>0</v>
      </c>
      <c r="BO21" s="65">
        <f>COUNTIF(JADWAL!BP$5:BP$194,$D21)</f>
        <v>0</v>
      </c>
      <c r="BP21" s="65">
        <f>COUNTIF(JADWAL!BQ$5:BQ$194,$D21)</f>
        <v>0</v>
      </c>
      <c r="BQ21" s="64"/>
      <c r="BR21" s="65">
        <f>COUNTIF(JADWAL!BS$5:BS$194,$D21)</f>
        <v>0</v>
      </c>
      <c r="BS21" s="65">
        <f>COUNTIF(JADWAL!BT$5:BT$194,$D21)</f>
        <v>0</v>
      </c>
      <c r="BT21" s="65"/>
      <c r="BU21" s="65">
        <f t="shared" si="3"/>
        <v>0</v>
      </c>
      <c r="BV21" s="64"/>
      <c r="BW21" s="65">
        <f>COUNTIF(JADWAL!BX$5:BX$194,$D21)</f>
        <v>0</v>
      </c>
      <c r="BX21" s="65">
        <f>COUNTIF(JADWAL!BY$5:BY$194,$D21)</f>
        <v>0</v>
      </c>
      <c r="BY21" s="65">
        <f>COUNTIF(JADWAL!BZ$5:BZ$194,$D21)</f>
        <v>0</v>
      </c>
      <c r="BZ21" s="65">
        <f>COUNTIF(JADWAL!CA$5:CA$194,$D21)</f>
        <v>0</v>
      </c>
      <c r="CA21" s="65">
        <f>COUNTIF(JADWAL!CB$5:CB$194,$D21)</f>
        <v>0</v>
      </c>
      <c r="CB21" s="64"/>
      <c r="CC21" s="65">
        <f>COUNTIF(JADWAL!CD$5:CD$194,$D21)</f>
        <v>0</v>
      </c>
      <c r="CD21" s="65">
        <f>COUNTIF(JADWAL!CE$5:CE$194,$D21)</f>
        <v>0</v>
      </c>
      <c r="CE21" s="65">
        <f>COUNTIF(JADWAL!CF$5:CF$194,$D21)</f>
        <v>0</v>
      </c>
      <c r="CF21" s="65">
        <f>COUNTIF(JADWAL!CG$5:CG$194,$D21)</f>
        <v>0</v>
      </c>
      <c r="CG21" s="64"/>
      <c r="CH21" s="65">
        <f>COUNTIF(JADWAL!CI$5:CI$194,$D21)</f>
        <v>0</v>
      </c>
      <c r="CI21" s="65">
        <f>COUNTIF(JADWAL!CJ$5:CJ$194,$D21)</f>
        <v>0</v>
      </c>
      <c r="CJ21" s="65"/>
      <c r="CK21" s="65">
        <f t="shared" si="4"/>
        <v>0</v>
      </c>
    </row>
    <row r="22" spans="1:89" x14ac:dyDescent="0.3">
      <c r="A22" s="12">
        <f>'MASTER GURU HARIAN'!A24</f>
        <v>21</v>
      </c>
      <c r="B22" s="13" t="str">
        <f>'MASTER GURU HARIAN'!B24</f>
        <v>LIA YULIANTI, S.Pd</v>
      </c>
      <c r="C22" s="13" t="str">
        <f>'MASTER GURU HARIAN'!C24</f>
        <v>G21</v>
      </c>
      <c r="D22" s="13" t="str">
        <f>'MASTER GURU HARIAN'!D24</f>
        <v>LIA</v>
      </c>
      <c r="E22" s="64"/>
      <c r="F22" s="65">
        <f>COUNTIF(JADWAL!G$5:G$194,$D22)</f>
        <v>1</v>
      </c>
      <c r="G22" s="65">
        <f>COUNTIF(JADWAL!H$5:H$194,$D22)</f>
        <v>1</v>
      </c>
      <c r="H22" s="65">
        <f>COUNTIF(JADWAL!I$5:I$194,$D22)</f>
        <v>1</v>
      </c>
      <c r="I22" s="64"/>
      <c r="J22" s="65">
        <f>COUNTIF(JADWAL!K$5:K$194,$D22)</f>
        <v>0</v>
      </c>
      <c r="K22" s="65">
        <f>COUNTIF(JADWAL!L$5:L$194,$D22)</f>
        <v>0</v>
      </c>
      <c r="L22" s="64"/>
      <c r="M22" s="65">
        <f>COUNTIF(JADWAL!N$5:N$194,$D22)</f>
        <v>1</v>
      </c>
      <c r="N22" s="65">
        <f>COUNTIF(JADWAL!O$5:O$194,$D22)</f>
        <v>1</v>
      </c>
      <c r="O22" s="65">
        <f>COUNTIF(JADWAL!P$5:P$194,$D22)</f>
        <v>1</v>
      </c>
      <c r="P22" s="65">
        <f>COUNTIF(JADWAL!Q$5:Q$194,$D22)</f>
        <v>0</v>
      </c>
      <c r="Q22" s="64"/>
      <c r="R22" s="65">
        <f>COUNTIF(JADWAL!S$5:S$194,$D22)</f>
        <v>0</v>
      </c>
      <c r="S22" s="65">
        <f>COUNTIF(JADWAL!T$5:T$194,$D22)</f>
        <v>0</v>
      </c>
      <c r="T22" s="65">
        <f>COUNTIF(JADWAL!U$5:U$194,$D22)</f>
        <v>0</v>
      </c>
      <c r="U22" s="65">
        <f>COUNTIF(JADWAL!V$5:V$194,$D22)</f>
        <v>0</v>
      </c>
      <c r="V22" s="65">
        <f t="shared" si="0"/>
        <v>6</v>
      </c>
      <c r="W22" s="65">
        <f>COUNTIF(JADWAL!W$5:W$194,$D22)</f>
        <v>1</v>
      </c>
      <c r="X22" s="65">
        <f>COUNTIF(JADWAL!X$5:X$194,$D22)</f>
        <v>1</v>
      </c>
      <c r="Y22" s="65">
        <f>COUNTIF(JADWAL!Y$5:Y$194,$D22)</f>
        <v>1</v>
      </c>
      <c r="Z22" s="65">
        <f>COUNTIF(JADWAL!Z$5:Z$194,$D22)</f>
        <v>1</v>
      </c>
      <c r="AA22" s="64"/>
      <c r="AB22" s="65">
        <f>COUNTIF(JADWAL!AB$5:AB$194,$D22)</f>
        <v>1</v>
      </c>
      <c r="AC22" s="65">
        <f>COUNTIF(JADWAL!AC$5:AC$194,$D22)</f>
        <v>1</v>
      </c>
      <c r="AD22" s="64"/>
      <c r="AE22" s="65">
        <f>COUNTIF(JADWAL!AE$5:AE$194,$D22)</f>
        <v>0</v>
      </c>
      <c r="AF22" s="65">
        <f>COUNTIF(JADWAL!AF$5:AF$194,$D22)</f>
        <v>1</v>
      </c>
      <c r="AG22" s="65">
        <f>COUNTIF(JADWAL!AG$5:AG$194,$D22)</f>
        <v>1</v>
      </c>
      <c r="AH22" s="65">
        <f>COUNTIF(JADWAL!AH$5:AH$194,$D22)</f>
        <v>1</v>
      </c>
      <c r="AI22" s="64"/>
      <c r="AJ22" s="65">
        <f>COUNTIF(JADWAL!AJ$5:AJ$194,$D22)</f>
        <v>0</v>
      </c>
      <c r="AK22" s="65">
        <f>COUNTIF(JADWAL!AK$5:AK$194,$D22)</f>
        <v>0</v>
      </c>
      <c r="AL22" s="65"/>
      <c r="AM22" s="65">
        <f t="shared" si="1"/>
        <v>9</v>
      </c>
      <c r="AN22" s="64"/>
      <c r="AO22" s="65">
        <f>COUNTIF(JADWAL!AO$5:AO$194,$D22)</f>
        <v>0</v>
      </c>
      <c r="AP22" s="65">
        <f>COUNTIF(JADWAL!AP$5:AP$194,$D22)</f>
        <v>0</v>
      </c>
      <c r="AQ22" s="65">
        <f>COUNTIF(JADWAL!AQ$5:AQ$194,$D22)</f>
        <v>1</v>
      </c>
      <c r="AR22" s="64"/>
      <c r="AS22" s="65">
        <f>COUNTIF(JADWAL!AS$5:AS$194,$D22)</f>
        <v>1</v>
      </c>
      <c r="AT22" s="65">
        <f>COUNTIF(JADWAL!AT$5:AT$194,$D22)</f>
        <v>1</v>
      </c>
      <c r="AU22" s="65">
        <f>COUNTIF(JADWAL!AU$5:AU$194,$D22)</f>
        <v>0</v>
      </c>
      <c r="AV22" s="64"/>
      <c r="AW22" s="65">
        <f>COUNTIF(JADWAL!AW$5:AW$194,$D22)</f>
        <v>0</v>
      </c>
      <c r="AX22" s="65">
        <f>COUNTIF(JADWAL!AX$5:AX$194,$D22)</f>
        <v>1</v>
      </c>
      <c r="AY22" s="65">
        <f>COUNTIF(JADWAL!AY$5:AY$194,$D22)</f>
        <v>1</v>
      </c>
      <c r="AZ22" s="64"/>
      <c r="BA22" s="65">
        <f>COUNTIF(JADWAL!BA$5:BA$194,$D22)</f>
        <v>1</v>
      </c>
      <c r="BB22" s="65">
        <f>COUNTIF(JADWAL!BB$5:BB$194,$D22)</f>
        <v>0</v>
      </c>
      <c r="BC22" s="65">
        <f>COUNTIF(JADWAL!BC$5:BC$194,$D22)</f>
        <v>0</v>
      </c>
      <c r="BD22" s="65">
        <f t="shared" si="2"/>
        <v>6</v>
      </c>
      <c r="BE22" s="65">
        <f>COUNTIF(JADWAL!BF$5:BF$194,$D22)</f>
        <v>1</v>
      </c>
      <c r="BF22" s="65">
        <f>COUNTIF(JADWAL!BG$5:BG$194,$D22)</f>
        <v>1</v>
      </c>
      <c r="BG22" s="65">
        <f>COUNTIF(JADWAL!BH$5:BH$194,$D22)</f>
        <v>1</v>
      </c>
      <c r="BH22" s="65">
        <f>COUNTIF(JADWAL!BI$5:BI$194,$D22)</f>
        <v>0</v>
      </c>
      <c r="BI22" s="64"/>
      <c r="BJ22" s="65">
        <f>COUNTIF(JADWAL!BK$5:BK$194,$D22)</f>
        <v>0</v>
      </c>
      <c r="BK22" s="65">
        <f>COUNTIF(JADWAL!BL$5:BL$194,$D22)</f>
        <v>0</v>
      </c>
      <c r="BL22" s="64"/>
      <c r="BM22" s="65">
        <f>COUNTIF(JADWAL!BN$5:BN$194,$D22)</f>
        <v>1</v>
      </c>
      <c r="BN22" s="65">
        <f>COUNTIF(JADWAL!BO$5:BO$194,$D22)</f>
        <v>1</v>
      </c>
      <c r="BO22" s="65">
        <f>COUNTIF(JADWAL!BP$5:BP$194,$D22)</f>
        <v>1</v>
      </c>
      <c r="BP22" s="65">
        <f>COUNTIF(JADWAL!BQ$5:BQ$194,$D22)</f>
        <v>0</v>
      </c>
      <c r="BQ22" s="64"/>
      <c r="BR22" s="65">
        <f>COUNTIF(JADWAL!BS$5:BS$194,$D22)</f>
        <v>0</v>
      </c>
      <c r="BS22" s="65">
        <f>COUNTIF(JADWAL!BT$5:BT$194,$D22)</f>
        <v>0</v>
      </c>
      <c r="BT22" s="65"/>
      <c r="BU22" s="65">
        <f t="shared" si="3"/>
        <v>6</v>
      </c>
      <c r="BV22" s="64"/>
      <c r="BW22" s="65">
        <f>COUNTIF(JADWAL!BX$5:BX$194,$D22)</f>
        <v>1</v>
      </c>
      <c r="BX22" s="65">
        <f>COUNTIF(JADWAL!BY$5:BY$194,$D22)</f>
        <v>1</v>
      </c>
      <c r="BY22" s="65">
        <f>COUNTIF(JADWAL!BZ$5:BZ$194,$D22)</f>
        <v>1</v>
      </c>
      <c r="BZ22" s="65">
        <f>COUNTIF(JADWAL!CA$5:CA$194,$D22)</f>
        <v>0</v>
      </c>
      <c r="CA22" s="65">
        <f>COUNTIF(JADWAL!CB$5:CB$194,$D22)</f>
        <v>0</v>
      </c>
      <c r="CB22" s="64"/>
      <c r="CC22" s="65">
        <f>COUNTIF(JADWAL!CD$5:CD$194,$D22)</f>
        <v>0</v>
      </c>
      <c r="CD22" s="65">
        <f>COUNTIF(JADWAL!CE$5:CE$194,$D22)</f>
        <v>1</v>
      </c>
      <c r="CE22" s="65">
        <f>COUNTIF(JADWAL!CF$5:CF$194,$D22)</f>
        <v>1</v>
      </c>
      <c r="CF22" s="65">
        <f>COUNTIF(JADWAL!CG$5:CG$194,$D22)</f>
        <v>1</v>
      </c>
      <c r="CG22" s="64"/>
      <c r="CH22" s="65">
        <f>COUNTIF(JADWAL!CI$5:CI$194,$D22)</f>
        <v>0</v>
      </c>
      <c r="CI22" s="65">
        <f>COUNTIF(JADWAL!CJ$5:CJ$194,$D22)</f>
        <v>0</v>
      </c>
      <c r="CJ22" s="65"/>
      <c r="CK22" s="65">
        <f t="shared" si="4"/>
        <v>6</v>
      </c>
    </row>
    <row r="23" spans="1:89" x14ac:dyDescent="0.3">
      <c r="A23" s="12">
        <f>'MASTER GURU HARIAN'!A25</f>
        <v>22</v>
      </c>
      <c r="B23" s="13" t="str">
        <f>'MASTER GURU HARIAN'!B25</f>
        <v>SANTIKA, M.Pd</v>
      </c>
      <c r="C23" s="13" t="str">
        <f>'MASTER GURU HARIAN'!C25</f>
        <v>G22</v>
      </c>
      <c r="D23" s="13" t="str">
        <f>'MASTER GURU HARIAN'!D25</f>
        <v>SANTIKA</v>
      </c>
      <c r="E23" s="64"/>
      <c r="F23" s="65">
        <f>COUNTIF(JADWAL!G$5:G$194,$D23)</f>
        <v>1</v>
      </c>
      <c r="G23" s="65">
        <f>COUNTIF(JADWAL!H$5:H$194,$D23)</f>
        <v>1</v>
      </c>
      <c r="H23" s="65">
        <f>COUNTIF(JADWAL!I$5:I$194,$D23)</f>
        <v>1</v>
      </c>
      <c r="I23" s="64"/>
      <c r="J23" s="65">
        <f>COUNTIF(JADWAL!K$5:K$194,$D23)</f>
        <v>1</v>
      </c>
      <c r="K23" s="65">
        <f>COUNTIF(JADWAL!L$5:L$194,$D23)</f>
        <v>1</v>
      </c>
      <c r="L23" s="64"/>
      <c r="M23" s="65">
        <f>COUNTIF(JADWAL!N$5:N$194,$D23)</f>
        <v>1</v>
      </c>
      <c r="N23" s="65">
        <f>COUNTIF(JADWAL!O$5:O$194,$D23)</f>
        <v>1</v>
      </c>
      <c r="O23" s="65">
        <f>COUNTIF(JADWAL!P$5:P$194,$D23)</f>
        <v>0</v>
      </c>
      <c r="P23" s="65">
        <f>COUNTIF(JADWAL!Q$5:Q$194,$D23)</f>
        <v>0</v>
      </c>
      <c r="Q23" s="64"/>
      <c r="R23" s="65">
        <f>COUNTIF(JADWAL!S$5:S$194,$D23)</f>
        <v>0</v>
      </c>
      <c r="S23" s="65">
        <f>COUNTIF(JADWAL!T$5:T$194,$D23)</f>
        <v>0</v>
      </c>
      <c r="T23" s="65">
        <f>COUNTIF(JADWAL!U$5:U$194,$D23)</f>
        <v>0</v>
      </c>
      <c r="U23" s="65">
        <f>COUNTIF(JADWAL!V$5:V$194,$D23)</f>
        <v>0</v>
      </c>
      <c r="V23" s="65">
        <f t="shared" si="0"/>
        <v>7</v>
      </c>
      <c r="W23" s="65">
        <f>COUNTIF(JADWAL!W$5:W$194,$D23)</f>
        <v>1</v>
      </c>
      <c r="X23" s="65">
        <f>COUNTIF(JADWAL!X$5:X$194,$D23)</f>
        <v>1</v>
      </c>
      <c r="Y23" s="65">
        <f>COUNTIF(JADWAL!Y$5:Y$194,$D23)</f>
        <v>1</v>
      </c>
      <c r="Z23" s="65">
        <f>COUNTIF(JADWAL!Z$5:Z$194,$D23)</f>
        <v>1</v>
      </c>
      <c r="AA23" s="64"/>
      <c r="AB23" s="65">
        <f>COUNTIF(JADWAL!AB$5:AB$194,$D23)</f>
        <v>1</v>
      </c>
      <c r="AC23" s="65">
        <f>COUNTIF(JADWAL!AC$5:AC$194,$D23)</f>
        <v>1</v>
      </c>
      <c r="AD23" s="64"/>
      <c r="AE23" s="65">
        <f>COUNTIF(JADWAL!AE$5:AE$194,$D23)</f>
        <v>1</v>
      </c>
      <c r="AF23" s="65">
        <f>COUNTIF(JADWAL!AF$5:AF$194,$D23)</f>
        <v>0</v>
      </c>
      <c r="AG23" s="65">
        <f>COUNTIF(JADWAL!AG$5:AG$194,$D23)</f>
        <v>0</v>
      </c>
      <c r="AH23" s="65">
        <f>COUNTIF(JADWAL!AH$5:AH$194,$D23)</f>
        <v>0</v>
      </c>
      <c r="AI23" s="64"/>
      <c r="AJ23" s="65">
        <f>COUNTIF(JADWAL!AJ$5:AJ$194,$D23)</f>
        <v>0</v>
      </c>
      <c r="AK23" s="65">
        <f>COUNTIF(JADWAL!AK$5:AK$194,$D23)</f>
        <v>0</v>
      </c>
      <c r="AL23" s="65"/>
      <c r="AM23" s="65">
        <f t="shared" si="1"/>
        <v>7</v>
      </c>
      <c r="AN23" s="64"/>
      <c r="AO23" s="65">
        <f>COUNTIF(JADWAL!AO$5:AO$194,$D23)</f>
        <v>0</v>
      </c>
      <c r="AP23" s="65">
        <f>COUNTIF(JADWAL!AP$5:AP$194,$D23)</f>
        <v>0</v>
      </c>
      <c r="AQ23" s="65">
        <f>COUNTIF(JADWAL!AQ$5:AQ$194,$D23)</f>
        <v>0</v>
      </c>
      <c r="AR23" s="64"/>
      <c r="AS23" s="65">
        <f>COUNTIF(JADWAL!AS$5:AS$194,$D23)</f>
        <v>0</v>
      </c>
      <c r="AT23" s="65">
        <f>COUNTIF(JADWAL!AT$5:AT$194,$D23)</f>
        <v>0</v>
      </c>
      <c r="AU23" s="65">
        <f>COUNTIF(JADWAL!AU$5:AU$194,$D23)</f>
        <v>0</v>
      </c>
      <c r="AV23" s="64"/>
      <c r="AW23" s="65">
        <f>COUNTIF(JADWAL!AW$5:AW$194,$D23)</f>
        <v>1</v>
      </c>
      <c r="AX23" s="65">
        <f>COUNTIF(JADWAL!AX$5:AX$194,$D23)</f>
        <v>1</v>
      </c>
      <c r="AY23" s="65">
        <f>COUNTIF(JADWAL!AY$5:AY$194,$D23)</f>
        <v>1</v>
      </c>
      <c r="AZ23" s="64"/>
      <c r="BA23" s="65">
        <f>COUNTIF(JADWAL!BA$5:BA$194,$D23)</f>
        <v>1</v>
      </c>
      <c r="BB23" s="65">
        <f>COUNTIF(JADWAL!BB$5:BB$194,$D23)</f>
        <v>1</v>
      </c>
      <c r="BC23" s="65">
        <f>COUNTIF(JADWAL!BC$5:BC$194,$D23)</f>
        <v>1</v>
      </c>
      <c r="BD23" s="65">
        <f t="shared" si="2"/>
        <v>6</v>
      </c>
      <c r="BE23" s="65">
        <f>COUNTIF(JADWAL!BF$5:BF$194,$D23)</f>
        <v>0</v>
      </c>
      <c r="BF23" s="65">
        <f>COUNTIF(JADWAL!BG$5:BG$194,$D23)</f>
        <v>0</v>
      </c>
      <c r="BG23" s="65">
        <f>COUNTIF(JADWAL!BH$5:BH$194,$D23)</f>
        <v>0</v>
      </c>
      <c r="BH23" s="65">
        <f>COUNTIF(JADWAL!BI$5:BI$194,$D23)</f>
        <v>0</v>
      </c>
      <c r="BI23" s="64"/>
      <c r="BJ23" s="65">
        <f>COUNTIF(JADWAL!BK$5:BK$194,$D23)</f>
        <v>0</v>
      </c>
      <c r="BK23" s="65">
        <f>COUNTIF(JADWAL!BL$5:BL$194,$D23)</f>
        <v>0</v>
      </c>
      <c r="BL23" s="64"/>
      <c r="BM23" s="65">
        <f>COUNTIF(JADWAL!BN$5:BN$194,$D23)</f>
        <v>0</v>
      </c>
      <c r="BN23" s="65">
        <f>COUNTIF(JADWAL!BO$5:BO$194,$D23)</f>
        <v>0</v>
      </c>
      <c r="BO23" s="65">
        <f>COUNTIF(JADWAL!BP$5:BP$194,$D23)</f>
        <v>0</v>
      </c>
      <c r="BP23" s="65">
        <f>COUNTIF(JADWAL!BQ$5:BQ$194,$D23)</f>
        <v>0</v>
      </c>
      <c r="BQ23" s="64"/>
      <c r="BR23" s="65">
        <f>COUNTIF(JADWAL!BS$5:BS$194,$D23)</f>
        <v>0</v>
      </c>
      <c r="BS23" s="65">
        <f>COUNTIF(JADWAL!BT$5:BT$194,$D23)</f>
        <v>0</v>
      </c>
      <c r="BT23" s="65"/>
      <c r="BU23" s="65">
        <f t="shared" si="3"/>
        <v>0</v>
      </c>
      <c r="BV23" s="64"/>
      <c r="BW23" s="65">
        <f>COUNTIF(JADWAL!BX$5:BX$194,$D23)</f>
        <v>1</v>
      </c>
      <c r="BX23" s="65">
        <f>COUNTIF(JADWAL!BY$5:BY$194,$D23)</f>
        <v>1</v>
      </c>
      <c r="BY23" s="65">
        <f>COUNTIF(JADWAL!BZ$5:BZ$194,$D23)</f>
        <v>1</v>
      </c>
      <c r="BZ23" s="65">
        <f>COUNTIF(JADWAL!CA$5:CA$194,$D23)</f>
        <v>1</v>
      </c>
      <c r="CA23" s="65">
        <f>COUNTIF(JADWAL!CB$5:CB$194,$D23)</f>
        <v>1</v>
      </c>
      <c r="CB23" s="64"/>
      <c r="CC23" s="65">
        <f>COUNTIF(JADWAL!CD$5:CD$194,$D23)</f>
        <v>1</v>
      </c>
      <c r="CD23" s="65">
        <f>COUNTIF(JADWAL!CE$5:CE$194,$D23)</f>
        <v>1</v>
      </c>
      <c r="CE23" s="65">
        <f>COUNTIF(JADWAL!CF$5:CF$194,$D23)</f>
        <v>0</v>
      </c>
      <c r="CF23" s="65">
        <f>COUNTIF(JADWAL!CG$5:CG$194,$D23)</f>
        <v>0</v>
      </c>
      <c r="CG23" s="64"/>
      <c r="CH23" s="65">
        <f>COUNTIF(JADWAL!CI$5:CI$194,$D23)</f>
        <v>0</v>
      </c>
      <c r="CI23" s="65">
        <f>COUNTIF(JADWAL!CJ$5:CJ$194,$D23)</f>
        <v>0</v>
      </c>
      <c r="CJ23" s="65"/>
      <c r="CK23" s="65">
        <f t="shared" si="4"/>
        <v>7</v>
      </c>
    </row>
    <row r="24" spans="1:89" x14ac:dyDescent="0.3">
      <c r="A24" s="12">
        <f>'MASTER GURU HARIAN'!A26</f>
        <v>23</v>
      </c>
      <c r="B24" s="13" t="str">
        <f>'MASTER GURU HARIAN'!B26</f>
        <v>RINA DARYANI, M.Pd.</v>
      </c>
      <c r="C24" s="13" t="str">
        <f>'MASTER GURU HARIAN'!C26</f>
        <v>G23</v>
      </c>
      <c r="D24" s="13" t="str">
        <f>'MASTER GURU HARIAN'!D26</f>
        <v>RINA</v>
      </c>
      <c r="E24" s="64"/>
      <c r="F24" s="65">
        <f>COUNTIF(JADWAL!G$5:G$194,$D24)</f>
        <v>1</v>
      </c>
      <c r="G24" s="65">
        <f>COUNTIF(JADWAL!H$5:H$194,$D24)</f>
        <v>1</v>
      </c>
      <c r="H24" s="65">
        <f>COUNTIF(JADWAL!I$5:I$194,$D24)</f>
        <v>1</v>
      </c>
      <c r="I24" s="64"/>
      <c r="J24" s="65">
        <f>COUNTIF(JADWAL!K$5:K$194,$D24)</f>
        <v>1</v>
      </c>
      <c r="K24" s="65">
        <f>COUNTIF(JADWAL!L$5:L$194,$D24)</f>
        <v>1</v>
      </c>
      <c r="L24" s="64"/>
      <c r="M24" s="65">
        <f>COUNTIF(JADWAL!N$5:N$194,$D24)</f>
        <v>1</v>
      </c>
      <c r="N24" s="65">
        <f>COUNTIF(JADWAL!O$5:O$194,$D24)</f>
        <v>0</v>
      </c>
      <c r="O24" s="65">
        <f>COUNTIF(JADWAL!P$5:P$194,$D24)</f>
        <v>0</v>
      </c>
      <c r="P24" s="65">
        <f>COUNTIF(JADWAL!Q$5:Q$194,$D24)</f>
        <v>0</v>
      </c>
      <c r="Q24" s="64"/>
      <c r="R24" s="65">
        <f>COUNTIF(JADWAL!S$5:S$194,$D24)</f>
        <v>0</v>
      </c>
      <c r="S24" s="65">
        <f>COUNTIF(JADWAL!T$5:T$194,$D24)</f>
        <v>0</v>
      </c>
      <c r="T24" s="65">
        <f>COUNTIF(JADWAL!U$5:U$194,$D24)</f>
        <v>0</v>
      </c>
      <c r="U24" s="65">
        <f>COUNTIF(JADWAL!V$5:V$194,$D24)</f>
        <v>0</v>
      </c>
      <c r="V24" s="65">
        <f t="shared" si="0"/>
        <v>6</v>
      </c>
      <c r="W24" s="65">
        <f>COUNTIF(JADWAL!W$5:W$194,$D24)</f>
        <v>1</v>
      </c>
      <c r="X24" s="65">
        <f>COUNTIF(JADWAL!X$5:X$194,$D24)</f>
        <v>1</v>
      </c>
      <c r="Y24" s="65">
        <f>COUNTIF(JADWAL!Y$5:Y$194,$D24)</f>
        <v>1</v>
      </c>
      <c r="Z24" s="65">
        <f>COUNTIF(JADWAL!Z$5:Z$194,$D24)</f>
        <v>1</v>
      </c>
      <c r="AA24" s="64"/>
      <c r="AB24" s="65">
        <f>COUNTIF(JADWAL!AB$5:AB$194,$D24)</f>
        <v>1</v>
      </c>
      <c r="AC24" s="65">
        <f>COUNTIF(JADWAL!AC$5:AC$194,$D24)</f>
        <v>1</v>
      </c>
      <c r="AD24" s="64"/>
      <c r="AE24" s="65">
        <f>COUNTIF(JADWAL!AE$5:AE$194,$D24)</f>
        <v>1</v>
      </c>
      <c r="AF24" s="65">
        <f>COUNTIF(JADWAL!AF$5:AF$194,$D24)</f>
        <v>1</v>
      </c>
      <c r="AG24" s="65">
        <f>COUNTIF(JADWAL!AG$5:AG$194,$D24)</f>
        <v>0</v>
      </c>
      <c r="AH24" s="65">
        <f>COUNTIF(JADWAL!AH$5:AH$194,$D24)</f>
        <v>0</v>
      </c>
      <c r="AI24" s="64"/>
      <c r="AJ24" s="65">
        <f>COUNTIF(JADWAL!AJ$5:AJ$194,$D24)</f>
        <v>0</v>
      </c>
      <c r="AK24" s="65">
        <f>COUNTIF(JADWAL!AK$5:AK$194,$D24)</f>
        <v>0</v>
      </c>
      <c r="AL24" s="65"/>
      <c r="AM24" s="65">
        <f t="shared" si="1"/>
        <v>8</v>
      </c>
      <c r="AN24" s="64"/>
      <c r="AO24" s="65">
        <f>COUNTIF(JADWAL!AO$5:AO$194,$D24)</f>
        <v>1</v>
      </c>
      <c r="AP24" s="65">
        <f>COUNTIF(JADWAL!AP$5:AP$194,$D24)</f>
        <v>1</v>
      </c>
      <c r="AQ24" s="65">
        <f>COUNTIF(JADWAL!AQ$5:AQ$194,$D24)</f>
        <v>1</v>
      </c>
      <c r="AR24" s="64"/>
      <c r="AS24" s="65">
        <f>COUNTIF(JADWAL!AS$5:AS$194,$D24)</f>
        <v>1</v>
      </c>
      <c r="AT24" s="65">
        <f>COUNTIF(JADWAL!AT$5:AT$194,$D24)</f>
        <v>1</v>
      </c>
      <c r="AU24" s="65">
        <f>COUNTIF(JADWAL!AU$5:AU$194,$D24)</f>
        <v>0</v>
      </c>
      <c r="AV24" s="64"/>
      <c r="AW24" s="65">
        <f>COUNTIF(JADWAL!AW$5:AW$194,$D24)</f>
        <v>0</v>
      </c>
      <c r="AX24" s="65">
        <f>COUNTIF(JADWAL!AX$5:AX$194,$D24)</f>
        <v>1</v>
      </c>
      <c r="AY24" s="65">
        <f>COUNTIF(JADWAL!AY$5:AY$194,$D24)</f>
        <v>1</v>
      </c>
      <c r="AZ24" s="64"/>
      <c r="BA24" s="65">
        <f>COUNTIF(JADWAL!BA$5:BA$194,$D24)</f>
        <v>1</v>
      </c>
      <c r="BB24" s="65">
        <f>COUNTIF(JADWAL!BB$5:BB$194,$D24)</f>
        <v>0</v>
      </c>
      <c r="BC24" s="65">
        <f>COUNTIF(JADWAL!BC$5:BC$194,$D24)</f>
        <v>0</v>
      </c>
      <c r="BD24" s="65">
        <f t="shared" si="2"/>
        <v>8</v>
      </c>
      <c r="BE24" s="65">
        <f>COUNTIF(JADWAL!BF$5:BF$194,$D24)</f>
        <v>0</v>
      </c>
      <c r="BF24" s="65">
        <f>COUNTIF(JADWAL!BG$5:BG$194,$D24)</f>
        <v>0</v>
      </c>
      <c r="BG24" s="65">
        <f>COUNTIF(JADWAL!BH$5:BH$194,$D24)</f>
        <v>0</v>
      </c>
      <c r="BH24" s="65">
        <f>COUNTIF(JADWAL!BI$5:BI$194,$D24)</f>
        <v>0</v>
      </c>
      <c r="BI24" s="64"/>
      <c r="BJ24" s="65">
        <f>COUNTIF(JADWAL!BK$5:BK$194,$D24)</f>
        <v>0</v>
      </c>
      <c r="BK24" s="65">
        <f>COUNTIF(JADWAL!BL$5:BL$194,$D24)</f>
        <v>0</v>
      </c>
      <c r="BL24" s="64"/>
      <c r="BM24" s="65">
        <f>COUNTIF(JADWAL!BN$5:BN$194,$D24)</f>
        <v>0</v>
      </c>
      <c r="BN24" s="65">
        <f>COUNTIF(JADWAL!BO$5:BO$194,$D24)</f>
        <v>0</v>
      </c>
      <c r="BO24" s="65">
        <f>COUNTIF(JADWAL!BP$5:BP$194,$D24)</f>
        <v>0</v>
      </c>
      <c r="BP24" s="65">
        <f>COUNTIF(JADWAL!BQ$5:BQ$194,$D24)</f>
        <v>0</v>
      </c>
      <c r="BQ24" s="64"/>
      <c r="BR24" s="65">
        <f>COUNTIF(JADWAL!BS$5:BS$194,$D24)</f>
        <v>0</v>
      </c>
      <c r="BS24" s="65">
        <f>COUNTIF(JADWAL!BT$5:BT$194,$D24)</f>
        <v>0</v>
      </c>
      <c r="BT24" s="65"/>
      <c r="BU24" s="65">
        <f t="shared" si="3"/>
        <v>0</v>
      </c>
      <c r="BV24" s="64"/>
      <c r="BW24" s="65">
        <f>COUNTIF(JADWAL!BX$5:BX$194,$D24)</f>
        <v>0</v>
      </c>
      <c r="BX24" s="65">
        <f>COUNTIF(JADWAL!BY$5:BY$194,$D24)</f>
        <v>0</v>
      </c>
      <c r="BY24" s="65">
        <f>COUNTIF(JADWAL!BZ$5:BZ$194,$D24)</f>
        <v>1</v>
      </c>
      <c r="BZ24" s="65">
        <f>COUNTIF(JADWAL!CA$5:CA$194,$D24)</f>
        <v>1</v>
      </c>
      <c r="CA24" s="65">
        <f>COUNTIF(JADWAL!CB$5:CB$194,$D24)</f>
        <v>1</v>
      </c>
      <c r="CB24" s="64"/>
      <c r="CC24" s="65">
        <f>COUNTIF(JADWAL!CD$5:CD$194,$D24)</f>
        <v>1</v>
      </c>
      <c r="CD24" s="65">
        <f>COUNTIF(JADWAL!CE$5:CE$194,$D24)</f>
        <v>1</v>
      </c>
      <c r="CE24" s="65">
        <f>COUNTIF(JADWAL!CF$5:CF$194,$D24)</f>
        <v>1</v>
      </c>
      <c r="CF24" s="65">
        <f>COUNTIF(JADWAL!CG$5:CG$194,$D24)</f>
        <v>0</v>
      </c>
      <c r="CG24" s="64"/>
      <c r="CH24" s="65">
        <f>COUNTIF(JADWAL!CI$5:CI$194,$D24)</f>
        <v>0</v>
      </c>
      <c r="CI24" s="65">
        <f>COUNTIF(JADWAL!CJ$5:CJ$194,$D24)</f>
        <v>0</v>
      </c>
      <c r="CJ24" s="65"/>
      <c r="CK24" s="65">
        <f t="shared" si="4"/>
        <v>6</v>
      </c>
    </row>
    <row r="25" spans="1:89" x14ac:dyDescent="0.3">
      <c r="A25" s="12">
        <f>'MASTER GURU HARIAN'!A27</f>
        <v>24</v>
      </c>
      <c r="B25" s="13" t="str">
        <f>'MASTER GURU HARIAN'!B27</f>
        <v>Dra. RAHMI DALILAH  FITRIANNI</v>
      </c>
      <c r="C25" s="13" t="str">
        <f>'MASTER GURU HARIAN'!C27</f>
        <v>G24</v>
      </c>
      <c r="D25" s="13" t="str">
        <f>'MASTER GURU HARIAN'!D27</f>
        <v>RAHMI</v>
      </c>
      <c r="E25" s="64"/>
      <c r="F25" s="65">
        <f>COUNTIF(JADWAL!G$5:G$194,$D25)</f>
        <v>1</v>
      </c>
      <c r="G25" s="65">
        <f>COUNTIF(JADWAL!H$5:H$194,$D25)</f>
        <v>1</v>
      </c>
      <c r="H25" s="65">
        <f>COUNTIF(JADWAL!I$5:I$194,$D25)</f>
        <v>1</v>
      </c>
      <c r="I25" s="64"/>
      <c r="J25" s="65">
        <f>COUNTIF(JADWAL!K$5:K$194,$D25)</f>
        <v>0</v>
      </c>
      <c r="K25" s="65">
        <f>COUNTIF(JADWAL!L$5:L$194,$D25)</f>
        <v>0</v>
      </c>
      <c r="L25" s="64"/>
      <c r="M25" s="65">
        <f>COUNTIF(JADWAL!N$5:N$194,$D25)</f>
        <v>0</v>
      </c>
      <c r="N25" s="65">
        <f>COUNTIF(JADWAL!O$5:O$194,$D25)</f>
        <v>0</v>
      </c>
      <c r="O25" s="65">
        <f>COUNTIF(JADWAL!P$5:P$194,$D25)</f>
        <v>1</v>
      </c>
      <c r="P25" s="65">
        <f>COUNTIF(JADWAL!Q$5:Q$194,$D25)</f>
        <v>1</v>
      </c>
      <c r="Q25" s="64"/>
      <c r="R25" s="65">
        <f>COUNTIF(JADWAL!S$5:S$194,$D25)</f>
        <v>1</v>
      </c>
      <c r="S25" s="65">
        <f>COUNTIF(JADWAL!T$5:T$194,$D25)</f>
        <v>0</v>
      </c>
      <c r="T25" s="65">
        <f>COUNTIF(JADWAL!U$5:U$194,$D25)</f>
        <v>0</v>
      </c>
      <c r="U25" s="65">
        <f>COUNTIF(JADWAL!V$5:V$194,$D25)</f>
        <v>0</v>
      </c>
      <c r="V25" s="65">
        <f t="shared" si="0"/>
        <v>6</v>
      </c>
      <c r="W25" s="65">
        <f>COUNTIF(JADWAL!W$5:W$194,$D25)</f>
        <v>0</v>
      </c>
      <c r="X25" s="65">
        <f>COUNTIF(JADWAL!X$5:X$194,$D25)</f>
        <v>0</v>
      </c>
      <c r="Y25" s="65">
        <f>COUNTIF(JADWAL!Y$5:Y$194,$D25)</f>
        <v>0</v>
      </c>
      <c r="Z25" s="65">
        <f>COUNTIF(JADWAL!Z$5:Z$194,$D25)</f>
        <v>0</v>
      </c>
      <c r="AA25" s="64"/>
      <c r="AB25" s="65">
        <f>COUNTIF(JADWAL!AB$5:AB$194,$D25)</f>
        <v>0</v>
      </c>
      <c r="AC25" s="65">
        <f>COUNTIF(JADWAL!AC$5:AC$194,$D25)</f>
        <v>0</v>
      </c>
      <c r="AD25" s="64"/>
      <c r="AE25" s="65">
        <f>COUNTIF(JADWAL!AE$5:AE$194,$D25)</f>
        <v>0</v>
      </c>
      <c r="AF25" s="65">
        <f>COUNTIF(JADWAL!AF$5:AF$194,$D25)</f>
        <v>1</v>
      </c>
      <c r="AG25" s="65">
        <f>COUNTIF(JADWAL!AG$5:AG$194,$D25)</f>
        <v>1</v>
      </c>
      <c r="AH25" s="65">
        <f>COUNTIF(JADWAL!AH$5:AH$194,$D25)</f>
        <v>1</v>
      </c>
      <c r="AI25" s="64"/>
      <c r="AJ25" s="65">
        <f>COUNTIF(JADWAL!AJ$5:AJ$194,$D25)</f>
        <v>0</v>
      </c>
      <c r="AK25" s="65">
        <f>COUNTIF(JADWAL!AK$5:AK$194,$D25)</f>
        <v>0</v>
      </c>
      <c r="AL25" s="65"/>
      <c r="AM25" s="65">
        <f t="shared" si="1"/>
        <v>3</v>
      </c>
      <c r="AN25" s="64"/>
      <c r="AO25" s="65">
        <f>COUNTIF(JADWAL!AO$5:AO$194,$D25)</f>
        <v>0</v>
      </c>
      <c r="AP25" s="65">
        <f>COUNTIF(JADWAL!AP$5:AP$194,$D25)</f>
        <v>0</v>
      </c>
      <c r="AQ25" s="65">
        <f>COUNTIF(JADWAL!AQ$5:AQ$194,$D25)</f>
        <v>0</v>
      </c>
      <c r="AR25" s="64"/>
      <c r="AS25" s="65">
        <f>COUNTIF(JADWAL!AS$5:AS$194,$D25)</f>
        <v>0</v>
      </c>
      <c r="AT25" s="65">
        <f>COUNTIF(JADWAL!AT$5:AT$194,$D25)</f>
        <v>0</v>
      </c>
      <c r="AU25" s="65">
        <f>COUNTIF(JADWAL!AU$5:AU$194,$D25)</f>
        <v>0</v>
      </c>
      <c r="AV25" s="64"/>
      <c r="AW25" s="65">
        <f>COUNTIF(JADWAL!AW$5:AW$194,$D25)</f>
        <v>1</v>
      </c>
      <c r="AX25" s="65">
        <f>COUNTIF(JADWAL!AX$5:AX$194,$D25)</f>
        <v>1</v>
      </c>
      <c r="AY25" s="65">
        <f>COUNTIF(JADWAL!AY$5:AY$194,$D25)</f>
        <v>1</v>
      </c>
      <c r="AZ25" s="64"/>
      <c r="BA25" s="65">
        <f>COUNTIF(JADWAL!BA$5:BA$194,$D25)</f>
        <v>0</v>
      </c>
      <c r="BB25" s="65">
        <f>COUNTIF(JADWAL!BB$5:BB$194,$D25)</f>
        <v>0</v>
      </c>
      <c r="BC25" s="65">
        <f>COUNTIF(JADWAL!BC$5:BC$194,$D25)</f>
        <v>0</v>
      </c>
      <c r="BD25" s="65">
        <f t="shared" si="2"/>
        <v>3</v>
      </c>
      <c r="BE25" s="65">
        <f>COUNTIF(JADWAL!BF$5:BF$194,$D25)</f>
        <v>0</v>
      </c>
      <c r="BF25" s="65">
        <f>COUNTIF(JADWAL!BG$5:BG$194,$D25)</f>
        <v>0</v>
      </c>
      <c r="BG25" s="65">
        <f>COUNTIF(JADWAL!BH$5:BH$194,$D25)</f>
        <v>1</v>
      </c>
      <c r="BH25" s="65">
        <f>COUNTIF(JADWAL!BI$5:BI$194,$D25)</f>
        <v>1</v>
      </c>
      <c r="BI25" s="64"/>
      <c r="BJ25" s="65">
        <f>COUNTIF(JADWAL!BK$5:BK$194,$D25)</f>
        <v>1</v>
      </c>
      <c r="BK25" s="65">
        <f>COUNTIF(JADWAL!BL$5:BL$194,$D25)</f>
        <v>0</v>
      </c>
      <c r="BL25" s="64"/>
      <c r="BM25" s="65">
        <f>COUNTIF(JADWAL!BN$5:BN$194,$D25)</f>
        <v>0</v>
      </c>
      <c r="BN25" s="65">
        <f>COUNTIF(JADWAL!BO$5:BO$194,$D25)</f>
        <v>1</v>
      </c>
      <c r="BO25" s="65">
        <f>COUNTIF(JADWAL!BP$5:BP$194,$D25)</f>
        <v>1</v>
      </c>
      <c r="BP25" s="65">
        <f>COUNTIF(JADWAL!BQ$5:BQ$194,$D25)</f>
        <v>1</v>
      </c>
      <c r="BQ25" s="64"/>
      <c r="BR25" s="65">
        <f>COUNTIF(JADWAL!BS$5:BS$194,$D25)</f>
        <v>0</v>
      </c>
      <c r="BS25" s="65">
        <f>COUNTIF(JADWAL!BT$5:BT$194,$D25)</f>
        <v>0</v>
      </c>
      <c r="BT25" s="65"/>
      <c r="BU25" s="65">
        <f t="shared" si="3"/>
        <v>6</v>
      </c>
      <c r="BV25" s="64"/>
      <c r="BW25" s="65">
        <f>COUNTIF(JADWAL!BX$5:BX$194,$D25)</f>
        <v>1</v>
      </c>
      <c r="BX25" s="65">
        <f>COUNTIF(JADWAL!BY$5:BY$194,$D25)</f>
        <v>1</v>
      </c>
      <c r="BY25" s="65">
        <f>COUNTIF(JADWAL!BZ$5:BZ$194,$D25)</f>
        <v>1</v>
      </c>
      <c r="BZ25" s="65">
        <f>COUNTIF(JADWAL!CA$5:CA$194,$D25)</f>
        <v>1</v>
      </c>
      <c r="CA25" s="65">
        <f>COUNTIF(JADWAL!CB$5:CB$194,$D25)</f>
        <v>0</v>
      </c>
      <c r="CB25" s="64"/>
      <c r="CC25" s="65">
        <f>COUNTIF(JADWAL!CD$5:CD$194,$D25)</f>
        <v>0</v>
      </c>
      <c r="CD25" s="65">
        <f>COUNTIF(JADWAL!CE$5:CE$194,$D25)</f>
        <v>0</v>
      </c>
      <c r="CE25" s="65">
        <f>COUNTIF(JADWAL!CF$5:CF$194,$D25)</f>
        <v>1</v>
      </c>
      <c r="CF25" s="65">
        <f>COUNTIF(JADWAL!CG$5:CG$194,$D25)</f>
        <v>1</v>
      </c>
      <c r="CG25" s="64"/>
      <c r="CH25" s="65">
        <f>COUNTIF(JADWAL!CI$5:CI$194,$D25)</f>
        <v>1</v>
      </c>
      <c r="CI25" s="65">
        <f>COUNTIF(JADWAL!CJ$5:CJ$194,$D25)</f>
        <v>0</v>
      </c>
      <c r="CJ25" s="65"/>
      <c r="CK25" s="65">
        <f t="shared" si="4"/>
        <v>7</v>
      </c>
    </row>
    <row r="26" spans="1:89" x14ac:dyDescent="0.3">
      <c r="A26" s="12">
        <f>'MASTER GURU HARIAN'!A28</f>
        <v>25</v>
      </c>
      <c r="B26" s="13" t="str">
        <f>'MASTER GURU HARIAN'!B28</f>
        <v>SYAFITRI  K  ARIEF, S.Pd, MT</v>
      </c>
      <c r="C26" s="13" t="str">
        <f>'MASTER GURU HARIAN'!C28</f>
        <v>G25</v>
      </c>
      <c r="D26" s="13" t="str">
        <f>'MASTER GURU HARIAN'!D28</f>
        <v>SYAFITRI</v>
      </c>
      <c r="E26" s="64"/>
      <c r="F26" s="65">
        <f>COUNTIF(JADWAL!G$5:G$194,$D26)</f>
        <v>1</v>
      </c>
      <c r="G26" s="65">
        <f>COUNTIF(JADWAL!H$5:H$194,$D26)</f>
        <v>1</v>
      </c>
      <c r="H26" s="65">
        <f>COUNTIF(JADWAL!I$5:I$194,$D26)</f>
        <v>1</v>
      </c>
      <c r="I26" s="64"/>
      <c r="J26" s="65">
        <f>COUNTIF(JADWAL!K$5:K$194,$D26)</f>
        <v>1</v>
      </c>
      <c r="K26" s="65">
        <f>COUNTIF(JADWAL!L$5:L$194,$D26)</f>
        <v>1</v>
      </c>
      <c r="L26" s="64"/>
      <c r="M26" s="65">
        <f>COUNTIF(JADWAL!N$5:N$194,$D26)</f>
        <v>0</v>
      </c>
      <c r="N26" s="65">
        <f>COUNTIF(JADWAL!O$5:O$194,$D26)</f>
        <v>0</v>
      </c>
      <c r="O26" s="65">
        <f>COUNTIF(JADWAL!P$5:P$194,$D26)</f>
        <v>0</v>
      </c>
      <c r="P26" s="65">
        <f>COUNTIF(JADWAL!Q$5:Q$194,$D26)</f>
        <v>0</v>
      </c>
      <c r="Q26" s="64"/>
      <c r="R26" s="65">
        <f>COUNTIF(JADWAL!S$5:S$194,$D26)</f>
        <v>0</v>
      </c>
      <c r="S26" s="65">
        <f>COUNTIF(JADWAL!T$5:T$194,$D26)</f>
        <v>0</v>
      </c>
      <c r="T26" s="65">
        <f>COUNTIF(JADWAL!U$5:U$194,$D26)</f>
        <v>0</v>
      </c>
      <c r="U26" s="65">
        <f>COUNTIF(JADWAL!V$5:V$194,$D26)</f>
        <v>0</v>
      </c>
      <c r="V26" s="65">
        <f t="shared" si="0"/>
        <v>5</v>
      </c>
      <c r="W26" s="65">
        <f>COUNTIF(JADWAL!W$5:W$194,$D26)</f>
        <v>0</v>
      </c>
      <c r="X26" s="65">
        <f>COUNTIF(JADWAL!X$5:X$194,$D26)</f>
        <v>0</v>
      </c>
      <c r="Y26" s="65">
        <f>COUNTIF(JADWAL!Y$5:Y$194,$D26)</f>
        <v>0</v>
      </c>
      <c r="Z26" s="65">
        <f>COUNTIF(JADWAL!Z$5:Z$194,$D26)</f>
        <v>0</v>
      </c>
      <c r="AA26" s="64"/>
      <c r="AB26" s="65">
        <f>COUNTIF(JADWAL!AB$5:AB$194,$D26)</f>
        <v>1</v>
      </c>
      <c r="AC26" s="65">
        <f>COUNTIF(JADWAL!AC$5:AC$194,$D26)</f>
        <v>1</v>
      </c>
      <c r="AD26" s="64"/>
      <c r="AE26" s="65">
        <f>COUNTIF(JADWAL!AE$5:AE$194,$D26)</f>
        <v>1</v>
      </c>
      <c r="AF26" s="65">
        <f>COUNTIF(JADWAL!AF$5:AF$194,$D26)</f>
        <v>1</v>
      </c>
      <c r="AG26" s="65">
        <f>COUNTIF(JADWAL!AG$5:AG$194,$D26)</f>
        <v>0</v>
      </c>
      <c r="AH26" s="65">
        <f>COUNTIF(JADWAL!AH$5:AH$194,$D26)</f>
        <v>0</v>
      </c>
      <c r="AI26" s="64"/>
      <c r="AJ26" s="65">
        <f>COUNTIF(JADWAL!AJ$5:AJ$194,$D26)</f>
        <v>0</v>
      </c>
      <c r="AK26" s="65">
        <f>COUNTIF(JADWAL!AK$5:AK$194,$D26)</f>
        <v>0</v>
      </c>
      <c r="AL26" s="65"/>
      <c r="AM26" s="65">
        <f t="shared" si="1"/>
        <v>4</v>
      </c>
      <c r="AN26" s="64"/>
      <c r="AO26" s="65">
        <f>COUNTIF(JADWAL!AO$5:AO$194,$D26)</f>
        <v>1</v>
      </c>
      <c r="AP26" s="65">
        <f>COUNTIF(JADWAL!AP$5:AP$194,$D26)</f>
        <v>1</v>
      </c>
      <c r="AQ26" s="65">
        <f>COUNTIF(JADWAL!AQ$5:AQ$194,$D26)</f>
        <v>1</v>
      </c>
      <c r="AR26" s="64"/>
      <c r="AS26" s="65">
        <f>COUNTIF(JADWAL!AS$5:AS$194,$D26)</f>
        <v>1</v>
      </c>
      <c r="AT26" s="65">
        <f>COUNTIF(JADWAL!AT$5:AT$194,$D26)</f>
        <v>1</v>
      </c>
      <c r="AU26" s="65">
        <f>COUNTIF(JADWAL!AU$5:AU$194,$D26)</f>
        <v>0</v>
      </c>
      <c r="AV26" s="64"/>
      <c r="AW26" s="65">
        <f>COUNTIF(JADWAL!AW$5:AW$194,$D26)</f>
        <v>1</v>
      </c>
      <c r="AX26" s="65">
        <f>COUNTIF(JADWAL!AX$5:AX$194,$D26)</f>
        <v>1</v>
      </c>
      <c r="AY26" s="65">
        <f>COUNTIF(JADWAL!AY$5:AY$194,$D26)</f>
        <v>0</v>
      </c>
      <c r="AZ26" s="64"/>
      <c r="BA26" s="65">
        <f>COUNTIF(JADWAL!BA$5:BA$194,$D26)</f>
        <v>0</v>
      </c>
      <c r="BB26" s="65">
        <f>COUNTIF(JADWAL!BB$5:BB$194,$D26)</f>
        <v>0</v>
      </c>
      <c r="BC26" s="65">
        <f>COUNTIF(JADWAL!BC$5:BC$194,$D26)</f>
        <v>0</v>
      </c>
      <c r="BD26" s="65">
        <f t="shared" si="2"/>
        <v>7</v>
      </c>
      <c r="BE26" s="65">
        <f>COUNTIF(JADWAL!BF$5:BF$194,$D26)</f>
        <v>1</v>
      </c>
      <c r="BF26" s="65">
        <f>COUNTIF(JADWAL!BG$5:BG$194,$D26)</f>
        <v>1</v>
      </c>
      <c r="BG26" s="65">
        <f>COUNTIF(JADWAL!BH$5:BH$194,$D26)</f>
        <v>1</v>
      </c>
      <c r="BH26" s="65">
        <f>COUNTIF(JADWAL!BI$5:BI$194,$D26)</f>
        <v>1</v>
      </c>
      <c r="BI26" s="64"/>
      <c r="BJ26" s="65">
        <f>COUNTIF(JADWAL!BK$5:BK$194,$D26)</f>
        <v>1</v>
      </c>
      <c r="BK26" s="65">
        <f>COUNTIF(JADWAL!BL$5:BL$194,$D26)</f>
        <v>1</v>
      </c>
      <c r="BL26" s="64"/>
      <c r="BM26" s="65">
        <f>COUNTIF(JADWAL!BN$5:BN$194,$D26)</f>
        <v>1</v>
      </c>
      <c r="BN26" s="65">
        <f>COUNTIF(JADWAL!BO$5:BO$194,$D26)</f>
        <v>1</v>
      </c>
      <c r="BO26" s="65">
        <f>COUNTIF(JADWAL!BP$5:BP$194,$D26)</f>
        <v>0</v>
      </c>
      <c r="BP26" s="65">
        <f>COUNTIF(JADWAL!BQ$5:BQ$194,$D26)</f>
        <v>0</v>
      </c>
      <c r="BQ26" s="64"/>
      <c r="BR26" s="65">
        <f>COUNTIF(JADWAL!BS$5:BS$194,$D26)</f>
        <v>0</v>
      </c>
      <c r="BS26" s="65">
        <f>COUNTIF(JADWAL!BT$5:BT$194,$D26)</f>
        <v>0</v>
      </c>
      <c r="BT26" s="65"/>
      <c r="BU26" s="65">
        <f t="shared" si="3"/>
        <v>8</v>
      </c>
      <c r="BV26" s="64"/>
      <c r="BW26" s="65">
        <f>COUNTIF(JADWAL!BX$5:BX$194,$D26)</f>
        <v>0</v>
      </c>
      <c r="BX26" s="65">
        <f>COUNTIF(JADWAL!BY$5:BY$194,$D26)</f>
        <v>0</v>
      </c>
      <c r="BY26" s="65">
        <f>COUNTIF(JADWAL!BZ$5:BZ$194,$D26)</f>
        <v>0</v>
      </c>
      <c r="BZ26" s="65">
        <f>COUNTIF(JADWAL!CA$5:CA$194,$D26)</f>
        <v>0</v>
      </c>
      <c r="CA26" s="65">
        <f>COUNTIF(JADWAL!CB$5:CB$194,$D26)</f>
        <v>0</v>
      </c>
      <c r="CB26" s="64"/>
      <c r="CC26" s="65">
        <f>COUNTIF(JADWAL!CD$5:CD$194,$D26)</f>
        <v>0</v>
      </c>
      <c r="CD26" s="65">
        <f>COUNTIF(JADWAL!CE$5:CE$194,$D26)</f>
        <v>0</v>
      </c>
      <c r="CE26" s="65">
        <f>COUNTIF(JADWAL!CF$5:CF$194,$D26)</f>
        <v>0</v>
      </c>
      <c r="CF26" s="65">
        <f>COUNTIF(JADWAL!CG$5:CG$194,$D26)</f>
        <v>0</v>
      </c>
      <c r="CG26" s="64"/>
      <c r="CH26" s="65">
        <f>COUNTIF(JADWAL!CI$5:CI$194,$D26)</f>
        <v>0</v>
      </c>
      <c r="CI26" s="65">
        <f>COUNTIF(JADWAL!CJ$5:CJ$194,$D26)</f>
        <v>0</v>
      </c>
      <c r="CJ26" s="65"/>
      <c r="CK26" s="65">
        <f t="shared" si="4"/>
        <v>0</v>
      </c>
    </row>
    <row r="27" spans="1:89" x14ac:dyDescent="0.3">
      <c r="A27" s="12">
        <f>'MASTER GURU HARIAN'!A29</f>
        <v>26</v>
      </c>
      <c r="B27" s="13" t="str">
        <f>'MASTER GURU HARIAN'!B29</f>
        <v>ADIWIGUNA, S.Pd.</v>
      </c>
      <c r="C27" s="13" t="str">
        <f>'MASTER GURU HARIAN'!C29</f>
        <v>G26</v>
      </c>
      <c r="D27" s="13" t="str">
        <f>'MASTER GURU HARIAN'!D29</f>
        <v>ADIW</v>
      </c>
      <c r="E27" s="64"/>
      <c r="F27" s="65">
        <f>COUNTIF(JADWAL!G$5:G$194,$D27)</f>
        <v>0</v>
      </c>
      <c r="G27" s="65">
        <f>COUNTIF(JADWAL!H$5:H$194,$D27)</f>
        <v>0</v>
      </c>
      <c r="H27" s="65">
        <f>COUNTIF(JADWAL!I$5:I$194,$D27)</f>
        <v>0</v>
      </c>
      <c r="I27" s="64"/>
      <c r="J27" s="65">
        <f>COUNTIF(JADWAL!K$5:K$194,$D27)</f>
        <v>1</v>
      </c>
      <c r="K27" s="65">
        <f>COUNTIF(JADWAL!L$5:L$194,$D27)</f>
        <v>0</v>
      </c>
      <c r="L27" s="64"/>
      <c r="M27" s="65">
        <f>COUNTIF(JADWAL!N$5:N$194,$D27)</f>
        <v>0</v>
      </c>
      <c r="N27" s="65">
        <f>COUNTIF(JADWAL!O$5:O$194,$D27)</f>
        <v>0</v>
      </c>
      <c r="O27" s="65">
        <f>COUNTIF(JADWAL!P$5:P$194,$D27)</f>
        <v>1</v>
      </c>
      <c r="P27" s="65">
        <f>COUNTIF(JADWAL!Q$5:Q$194,$D27)</f>
        <v>1</v>
      </c>
      <c r="Q27" s="64"/>
      <c r="R27" s="65">
        <f>COUNTIF(JADWAL!S$5:S$194,$D27)</f>
        <v>0</v>
      </c>
      <c r="S27" s="65">
        <f>COUNTIF(JADWAL!T$5:T$194,$D27)</f>
        <v>0</v>
      </c>
      <c r="T27" s="65">
        <f>COUNTIF(JADWAL!U$5:U$194,$D27)</f>
        <v>0</v>
      </c>
      <c r="U27" s="65">
        <f>COUNTIF(JADWAL!V$5:V$194,$D27)</f>
        <v>0</v>
      </c>
      <c r="V27" s="65">
        <f t="shared" si="0"/>
        <v>3</v>
      </c>
      <c r="W27" s="65">
        <f>COUNTIF(JADWAL!W$5:W$194,$D27)</f>
        <v>0</v>
      </c>
      <c r="X27" s="65">
        <f>COUNTIF(JADWAL!X$5:X$194,$D27)</f>
        <v>0</v>
      </c>
      <c r="Y27" s="65">
        <f>COUNTIF(JADWAL!Y$5:Y$194,$D27)</f>
        <v>2</v>
      </c>
      <c r="Z27" s="65">
        <f>COUNTIF(JADWAL!Z$5:Z$194,$D27)</f>
        <v>0</v>
      </c>
      <c r="AA27" s="64"/>
      <c r="AB27" s="65">
        <f>COUNTIF(JADWAL!AB$5:AB$194,$D27)</f>
        <v>0</v>
      </c>
      <c r="AC27" s="65">
        <f>COUNTIF(JADWAL!AC$5:AC$194,$D27)</f>
        <v>0</v>
      </c>
      <c r="AD27" s="64"/>
      <c r="AE27" s="65">
        <f>COUNTIF(JADWAL!AE$5:AE$194,$D27)</f>
        <v>0</v>
      </c>
      <c r="AF27" s="65">
        <f>COUNTIF(JADWAL!AF$5:AF$194,$D27)</f>
        <v>0</v>
      </c>
      <c r="AG27" s="65">
        <f>COUNTIF(JADWAL!AG$5:AG$194,$D27)</f>
        <v>0</v>
      </c>
      <c r="AH27" s="65">
        <f>COUNTIF(JADWAL!AH$5:AH$194,$D27)</f>
        <v>0</v>
      </c>
      <c r="AI27" s="64"/>
      <c r="AJ27" s="65">
        <f>COUNTIF(JADWAL!AJ$5:AJ$194,$D27)</f>
        <v>0</v>
      </c>
      <c r="AK27" s="65">
        <f>COUNTIF(JADWAL!AK$5:AK$194,$D27)</f>
        <v>0</v>
      </c>
      <c r="AL27" s="65"/>
      <c r="AM27" s="65">
        <f t="shared" si="1"/>
        <v>2</v>
      </c>
      <c r="AN27" s="64"/>
      <c r="AO27" s="65">
        <f>COUNTIF(JADWAL!AO$5:AO$194,$D27)</f>
        <v>0</v>
      </c>
      <c r="AP27" s="65">
        <f>COUNTIF(JADWAL!AP$5:AP$194,$D27)</f>
        <v>0</v>
      </c>
      <c r="AQ27" s="65">
        <f>COUNTIF(JADWAL!AQ$5:AQ$194,$D27)</f>
        <v>0</v>
      </c>
      <c r="AR27" s="64"/>
      <c r="AS27" s="65">
        <f>COUNTIF(JADWAL!AS$5:AS$194,$D27)</f>
        <v>1</v>
      </c>
      <c r="AT27" s="65">
        <f>COUNTIF(JADWAL!AT$5:AT$194,$D27)</f>
        <v>0</v>
      </c>
      <c r="AU27" s="65">
        <f>COUNTIF(JADWAL!AU$5:AU$194,$D27)</f>
        <v>0</v>
      </c>
      <c r="AV27" s="64"/>
      <c r="AW27" s="65">
        <f>COUNTIF(JADWAL!AW$5:AW$194,$D27)</f>
        <v>0</v>
      </c>
      <c r="AX27" s="65">
        <f>COUNTIF(JADWAL!AX$5:AX$194,$D27)</f>
        <v>0</v>
      </c>
      <c r="AY27" s="65">
        <f>COUNTIF(JADWAL!AY$5:AY$194,$D27)</f>
        <v>0</v>
      </c>
      <c r="AZ27" s="64"/>
      <c r="BA27" s="65">
        <f>COUNTIF(JADWAL!BA$5:BA$194,$D27)</f>
        <v>0</v>
      </c>
      <c r="BB27" s="65">
        <f>COUNTIF(JADWAL!BB$5:BB$194,$D27)</f>
        <v>0</v>
      </c>
      <c r="BC27" s="65">
        <f>COUNTIF(JADWAL!BC$5:BC$194,$D27)</f>
        <v>0</v>
      </c>
      <c r="BD27" s="65">
        <f t="shared" si="2"/>
        <v>1</v>
      </c>
      <c r="BE27" s="65">
        <f>COUNTIF(JADWAL!BF$5:BF$194,$D27)</f>
        <v>1</v>
      </c>
      <c r="BF27" s="65">
        <f>COUNTIF(JADWAL!BG$5:BG$194,$D27)</f>
        <v>1</v>
      </c>
      <c r="BG27" s="65">
        <f>COUNTIF(JADWAL!BH$5:BH$194,$D27)</f>
        <v>0</v>
      </c>
      <c r="BH27" s="65">
        <f>COUNTIF(JADWAL!BI$5:BI$194,$D27)</f>
        <v>1</v>
      </c>
      <c r="BI27" s="64"/>
      <c r="BJ27" s="65">
        <f>COUNTIF(JADWAL!BK$5:BK$194,$D27)</f>
        <v>0</v>
      </c>
      <c r="BK27" s="65">
        <f>COUNTIF(JADWAL!BL$5:BL$194,$D27)</f>
        <v>0</v>
      </c>
      <c r="BL27" s="64"/>
      <c r="BM27" s="65">
        <f>COUNTIF(JADWAL!BN$5:BN$194,$D27)</f>
        <v>0</v>
      </c>
      <c r="BN27" s="65">
        <f>COUNTIF(JADWAL!BO$5:BO$194,$D27)</f>
        <v>0</v>
      </c>
      <c r="BO27" s="65">
        <f>COUNTIF(JADWAL!BP$5:BP$194,$D27)</f>
        <v>0</v>
      </c>
      <c r="BP27" s="65">
        <f>COUNTIF(JADWAL!BQ$5:BQ$194,$D27)</f>
        <v>0</v>
      </c>
      <c r="BQ27" s="64"/>
      <c r="BR27" s="65">
        <f>COUNTIF(JADWAL!BS$5:BS$194,$D27)</f>
        <v>0</v>
      </c>
      <c r="BS27" s="65">
        <f>COUNTIF(JADWAL!BT$5:BT$194,$D27)</f>
        <v>0</v>
      </c>
      <c r="BT27" s="65"/>
      <c r="BU27" s="65">
        <f t="shared" si="3"/>
        <v>3</v>
      </c>
      <c r="BV27" s="64"/>
      <c r="BW27" s="65">
        <f>COUNTIF(JADWAL!BX$5:BX$194,$D27)</f>
        <v>0</v>
      </c>
      <c r="BX27" s="65">
        <f>COUNTIF(JADWAL!BY$5:BY$194,$D27)</f>
        <v>0</v>
      </c>
      <c r="BY27" s="65">
        <f>COUNTIF(JADWAL!BZ$5:BZ$194,$D27)</f>
        <v>0</v>
      </c>
      <c r="BZ27" s="65">
        <f>COUNTIF(JADWAL!CA$5:CA$194,$D27)</f>
        <v>0</v>
      </c>
      <c r="CA27" s="65">
        <f>COUNTIF(JADWAL!CB$5:CB$194,$D27)</f>
        <v>1</v>
      </c>
      <c r="CB27" s="64"/>
      <c r="CC27" s="65">
        <f>COUNTIF(JADWAL!CD$5:CD$194,$D27)</f>
        <v>1</v>
      </c>
      <c r="CD27" s="65">
        <f>COUNTIF(JADWAL!CE$5:CE$194,$D27)</f>
        <v>0</v>
      </c>
      <c r="CE27" s="65">
        <f>COUNTIF(JADWAL!CF$5:CF$194,$D27)</f>
        <v>0</v>
      </c>
      <c r="CF27" s="65">
        <f>COUNTIF(JADWAL!CG$5:CG$194,$D27)</f>
        <v>0</v>
      </c>
      <c r="CG27" s="64"/>
      <c r="CH27" s="65">
        <f>COUNTIF(JADWAL!CI$5:CI$194,$D27)</f>
        <v>0</v>
      </c>
      <c r="CI27" s="65">
        <f>COUNTIF(JADWAL!CJ$5:CJ$194,$D27)</f>
        <v>0</v>
      </c>
      <c r="CJ27" s="65"/>
      <c r="CK27" s="65">
        <f t="shared" si="4"/>
        <v>2</v>
      </c>
    </row>
    <row r="28" spans="1:89" x14ac:dyDescent="0.3">
      <c r="A28" s="12">
        <f>'MASTER GURU HARIAN'!A30</f>
        <v>27</v>
      </c>
      <c r="B28" s="13" t="str">
        <f>'MASTER GURU HARIAN'!B30</f>
        <v>RANI RABIUSSANI, M.Pd.</v>
      </c>
      <c r="C28" s="13" t="str">
        <f>'MASTER GURU HARIAN'!C30</f>
        <v>G27</v>
      </c>
      <c r="D28" s="13" t="str">
        <f>'MASTER GURU HARIAN'!D30</f>
        <v>RANI</v>
      </c>
      <c r="E28" s="64"/>
      <c r="F28" s="65">
        <f>COUNTIF(JADWAL!G$5:G$194,$D28)</f>
        <v>1</v>
      </c>
      <c r="G28" s="65">
        <f>COUNTIF(JADWAL!H$5:H$194,$D28)</f>
        <v>1</v>
      </c>
      <c r="H28" s="65">
        <f>COUNTIF(JADWAL!I$5:I$194,$D28)</f>
        <v>1</v>
      </c>
      <c r="I28" s="64"/>
      <c r="J28" s="65">
        <f>COUNTIF(JADWAL!K$5:K$194,$D28)</f>
        <v>1</v>
      </c>
      <c r="K28" s="65">
        <f>COUNTIF(JADWAL!L$5:L$194,$D28)</f>
        <v>1</v>
      </c>
      <c r="L28" s="64"/>
      <c r="M28" s="65">
        <f>COUNTIF(JADWAL!N$5:N$194,$D28)</f>
        <v>1</v>
      </c>
      <c r="N28" s="65">
        <f>COUNTIF(JADWAL!O$5:O$194,$D28)</f>
        <v>0</v>
      </c>
      <c r="O28" s="65">
        <f>COUNTIF(JADWAL!P$5:P$194,$D28)</f>
        <v>0</v>
      </c>
      <c r="P28" s="65">
        <f>COUNTIF(JADWAL!Q$5:Q$194,$D28)</f>
        <v>1</v>
      </c>
      <c r="Q28" s="64"/>
      <c r="R28" s="65">
        <f>COUNTIF(JADWAL!S$5:S$194,$D28)</f>
        <v>1</v>
      </c>
      <c r="S28" s="65">
        <f>COUNTIF(JADWAL!T$5:T$194,$D28)</f>
        <v>0</v>
      </c>
      <c r="T28" s="65">
        <f>COUNTIF(JADWAL!U$5:U$194,$D28)</f>
        <v>0</v>
      </c>
      <c r="U28" s="65">
        <f>COUNTIF(JADWAL!V$5:V$194,$D28)</f>
        <v>0</v>
      </c>
      <c r="V28" s="65">
        <f t="shared" si="0"/>
        <v>8</v>
      </c>
      <c r="W28" s="65">
        <f>COUNTIF(JADWAL!W$5:W$194,$D28)</f>
        <v>0</v>
      </c>
      <c r="X28" s="65">
        <f>COUNTIF(JADWAL!X$5:X$194,$D28)</f>
        <v>0</v>
      </c>
      <c r="Y28" s="65">
        <f>COUNTIF(JADWAL!Y$5:Y$194,$D28)</f>
        <v>0</v>
      </c>
      <c r="Z28" s="65">
        <f>COUNTIF(JADWAL!Z$5:Z$194,$D28)</f>
        <v>1</v>
      </c>
      <c r="AA28" s="64"/>
      <c r="AB28" s="65">
        <f>COUNTIF(JADWAL!AB$5:AB$194,$D28)</f>
        <v>1</v>
      </c>
      <c r="AC28" s="65">
        <f>COUNTIF(JADWAL!AC$5:AC$194,$D28)</f>
        <v>0</v>
      </c>
      <c r="AD28" s="64"/>
      <c r="AE28" s="65">
        <f>COUNTIF(JADWAL!AE$5:AE$194,$D28)</f>
        <v>1</v>
      </c>
      <c r="AF28" s="65">
        <f>COUNTIF(JADWAL!AF$5:AF$194,$D28)</f>
        <v>1</v>
      </c>
      <c r="AG28" s="65">
        <f>COUNTIF(JADWAL!AG$5:AG$194,$D28)</f>
        <v>1</v>
      </c>
      <c r="AH28" s="65">
        <f>COUNTIF(JADWAL!AH$5:AH$194,$D28)</f>
        <v>1</v>
      </c>
      <c r="AI28" s="64"/>
      <c r="AJ28" s="65">
        <f>COUNTIF(JADWAL!AJ$5:AJ$194,$D28)</f>
        <v>0</v>
      </c>
      <c r="AK28" s="65">
        <f>COUNTIF(JADWAL!AK$5:AK$194,$D28)</f>
        <v>0</v>
      </c>
      <c r="AL28" s="65"/>
      <c r="AM28" s="65">
        <f t="shared" si="1"/>
        <v>6</v>
      </c>
      <c r="AN28" s="64"/>
      <c r="AO28" s="65">
        <f>COUNTIF(JADWAL!AO$5:AO$194,$D28)</f>
        <v>0</v>
      </c>
      <c r="AP28" s="65">
        <f>COUNTIF(JADWAL!AP$5:AP$194,$D28)</f>
        <v>0</v>
      </c>
      <c r="AQ28" s="65">
        <f>COUNTIF(JADWAL!AQ$5:AQ$194,$D28)</f>
        <v>0</v>
      </c>
      <c r="AR28" s="64"/>
      <c r="AS28" s="65">
        <f>COUNTIF(JADWAL!AS$5:AS$194,$D28)</f>
        <v>0</v>
      </c>
      <c r="AT28" s="65">
        <f>COUNTIF(JADWAL!AT$5:AT$194,$D28)</f>
        <v>0</v>
      </c>
      <c r="AU28" s="65">
        <f>COUNTIF(JADWAL!AU$5:AU$194,$D28)</f>
        <v>0</v>
      </c>
      <c r="AV28" s="64"/>
      <c r="AW28" s="65">
        <f>COUNTIF(JADWAL!AW$5:AW$194,$D28)</f>
        <v>1</v>
      </c>
      <c r="AX28" s="65">
        <f>COUNTIF(JADWAL!AX$5:AX$194,$D28)</f>
        <v>1</v>
      </c>
      <c r="AY28" s="65">
        <f>COUNTIF(JADWAL!AY$5:AY$194,$D28)</f>
        <v>1</v>
      </c>
      <c r="AZ28" s="64"/>
      <c r="BA28" s="65">
        <f>COUNTIF(JADWAL!BA$5:BA$194,$D28)</f>
        <v>0</v>
      </c>
      <c r="BB28" s="65">
        <f>COUNTIF(JADWAL!BB$5:BB$194,$D28)</f>
        <v>0</v>
      </c>
      <c r="BC28" s="65">
        <f>COUNTIF(JADWAL!BC$5:BC$194,$D28)</f>
        <v>0</v>
      </c>
      <c r="BD28" s="65">
        <f t="shared" si="2"/>
        <v>3</v>
      </c>
      <c r="BE28" s="65">
        <f>COUNTIF(JADWAL!BF$5:BF$194,$D28)</f>
        <v>0</v>
      </c>
      <c r="BF28" s="65">
        <f>COUNTIF(JADWAL!BG$5:BG$194,$D28)</f>
        <v>0</v>
      </c>
      <c r="BG28" s="65">
        <f>COUNTIF(JADWAL!BH$5:BH$194,$D28)</f>
        <v>0</v>
      </c>
      <c r="BH28" s="65">
        <f>COUNTIF(JADWAL!BI$5:BI$194,$D28)</f>
        <v>0</v>
      </c>
      <c r="BI28" s="64"/>
      <c r="BJ28" s="65">
        <f>COUNTIF(JADWAL!BK$5:BK$194,$D28)</f>
        <v>0</v>
      </c>
      <c r="BK28" s="65">
        <f>COUNTIF(JADWAL!BL$5:BL$194,$D28)</f>
        <v>0</v>
      </c>
      <c r="BL28" s="64"/>
      <c r="BM28" s="65">
        <f>COUNTIF(JADWAL!BN$5:BN$194,$D28)</f>
        <v>0</v>
      </c>
      <c r="BN28" s="65">
        <f>COUNTIF(JADWAL!BO$5:BO$194,$D28)</f>
        <v>0</v>
      </c>
      <c r="BO28" s="65">
        <f>COUNTIF(JADWAL!BP$5:BP$194,$D28)</f>
        <v>0</v>
      </c>
      <c r="BP28" s="65">
        <f>COUNTIF(JADWAL!BQ$5:BQ$194,$D28)</f>
        <v>0</v>
      </c>
      <c r="BQ28" s="64"/>
      <c r="BR28" s="65">
        <f>COUNTIF(JADWAL!BS$5:BS$194,$D28)</f>
        <v>0</v>
      </c>
      <c r="BS28" s="65">
        <f>COUNTIF(JADWAL!BT$5:BT$194,$D28)</f>
        <v>0</v>
      </c>
      <c r="BT28" s="65"/>
      <c r="BU28" s="65">
        <f t="shared" si="3"/>
        <v>0</v>
      </c>
      <c r="BV28" s="64"/>
      <c r="BW28" s="65">
        <f>COUNTIF(JADWAL!BX$5:BX$194,$D28)</f>
        <v>1</v>
      </c>
      <c r="BX28" s="65">
        <f>COUNTIF(JADWAL!BY$5:BY$194,$D28)</f>
        <v>1</v>
      </c>
      <c r="BY28" s="65">
        <f>COUNTIF(JADWAL!BZ$5:BZ$194,$D28)</f>
        <v>0</v>
      </c>
      <c r="BZ28" s="65">
        <f>COUNTIF(JADWAL!CA$5:CA$194,$D28)</f>
        <v>1</v>
      </c>
      <c r="CA28" s="65">
        <f>COUNTIF(JADWAL!CB$5:CB$194,$D28)</f>
        <v>1</v>
      </c>
      <c r="CB28" s="64"/>
      <c r="CC28" s="65">
        <f>COUNTIF(JADWAL!CD$5:CD$194,$D28)</f>
        <v>1</v>
      </c>
      <c r="CD28" s="65">
        <f>COUNTIF(JADWAL!CE$5:CE$194,$D28)</f>
        <v>1</v>
      </c>
      <c r="CE28" s="65">
        <f>COUNTIF(JADWAL!CF$5:CF$194,$D28)</f>
        <v>0</v>
      </c>
      <c r="CF28" s="65">
        <f>COUNTIF(JADWAL!CG$5:CG$194,$D28)</f>
        <v>0</v>
      </c>
      <c r="CG28" s="64"/>
      <c r="CH28" s="65">
        <f>COUNTIF(JADWAL!CI$5:CI$194,$D28)</f>
        <v>0</v>
      </c>
      <c r="CI28" s="65">
        <f>COUNTIF(JADWAL!CJ$5:CJ$194,$D28)</f>
        <v>0</v>
      </c>
      <c r="CJ28" s="65"/>
      <c r="CK28" s="65">
        <f t="shared" si="4"/>
        <v>6</v>
      </c>
    </row>
    <row r="29" spans="1:89" x14ac:dyDescent="0.3">
      <c r="A29" s="12">
        <f>'MASTER GURU HARIAN'!A31</f>
        <v>28</v>
      </c>
      <c r="B29" s="13" t="str">
        <f>'MASTER GURU HARIAN'!B31</f>
        <v>SUDARMI, S.Pd.</v>
      </c>
      <c r="C29" s="13" t="str">
        <f>'MASTER GURU HARIAN'!C31</f>
        <v>G28</v>
      </c>
      <c r="D29" s="13" t="str">
        <f>'MASTER GURU HARIAN'!D31</f>
        <v>DARMI</v>
      </c>
      <c r="E29" s="64"/>
      <c r="F29" s="65">
        <f>COUNTIF(JADWAL!G$5:G$194,$D29)</f>
        <v>1</v>
      </c>
      <c r="G29" s="65">
        <f>COUNTIF(JADWAL!H$5:H$194,$D29)</f>
        <v>1</v>
      </c>
      <c r="H29" s="65">
        <f>COUNTIF(JADWAL!I$5:I$194,$D29)</f>
        <v>1</v>
      </c>
      <c r="I29" s="64"/>
      <c r="J29" s="65">
        <f>COUNTIF(JADWAL!K$5:K$194,$D29)</f>
        <v>1</v>
      </c>
      <c r="K29" s="65">
        <f>COUNTIF(JADWAL!L$5:L$194,$D29)</f>
        <v>0</v>
      </c>
      <c r="L29" s="64"/>
      <c r="M29" s="65">
        <f>COUNTIF(JADWAL!N$5:N$194,$D29)</f>
        <v>0</v>
      </c>
      <c r="N29" s="65">
        <f>COUNTIF(JADWAL!O$5:O$194,$D29)</f>
        <v>1</v>
      </c>
      <c r="O29" s="65">
        <f>COUNTIF(JADWAL!P$5:P$194,$D29)</f>
        <v>1</v>
      </c>
      <c r="P29" s="65">
        <f>COUNTIF(JADWAL!Q$5:Q$194,$D29)</f>
        <v>1</v>
      </c>
      <c r="Q29" s="64"/>
      <c r="R29" s="65">
        <f>COUNTIF(JADWAL!S$5:S$194,$D29)</f>
        <v>1</v>
      </c>
      <c r="S29" s="65">
        <f>COUNTIF(JADWAL!T$5:T$194,$D29)</f>
        <v>0</v>
      </c>
      <c r="T29" s="65">
        <f>COUNTIF(JADWAL!U$5:U$194,$D29)</f>
        <v>0</v>
      </c>
      <c r="U29" s="65">
        <f>COUNTIF(JADWAL!V$5:V$194,$D29)</f>
        <v>0</v>
      </c>
      <c r="V29" s="65">
        <f t="shared" si="0"/>
        <v>8</v>
      </c>
      <c r="W29" s="65">
        <f>COUNTIF(JADWAL!W$5:W$194,$D29)</f>
        <v>0</v>
      </c>
      <c r="X29" s="65">
        <f>COUNTIF(JADWAL!X$5:X$194,$D29)</f>
        <v>0</v>
      </c>
      <c r="Y29" s="65">
        <f>COUNTIF(JADWAL!Y$5:Y$194,$D29)</f>
        <v>0</v>
      </c>
      <c r="Z29" s="65">
        <f>COUNTIF(JADWAL!Z$5:Z$194,$D29)</f>
        <v>0</v>
      </c>
      <c r="AA29" s="64"/>
      <c r="AB29" s="65">
        <f>COUNTIF(JADWAL!AB$5:AB$194,$D29)</f>
        <v>0</v>
      </c>
      <c r="AC29" s="65">
        <f>COUNTIF(JADWAL!AC$5:AC$194,$D29)</f>
        <v>0</v>
      </c>
      <c r="AD29" s="64"/>
      <c r="AE29" s="65">
        <f>COUNTIF(JADWAL!AE$5:AE$194,$D29)</f>
        <v>0</v>
      </c>
      <c r="AF29" s="65">
        <f>COUNTIF(JADWAL!AF$5:AF$194,$D29)</f>
        <v>0</v>
      </c>
      <c r="AG29" s="65">
        <f>COUNTIF(JADWAL!AG$5:AG$194,$D29)</f>
        <v>0</v>
      </c>
      <c r="AH29" s="65">
        <f>COUNTIF(JADWAL!AH$5:AH$194,$D29)</f>
        <v>0</v>
      </c>
      <c r="AI29" s="64"/>
      <c r="AJ29" s="65">
        <f>COUNTIF(JADWAL!AJ$5:AJ$194,$D29)</f>
        <v>0</v>
      </c>
      <c r="AK29" s="65">
        <f>COUNTIF(JADWAL!AK$5:AK$194,$D29)</f>
        <v>0</v>
      </c>
      <c r="AL29" s="65"/>
      <c r="AM29" s="65">
        <f t="shared" si="1"/>
        <v>0</v>
      </c>
      <c r="AN29" s="64"/>
      <c r="AO29" s="65">
        <f>COUNTIF(JADWAL!AO$5:AO$194,$D29)</f>
        <v>1</v>
      </c>
      <c r="AP29" s="65">
        <f>COUNTIF(JADWAL!AP$5:AP$194,$D29)</f>
        <v>1</v>
      </c>
      <c r="AQ29" s="65">
        <f>COUNTIF(JADWAL!AQ$5:AQ$194,$D29)</f>
        <v>1</v>
      </c>
      <c r="AR29" s="64"/>
      <c r="AS29" s="65">
        <f>COUNTIF(JADWAL!AS$5:AS$194,$D29)</f>
        <v>1</v>
      </c>
      <c r="AT29" s="65">
        <f>COUNTIF(JADWAL!AT$5:AT$194,$D29)</f>
        <v>0</v>
      </c>
      <c r="AU29" s="65">
        <f>COUNTIF(JADWAL!AU$5:AU$194,$D29)</f>
        <v>0</v>
      </c>
      <c r="AV29" s="64"/>
      <c r="AW29" s="65">
        <f>COUNTIF(JADWAL!AW$5:AW$194,$D29)</f>
        <v>1</v>
      </c>
      <c r="AX29" s="65">
        <f>COUNTIF(JADWAL!AX$5:AX$194,$D29)</f>
        <v>0</v>
      </c>
      <c r="AY29" s="65">
        <f>COUNTIF(JADWAL!AY$5:AY$194,$D29)</f>
        <v>0</v>
      </c>
      <c r="AZ29" s="64"/>
      <c r="BA29" s="65">
        <f>COUNTIF(JADWAL!BA$5:BA$194,$D29)</f>
        <v>0</v>
      </c>
      <c r="BB29" s="65">
        <f>COUNTIF(JADWAL!BB$5:BB$194,$D29)</f>
        <v>0</v>
      </c>
      <c r="BC29" s="65">
        <f>COUNTIF(JADWAL!BC$5:BC$194,$D29)</f>
        <v>0</v>
      </c>
      <c r="BD29" s="65">
        <f t="shared" si="2"/>
        <v>5</v>
      </c>
      <c r="BE29" s="65">
        <f>COUNTIF(JADWAL!BF$5:BF$194,$D29)</f>
        <v>1</v>
      </c>
      <c r="BF29" s="65">
        <f>COUNTIF(JADWAL!BG$5:BG$194,$D29)</f>
        <v>1</v>
      </c>
      <c r="BG29" s="65">
        <f>COUNTIF(JADWAL!BH$5:BH$194,$D29)</f>
        <v>0</v>
      </c>
      <c r="BH29" s="65">
        <f>COUNTIF(JADWAL!BI$5:BI$194,$D29)</f>
        <v>0</v>
      </c>
      <c r="BI29" s="64"/>
      <c r="BJ29" s="65">
        <f>COUNTIF(JADWAL!BK$5:BK$194,$D29)</f>
        <v>1</v>
      </c>
      <c r="BK29" s="65">
        <f>COUNTIF(JADWAL!BL$5:BL$194,$D29)</f>
        <v>1</v>
      </c>
      <c r="BL29" s="64"/>
      <c r="BM29" s="65">
        <f>COUNTIF(JADWAL!BN$5:BN$194,$D29)</f>
        <v>1</v>
      </c>
      <c r="BN29" s="65">
        <f>COUNTIF(JADWAL!BO$5:BO$194,$D29)</f>
        <v>1</v>
      </c>
      <c r="BO29" s="65">
        <f>COUNTIF(JADWAL!BP$5:BP$194,$D29)</f>
        <v>1</v>
      </c>
      <c r="BP29" s="65">
        <f>COUNTIF(JADWAL!BQ$5:BQ$194,$D29)</f>
        <v>1</v>
      </c>
      <c r="BQ29" s="64"/>
      <c r="BR29" s="65">
        <f>COUNTIF(JADWAL!BS$5:BS$194,$D29)</f>
        <v>0</v>
      </c>
      <c r="BS29" s="65">
        <f>COUNTIF(JADWAL!BT$5:BT$194,$D29)</f>
        <v>0</v>
      </c>
      <c r="BT29" s="65"/>
      <c r="BU29" s="65">
        <f t="shared" si="3"/>
        <v>8</v>
      </c>
      <c r="BV29" s="64"/>
      <c r="BW29" s="65">
        <f>COUNTIF(JADWAL!BX$5:BX$194,$D29)</f>
        <v>0</v>
      </c>
      <c r="BX29" s="65">
        <f>COUNTIF(JADWAL!BY$5:BY$194,$D29)</f>
        <v>0</v>
      </c>
      <c r="BY29" s="65">
        <f>COUNTIF(JADWAL!BZ$5:BZ$194,$D29)</f>
        <v>0</v>
      </c>
      <c r="BZ29" s="65">
        <f>COUNTIF(JADWAL!CA$5:CA$194,$D29)</f>
        <v>0</v>
      </c>
      <c r="CA29" s="65">
        <f>COUNTIF(JADWAL!CB$5:CB$194,$D29)</f>
        <v>0</v>
      </c>
      <c r="CB29" s="64"/>
      <c r="CC29" s="65">
        <f>COUNTIF(JADWAL!CD$5:CD$194,$D29)</f>
        <v>0</v>
      </c>
      <c r="CD29" s="65">
        <f>COUNTIF(JADWAL!CE$5:CE$194,$D29)</f>
        <v>0</v>
      </c>
      <c r="CE29" s="65">
        <f>COUNTIF(JADWAL!CF$5:CF$194,$D29)</f>
        <v>0</v>
      </c>
      <c r="CF29" s="65">
        <f>COUNTIF(JADWAL!CG$5:CG$194,$D29)</f>
        <v>0</v>
      </c>
      <c r="CG29" s="64"/>
      <c r="CH29" s="65">
        <f>COUNTIF(JADWAL!CI$5:CI$194,$D29)</f>
        <v>0</v>
      </c>
      <c r="CI29" s="65">
        <f>COUNTIF(JADWAL!CJ$5:CJ$194,$D29)</f>
        <v>0</v>
      </c>
      <c r="CJ29" s="65"/>
      <c r="CK29" s="65">
        <f t="shared" si="4"/>
        <v>0</v>
      </c>
    </row>
    <row r="30" spans="1:89" x14ac:dyDescent="0.3">
      <c r="A30" s="12">
        <f>'MASTER GURU HARIAN'!A32</f>
        <v>29</v>
      </c>
      <c r="B30" s="13" t="str">
        <f>'MASTER GURU HARIAN'!B32</f>
        <v>IAH ROBIAH, S.Pd.Kim.</v>
      </c>
      <c r="C30" s="13" t="str">
        <f>'MASTER GURU HARIAN'!C32</f>
        <v>G29</v>
      </c>
      <c r="D30" s="13" t="str">
        <f>'MASTER GURU HARIAN'!D32</f>
        <v>IAH</v>
      </c>
      <c r="E30" s="64"/>
      <c r="F30" s="65">
        <f>COUNTIF(JADWAL!G$5:G$194,$D30)</f>
        <v>1</v>
      </c>
      <c r="G30" s="65">
        <f>COUNTIF(JADWAL!H$5:H$194,$D30)</f>
        <v>1</v>
      </c>
      <c r="H30" s="65">
        <f>COUNTIF(JADWAL!I$5:I$194,$D30)</f>
        <v>1</v>
      </c>
      <c r="I30" s="64"/>
      <c r="J30" s="65">
        <f>COUNTIF(JADWAL!K$5:K$194,$D30)</f>
        <v>1</v>
      </c>
      <c r="K30" s="65">
        <f>COUNTIF(JADWAL!L$5:L$194,$D30)</f>
        <v>1</v>
      </c>
      <c r="L30" s="64"/>
      <c r="M30" s="65">
        <f>COUNTIF(JADWAL!N$5:N$194,$D30)</f>
        <v>0</v>
      </c>
      <c r="N30" s="65">
        <f>COUNTIF(JADWAL!O$5:O$194,$D30)</f>
        <v>0</v>
      </c>
      <c r="O30" s="65">
        <f>COUNTIF(JADWAL!P$5:P$194,$D30)</f>
        <v>0</v>
      </c>
      <c r="P30" s="65">
        <f>COUNTIF(JADWAL!Q$5:Q$194,$D30)</f>
        <v>0</v>
      </c>
      <c r="Q30" s="64"/>
      <c r="R30" s="65">
        <f>COUNTIF(JADWAL!S$5:S$194,$D30)</f>
        <v>0</v>
      </c>
      <c r="S30" s="65">
        <f>COUNTIF(JADWAL!T$5:T$194,$D30)</f>
        <v>0</v>
      </c>
      <c r="T30" s="65">
        <f>COUNTIF(JADWAL!U$5:U$194,$D30)</f>
        <v>0</v>
      </c>
      <c r="U30" s="65">
        <f>COUNTIF(JADWAL!V$5:V$194,$D30)</f>
        <v>0</v>
      </c>
      <c r="V30" s="65">
        <f t="shared" si="0"/>
        <v>5</v>
      </c>
      <c r="W30" s="65">
        <f>COUNTIF(JADWAL!W$5:W$194,$D30)</f>
        <v>1</v>
      </c>
      <c r="X30" s="65">
        <f>COUNTIF(JADWAL!X$5:X$194,$D30)</f>
        <v>1</v>
      </c>
      <c r="Y30" s="65">
        <f>COUNTIF(JADWAL!Y$5:Y$194,$D30)</f>
        <v>1</v>
      </c>
      <c r="Z30" s="65">
        <f>COUNTIF(JADWAL!Z$5:Z$194,$D30)</f>
        <v>1</v>
      </c>
      <c r="AA30" s="64"/>
      <c r="AB30" s="65">
        <f>COUNTIF(JADWAL!AB$5:AB$194,$D30)</f>
        <v>0</v>
      </c>
      <c r="AC30" s="65">
        <f>COUNTIF(JADWAL!AC$5:AC$194,$D30)</f>
        <v>0</v>
      </c>
      <c r="AD30" s="64"/>
      <c r="AE30" s="65">
        <f>COUNTIF(JADWAL!AE$5:AE$194,$D30)</f>
        <v>1</v>
      </c>
      <c r="AF30" s="65">
        <f>COUNTIF(JADWAL!AF$5:AF$194,$D30)</f>
        <v>1</v>
      </c>
      <c r="AG30" s="65">
        <f>COUNTIF(JADWAL!AG$5:AG$194,$D30)</f>
        <v>1</v>
      </c>
      <c r="AH30" s="65">
        <f>COUNTIF(JADWAL!AH$5:AH$194,$D30)</f>
        <v>1</v>
      </c>
      <c r="AI30" s="64"/>
      <c r="AJ30" s="65">
        <f>COUNTIF(JADWAL!AJ$5:AJ$194,$D30)</f>
        <v>0</v>
      </c>
      <c r="AK30" s="65">
        <f>COUNTIF(JADWAL!AK$5:AK$194,$D30)</f>
        <v>0</v>
      </c>
      <c r="AL30" s="65"/>
      <c r="AM30" s="65">
        <f t="shared" si="1"/>
        <v>8</v>
      </c>
      <c r="AN30" s="64"/>
      <c r="AO30" s="65">
        <f>COUNTIF(JADWAL!AO$5:AO$194,$D30)</f>
        <v>0</v>
      </c>
      <c r="AP30" s="65">
        <f>COUNTIF(JADWAL!AP$5:AP$194,$D30)</f>
        <v>0</v>
      </c>
      <c r="AQ30" s="65">
        <f>COUNTIF(JADWAL!AQ$5:AQ$194,$D30)</f>
        <v>0</v>
      </c>
      <c r="AR30" s="64"/>
      <c r="AS30" s="65">
        <f>COUNTIF(JADWAL!AS$5:AS$194,$D30)</f>
        <v>0</v>
      </c>
      <c r="AT30" s="65">
        <f>COUNTIF(JADWAL!AT$5:AT$194,$D30)</f>
        <v>0</v>
      </c>
      <c r="AU30" s="65">
        <f>COUNTIF(JADWAL!AU$5:AU$194,$D30)</f>
        <v>0</v>
      </c>
      <c r="AV30" s="64"/>
      <c r="AW30" s="65">
        <f>COUNTIF(JADWAL!AW$5:AW$194,$D30)</f>
        <v>0</v>
      </c>
      <c r="AX30" s="65">
        <f>COUNTIF(JADWAL!AX$5:AX$194,$D30)</f>
        <v>0</v>
      </c>
      <c r="AY30" s="65">
        <f>COUNTIF(JADWAL!AY$5:AY$194,$D30)</f>
        <v>0</v>
      </c>
      <c r="AZ30" s="64"/>
      <c r="BA30" s="65">
        <f>COUNTIF(JADWAL!BA$5:BA$194,$D30)</f>
        <v>0</v>
      </c>
      <c r="BB30" s="65">
        <f>COUNTIF(JADWAL!BB$5:BB$194,$D30)</f>
        <v>0</v>
      </c>
      <c r="BC30" s="65">
        <f>COUNTIF(JADWAL!BC$5:BC$194,$D30)</f>
        <v>0</v>
      </c>
      <c r="BD30" s="65">
        <f t="shared" si="2"/>
        <v>0</v>
      </c>
      <c r="BE30" s="65">
        <f>COUNTIF(JADWAL!BF$5:BF$194,$D30)</f>
        <v>1</v>
      </c>
      <c r="BF30" s="65">
        <f>COUNTIF(JADWAL!BG$5:BG$194,$D30)</f>
        <v>1</v>
      </c>
      <c r="BG30" s="65">
        <f>COUNTIF(JADWAL!BH$5:BH$194,$D30)</f>
        <v>1</v>
      </c>
      <c r="BH30" s="65">
        <f>COUNTIF(JADWAL!BI$5:BI$194,$D30)</f>
        <v>1</v>
      </c>
      <c r="BI30" s="64"/>
      <c r="BJ30" s="65">
        <f>COUNTIF(JADWAL!BK$5:BK$194,$D30)</f>
        <v>0</v>
      </c>
      <c r="BK30" s="65">
        <f>COUNTIF(JADWAL!BL$5:BL$194,$D30)</f>
        <v>0</v>
      </c>
      <c r="BL30" s="64"/>
      <c r="BM30" s="65">
        <f>COUNTIF(JADWAL!BN$5:BN$194,$D30)</f>
        <v>0</v>
      </c>
      <c r="BN30" s="65">
        <f>COUNTIF(JADWAL!BO$5:BO$194,$D30)</f>
        <v>0</v>
      </c>
      <c r="BO30" s="65">
        <f>COUNTIF(JADWAL!BP$5:BP$194,$D30)</f>
        <v>0</v>
      </c>
      <c r="BP30" s="65">
        <f>COUNTIF(JADWAL!BQ$5:BQ$194,$D30)</f>
        <v>0</v>
      </c>
      <c r="BQ30" s="64"/>
      <c r="BR30" s="65">
        <f>COUNTIF(JADWAL!BS$5:BS$194,$D30)</f>
        <v>0</v>
      </c>
      <c r="BS30" s="65">
        <f>COUNTIF(JADWAL!BT$5:BT$194,$D30)</f>
        <v>0</v>
      </c>
      <c r="BT30" s="65"/>
      <c r="BU30" s="65">
        <f t="shared" si="3"/>
        <v>4</v>
      </c>
      <c r="BV30" s="64"/>
      <c r="BW30" s="65">
        <f>COUNTIF(JADWAL!BX$5:BX$194,$D30)</f>
        <v>1</v>
      </c>
      <c r="BX30" s="65">
        <f>COUNTIF(JADWAL!BY$5:BY$194,$D30)</f>
        <v>1</v>
      </c>
      <c r="BY30" s="65">
        <f>COUNTIF(JADWAL!BZ$5:BZ$194,$D30)</f>
        <v>1</v>
      </c>
      <c r="BZ30" s="65">
        <f>COUNTIF(JADWAL!CA$5:CA$194,$D30)</f>
        <v>1</v>
      </c>
      <c r="CA30" s="65">
        <f>COUNTIF(JADWAL!CB$5:CB$194,$D30)</f>
        <v>1</v>
      </c>
      <c r="CB30" s="64"/>
      <c r="CC30" s="65">
        <f>COUNTIF(JADWAL!CD$5:CD$194,$D30)</f>
        <v>1</v>
      </c>
      <c r="CD30" s="65">
        <f>COUNTIF(JADWAL!CE$5:CE$194,$D30)</f>
        <v>1</v>
      </c>
      <c r="CE30" s="65">
        <f>COUNTIF(JADWAL!CF$5:CF$194,$D30)</f>
        <v>1</v>
      </c>
      <c r="CF30" s="65">
        <f>COUNTIF(JADWAL!CG$5:CG$194,$D30)</f>
        <v>1</v>
      </c>
      <c r="CG30" s="64"/>
      <c r="CH30" s="65">
        <f>COUNTIF(JADWAL!CI$5:CI$194,$D30)</f>
        <v>1</v>
      </c>
      <c r="CI30" s="65">
        <f>COUNTIF(JADWAL!CJ$5:CJ$194,$D30)</f>
        <v>0</v>
      </c>
      <c r="CJ30" s="65"/>
      <c r="CK30" s="65">
        <f t="shared" si="4"/>
        <v>10</v>
      </c>
    </row>
    <row r="31" spans="1:89" x14ac:dyDescent="0.3">
      <c r="A31" s="12">
        <f>'MASTER GURU HARIAN'!A33</f>
        <v>30</v>
      </c>
      <c r="B31" s="13" t="str">
        <f>'MASTER GURU HARIAN'!B33</f>
        <v>MASPURI ANDEWI, S.Kom</v>
      </c>
      <c r="C31" s="13" t="str">
        <f>'MASTER GURU HARIAN'!C33</f>
        <v>G30</v>
      </c>
      <c r="D31" s="13" t="str">
        <f>'MASTER GURU HARIAN'!D33</f>
        <v>PURI</v>
      </c>
      <c r="E31" s="64"/>
      <c r="F31" s="65">
        <f>COUNTIF(JADWAL!G$5:G$194,$D31)</f>
        <v>1</v>
      </c>
      <c r="G31" s="65">
        <f>COUNTIF(JADWAL!H$5:H$194,$D31)</f>
        <v>1</v>
      </c>
      <c r="H31" s="65">
        <f>COUNTIF(JADWAL!I$5:I$194,$D31)</f>
        <v>1</v>
      </c>
      <c r="I31" s="64"/>
      <c r="J31" s="65">
        <f>COUNTIF(JADWAL!K$5:K$194,$D31)</f>
        <v>1</v>
      </c>
      <c r="K31" s="65">
        <f>COUNTIF(JADWAL!L$5:L$194,$D31)</f>
        <v>1</v>
      </c>
      <c r="L31" s="64"/>
      <c r="M31" s="65">
        <f>COUNTIF(JADWAL!N$5:N$194,$D31)</f>
        <v>1</v>
      </c>
      <c r="N31" s="65">
        <f>COUNTIF(JADWAL!O$5:O$194,$D31)</f>
        <v>0</v>
      </c>
      <c r="O31" s="65">
        <f>COUNTIF(JADWAL!P$5:P$194,$D31)</f>
        <v>0</v>
      </c>
      <c r="P31" s="65">
        <f>COUNTIF(JADWAL!Q$5:Q$194,$D31)</f>
        <v>0</v>
      </c>
      <c r="Q31" s="64"/>
      <c r="R31" s="65">
        <f>COUNTIF(JADWAL!S$5:S$194,$D31)</f>
        <v>0</v>
      </c>
      <c r="S31" s="65">
        <f>COUNTIF(JADWAL!T$5:T$194,$D31)</f>
        <v>0</v>
      </c>
      <c r="T31" s="65">
        <f>COUNTIF(JADWAL!U$5:U$194,$D31)</f>
        <v>0</v>
      </c>
      <c r="U31" s="65">
        <f>COUNTIF(JADWAL!V$5:V$194,$D31)</f>
        <v>0</v>
      </c>
      <c r="V31" s="65">
        <f t="shared" si="0"/>
        <v>6</v>
      </c>
      <c r="W31" s="65">
        <f>COUNTIF(JADWAL!W$5:W$194,$D31)</f>
        <v>0</v>
      </c>
      <c r="X31" s="65">
        <f>COUNTIF(JADWAL!X$5:X$194,$D31)</f>
        <v>0</v>
      </c>
      <c r="Y31" s="65">
        <f>COUNTIF(JADWAL!Y$5:Y$194,$D31)</f>
        <v>0</v>
      </c>
      <c r="Z31" s="65">
        <f>COUNTIF(JADWAL!Z$5:Z$194,$D31)</f>
        <v>1</v>
      </c>
      <c r="AA31" s="64"/>
      <c r="AB31" s="65">
        <f>COUNTIF(JADWAL!AB$5:AB$194,$D31)</f>
        <v>1</v>
      </c>
      <c r="AC31" s="65">
        <f>COUNTIF(JADWAL!AC$5:AC$194,$D31)</f>
        <v>1</v>
      </c>
      <c r="AD31" s="64"/>
      <c r="AE31" s="65">
        <f>COUNTIF(JADWAL!AE$5:AE$194,$D31)</f>
        <v>1</v>
      </c>
      <c r="AF31" s="65">
        <f>COUNTIF(JADWAL!AF$5:AF$194,$D31)</f>
        <v>1</v>
      </c>
      <c r="AG31" s="65">
        <f>COUNTIF(JADWAL!AG$5:AG$194,$D31)</f>
        <v>1</v>
      </c>
      <c r="AH31" s="65">
        <f>COUNTIF(JADWAL!AH$5:AH$194,$D31)</f>
        <v>0</v>
      </c>
      <c r="AI31" s="64"/>
      <c r="AJ31" s="65">
        <f>COUNTIF(JADWAL!AJ$5:AJ$194,$D31)</f>
        <v>0</v>
      </c>
      <c r="AK31" s="65">
        <f>COUNTIF(JADWAL!AK$5:AK$194,$D31)</f>
        <v>0</v>
      </c>
      <c r="AL31" s="65"/>
      <c r="AM31" s="65">
        <f t="shared" si="1"/>
        <v>6</v>
      </c>
      <c r="AN31" s="64"/>
      <c r="AO31" s="65">
        <f>COUNTIF(JADWAL!AO$5:AO$194,$D31)</f>
        <v>0</v>
      </c>
      <c r="AP31" s="65">
        <f>COUNTIF(JADWAL!AP$5:AP$194,$D31)</f>
        <v>0</v>
      </c>
      <c r="AQ31" s="65">
        <f>COUNTIF(JADWAL!AQ$5:AQ$194,$D31)</f>
        <v>0</v>
      </c>
      <c r="AR31" s="64"/>
      <c r="AS31" s="65">
        <f>COUNTIF(JADWAL!AS$5:AS$194,$D31)</f>
        <v>0</v>
      </c>
      <c r="AT31" s="65">
        <f>COUNTIF(JADWAL!AT$5:AT$194,$D31)</f>
        <v>0</v>
      </c>
      <c r="AU31" s="65">
        <f>COUNTIF(JADWAL!AU$5:AU$194,$D31)</f>
        <v>0</v>
      </c>
      <c r="AV31" s="64"/>
      <c r="AW31" s="65">
        <f>COUNTIF(JADWAL!AW$5:AW$194,$D31)</f>
        <v>0</v>
      </c>
      <c r="AX31" s="65">
        <f>COUNTIF(JADWAL!AX$5:AX$194,$D31)</f>
        <v>0</v>
      </c>
      <c r="AY31" s="65">
        <f>COUNTIF(JADWAL!AY$5:AY$194,$D31)</f>
        <v>0</v>
      </c>
      <c r="AZ31" s="64"/>
      <c r="BA31" s="65">
        <f>COUNTIF(JADWAL!BA$5:BA$194,$D31)</f>
        <v>0</v>
      </c>
      <c r="BB31" s="65">
        <f>COUNTIF(JADWAL!BB$5:BB$194,$D31)</f>
        <v>0</v>
      </c>
      <c r="BC31" s="65">
        <f>COUNTIF(JADWAL!BC$5:BC$194,$D31)</f>
        <v>0</v>
      </c>
      <c r="BD31" s="65">
        <f t="shared" si="2"/>
        <v>0</v>
      </c>
      <c r="BE31" s="65">
        <f>COUNTIF(JADWAL!BF$5:BF$194,$D31)</f>
        <v>0</v>
      </c>
      <c r="BF31" s="65">
        <f>COUNTIF(JADWAL!BG$5:BG$194,$D31)</f>
        <v>0</v>
      </c>
      <c r="BG31" s="65">
        <f>COUNTIF(JADWAL!BH$5:BH$194,$D31)</f>
        <v>0</v>
      </c>
      <c r="BH31" s="65">
        <f>COUNTIF(JADWAL!BI$5:BI$194,$D31)</f>
        <v>0</v>
      </c>
      <c r="BI31" s="64"/>
      <c r="BJ31" s="65">
        <f>COUNTIF(JADWAL!BK$5:BK$194,$D31)</f>
        <v>0</v>
      </c>
      <c r="BK31" s="65">
        <f>COUNTIF(JADWAL!BL$5:BL$194,$D31)</f>
        <v>0</v>
      </c>
      <c r="BL31" s="64"/>
      <c r="BM31" s="65">
        <f>COUNTIF(JADWAL!BN$5:BN$194,$D31)</f>
        <v>0</v>
      </c>
      <c r="BN31" s="65">
        <f>COUNTIF(JADWAL!BO$5:BO$194,$D31)</f>
        <v>0</v>
      </c>
      <c r="BO31" s="65">
        <f>COUNTIF(JADWAL!BP$5:BP$194,$D31)</f>
        <v>0</v>
      </c>
      <c r="BP31" s="65">
        <f>COUNTIF(JADWAL!BQ$5:BQ$194,$D31)</f>
        <v>0</v>
      </c>
      <c r="BQ31" s="64"/>
      <c r="BR31" s="65">
        <f>COUNTIF(JADWAL!BS$5:BS$194,$D31)</f>
        <v>0</v>
      </c>
      <c r="BS31" s="65">
        <f>COUNTIF(JADWAL!BT$5:BT$194,$D31)</f>
        <v>0</v>
      </c>
      <c r="BT31" s="65"/>
      <c r="BU31" s="65">
        <f t="shared" si="3"/>
        <v>0</v>
      </c>
      <c r="BV31" s="64"/>
      <c r="BW31" s="65">
        <f>COUNTIF(JADWAL!BX$5:BX$194,$D31)</f>
        <v>0</v>
      </c>
      <c r="BX31" s="65">
        <f>COUNTIF(JADWAL!BY$5:BY$194,$D31)</f>
        <v>0</v>
      </c>
      <c r="BY31" s="65">
        <f>COUNTIF(JADWAL!BZ$5:BZ$194,$D31)</f>
        <v>0</v>
      </c>
      <c r="BZ31" s="65">
        <f>COUNTIF(JADWAL!CA$5:CA$194,$D31)</f>
        <v>0</v>
      </c>
      <c r="CA31" s="65">
        <f>COUNTIF(JADWAL!CB$5:CB$194,$D31)</f>
        <v>0</v>
      </c>
      <c r="CB31" s="64"/>
      <c r="CC31" s="65">
        <f>COUNTIF(JADWAL!CD$5:CD$194,$D31)</f>
        <v>0</v>
      </c>
      <c r="CD31" s="65">
        <f>COUNTIF(JADWAL!CE$5:CE$194,$D31)</f>
        <v>0</v>
      </c>
      <c r="CE31" s="65">
        <f>COUNTIF(JADWAL!CF$5:CF$194,$D31)</f>
        <v>0</v>
      </c>
      <c r="CF31" s="65">
        <f>COUNTIF(JADWAL!CG$5:CG$194,$D31)</f>
        <v>0</v>
      </c>
      <c r="CG31" s="64"/>
      <c r="CH31" s="65">
        <f>COUNTIF(JADWAL!CI$5:CI$194,$D31)</f>
        <v>0</v>
      </c>
      <c r="CI31" s="65">
        <f>COUNTIF(JADWAL!CJ$5:CJ$194,$D31)</f>
        <v>0</v>
      </c>
      <c r="CJ31" s="65"/>
      <c r="CK31" s="65">
        <f t="shared" si="4"/>
        <v>0</v>
      </c>
    </row>
    <row r="32" spans="1:89" x14ac:dyDescent="0.3">
      <c r="A32" s="12">
        <f>'MASTER GURU HARIAN'!A34</f>
        <v>31</v>
      </c>
      <c r="B32" s="13" t="str">
        <f>'MASTER GURU HARIAN'!B34</f>
        <v>RUHYA, S.Ag, M.M.Pd</v>
      </c>
      <c r="C32" s="13" t="str">
        <f>'MASTER GURU HARIAN'!C34</f>
        <v>G31</v>
      </c>
      <c r="D32" s="13" t="str">
        <f>'MASTER GURU HARIAN'!D34</f>
        <v>RUHYA</v>
      </c>
      <c r="E32" s="64"/>
      <c r="F32" s="65">
        <f>COUNTIF(JADWAL!G$5:G$194,$D32)</f>
        <v>1</v>
      </c>
      <c r="G32" s="65">
        <f>COUNTIF(JADWAL!H$5:H$194,$D32)</f>
        <v>1</v>
      </c>
      <c r="H32" s="65">
        <f>COUNTIF(JADWAL!I$5:I$194,$D32)</f>
        <v>1</v>
      </c>
      <c r="I32" s="64"/>
      <c r="J32" s="65">
        <f>COUNTIF(JADWAL!K$5:K$194,$D32)</f>
        <v>0</v>
      </c>
      <c r="K32" s="65">
        <f>COUNTIF(JADWAL!L$5:L$194,$D32)</f>
        <v>0</v>
      </c>
      <c r="L32" s="64"/>
      <c r="M32" s="65">
        <f>COUNTIF(JADWAL!N$5:N$194,$D32)</f>
        <v>1</v>
      </c>
      <c r="N32" s="65">
        <f>COUNTIF(JADWAL!O$5:O$194,$D32)</f>
        <v>1</v>
      </c>
      <c r="O32" s="65">
        <f>COUNTIF(JADWAL!P$5:P$194,$D32)</f>
        <v>1</v>
      </c>
      <c r="P32" s="65">
        <f>COUNTIF(JADWAL!Q$5:Q$194,$D32)</f>
        <v>0</v>
      </c>
      <c r="Q32" s="64"/>
      <c r="R32" s="65">
        <f>COUNTIF(JADWAL!S$5:S$194,$D32)</f>
        <v>0</v>
      </c>
      <c r="S32" s="65">
        <f>COUNTIF(JADWAL!T$5:T$194,$D32)</f>
        <v>0</v>
      </c>
      <c r="T32" s="65">
        <f>COUNTIF(JADWAL!U$5:U$194,$D32)</f>
        <v>0</v>
      </c>
      <c r="U32" s="65">
        <f>COUNTIF(JADWAL!V$5:V$194,$D32)</f>
        <v>0</v>
      </c>
      <c r="V32" s="65">
        <f t="shared" si="0"/>
        <v>6</v>
      </c>
      <c r="W32" s="65">
        <f>COUNTIF(JADWAL!W$5:W$194,$D32)</f>
        <v>1</v>
      </c>
      <c r="X32" s="65">
        <f>COUNTIF(JADWAL!X$5:X$194,$D32)</f>
        <v>1</v>
      </c>
      <c r="Y32" s="65">
        <f>COUNTIF(JADWAL!Y$5:Y$194,$D32)</f>
        <v>1</v>
      </c>
      <c r="Z32" s="65">
        <f>COUNTIF(JADWAL!Z$5:Z$194,$D32)</f>
        <v>0</v>
      </c>
      <c r="AA32" s="64"/>
      <c r="AB32" s="65">
        <f>COUNTIF(JADWAL!AB$5:AB$194,$D32)</f>
        <v>0</v>
      </c>
      <c r="AC32" s="65">
        <f>COUNTIF(JADWAL!AC$5:AC$194,$D32)</f>
        <v>1</v>
      </c>
      <c r="AD32" s="64"/>
      <c r="AE32" s="65">
        <f>COUNTIF(JADWAL!AE$5:AE$194,$D32)</f>
        <v>1</v>
      </c>
      <c r="AF32" s="65">
        <f>COUNTIF(JADWAL!AF$5:AF$194,$D32)</f>
        <v>1</v>
      </c>
      <c r="AG32" s="65">
        <f>COUNTIF(JADWAL!AG$5:AG$194,$D32)</f>
        <v>0</v>
      </c>
      <c r="AH32" s="65">
        <f>COUNTIF(JADWAL!AH$5:AH$194,$D32)</f>
        <v>0</v>
      </c>
      <c r="AI32" s="64"/>
      <c r="AJ32" s="65">
        <f>COUNTIF(JADWAL!AJ$5:AJ$194,$D32)</f>
        <v>0</v>
      </c>
      <c r="AK32" s="65">
        <f>COUNTIF(JADWAL!AK$5:AK$194,$D32)</f>
        <v>0</v>
      </c>
      <c r="AL32" s="65"/>
      <c r="AM32" s="65">
        <f t="shared" si="1"/>
        <v>6</v>
      </c>
      <c r="AN32" s="64"/>
      <c r="AO32" s="65">
        <f>COUNTIF(JADWAL!AO$5:AO$194,$D32)</f>
        <v>1</v>
      </c>
      <c r="AP32" s="65">
        <f>COUNTIF(JADWAL!AP$5:AP$194,$D32)</f>
        <v>1</v>
      </c>
      <c r="AQ32" s="65">
        <f>COUNTIF(JADWAL!AQ$5:AQ$194,$D32)</f>
        <v>1</v>
      </c>
      <c r="AR32" s="64"/>
      <c r="AS32" s="65">
        <f>COUNTIF(JADWAL!AS$5:AS$194,$D32)</f>
        <v>0</v>
      </c>
      <c r="AT32" s="65">
        <f>COUNTIF(JADWAL!AT$5:AT$194,$D32)</f>
        <v>0</v>
      </c>
      <c r="AU32" s="65">
        <f>COUNTIF(JADWAL!AU$5:AU$194,$D32)</f>
        <v>0</v>
      </c>
      <c r="AV32" s="64"/>
      <c r="AW32" s="65">
        <f>COUNTIF(JADWAL!AW$5:AW$194,$D32)</f>
        <v>0</v>
      </c>
      <c r="AX32" s="65">
        <f>COUNTIF(JADWAL!AX$5:AX$194,$D32)</f>
        <v>0</v>
      </c>
      <c r="AY32" s="65">
        <f>COUNTIF(JADWAL!AY$5:AY$194,$D32)</f>
        <v>0</v>
      </c>
      <c r="AZ32" s="64"/>
      <c r="BA32" s="65">
        <f>COUNTIF(JADWAL!BA$5:BA$194,$D32)</f>
        <v>0</v>
      </c>
      <c r="BB32" s="65">
        <f>COUNTIF(JADWAL!BB$5:BB$194,$D32)</f>
        <v>0</v>
      </c>
      <c r="BC32" s="65">
        <f>COUNTIF(JADWAL!BC$5:BC$194,$D32)</f>
        <v>0</v>
      </c>
      <c r="BD32" s="65">
        <f t="shared" si="2"/>
        <v>3</v>
      </c>
      <c r="BE32" s="65">
        <f>COUNTIF(JADWAL!BF$5:BF$194,$D32)</f>
        <v>1</v>
      </c>
      <c r="BF32" s="65">
        <f>COUNTIF(JADWAL!BG$5:BG$194,$D32)</f>
        <v>1</v>
      </c>
      <c r="BG32" s="65">
        <f>COUNTIF(JADWAL!BH$5:BH$194,$D32)</f>
        <v>1</v>
      </c>
      <c r="BH32" s="65">
        <f>COUNTIF(JADWAL!BI$5:BI$194,$D32)</f>
        <v>0</v>
      </c>
      <c r="BI32" s="64"/>
      <c r="BJ32" s="65">
        <f>COUNTIF(JADWAL!BK$5:BK$194,$D32)</f>
        <v>1</v>
      </c>
      <c r="BK32" s="65">
        <f>COUNTIF(JADWAL!BL$5:BL$194,$D32)</f>
        <v>1</v>
      </c>
      <c r="BL32" s="64"/>
      <c r="BM32" s="65">
        <f>COUNTIF(JADWAL!BN$5:BN$194,$D32)</f>
        <v>1</v>
      </c>
      <c r="BN32" s="65">
        <f>COUNTIF(JADWAL!BO$5:BO$194,$D32)</f>
        <v>0</v>
      </c>
      <c r="BO32" s="65">
        <f>COUNTIF(JADWAL!BP$5:BP$194,$D32)</f>
        <v>0</v>
      </c>
      <c r="BP32" s="65">
        <f>COUNTIF(JADWAL!BQ$5:BQ$194,$D32)</f>
        <v>0</v>
      </c>
      <c r="BQ32" s="64"/>
      <c r="BR32" s="65">
        <f>COUNTIF(JADWAL!BS$5:BS$194,$D32)</f>
        <v>0</v>
      </c>
      <c r="BS32" s="65">
        <f>COUNTIF(JADWAL!BT$5:BT$194,$D32)</f>
        <v>0</v>
      </c>
      <c r="BT32" s="65"/>
      <c r="BU32" s="65">
        <f t="shared" si="3"/>
        <v>6</v>
      </c>
      <c r="BV32" s="64"/>
      <c r="BW32" s="65">
        <f>COUNTIF(JADWAL!BX$5:BX$194,$D32)</f>
        <v>0</v>
      </c>
      <c r="BX32" s="65">
        <f>COUNTIF(JADWAL!BY$5:BY$194,$D32)</f>
        <v>0</v>
      </c>
      <c r="BY32" s="65">
        <f>COUNTIF(JADWAL!BZ$5:BZ$194,$D32)</f>
        <v>1</v>
      </c>
      <c r="BZ32" s="65">
        <f>COUNTIF(JADWAL!CA$5:CA$194,$D32)</f>
        <v>1</v>
      </c>
      <c r="CA32" s="65">
        <f>COUNTIF(JADWAL!CB$5:CB$194,$D32)</f>
        <v>1</v>
      </c>
      <c r="CB32" s="64"/>
      <c r="CC32" s="65">
        <f>COUNTIF(JADWAL!CD$5:CD$194,$D32)</f>
        <v>0</v>
      </c>
      <c r="CD32" s="65">
        <f>COUNTIF(JADWAL!CE$5:CE$194,$D32)</f>
        <v>0</v>
      </c>
      <c r="CE32" s="65">
        <f>COUNTIF(JADWAL!CF$5:CF$194,$D32)</f>
        <v>1</v>
      </c>
      <c r="CF32" s="65">
        <f>COUNTIF(JADWAL!CG$5:CG$194,$D32)</f>
        <v>1</v>
      </c>
      <c r="CG32" s="64"/>
      <c r="CH32" s="65">
        <f>COUNTIF(JADWAL!CI$5:CI$194,$D32)</f>
        <v>1</v>
      </c>
      <c r="CI32" s="65">
        <f>COUNTIF(JADWAL!CJ$5:CJ$194,$D32)</f>
        <v>0</v>
      </c>
      <c r="CJ32" s="65"/>
      <c r="CK32" s="65">
        <f t="shared" si="4"/>
        <v>6</v>
      </c>
    </row>
    <row r="33" spans="1:89" x14ac:dyDescent="0.3">
      <c r="A33" s="12">
        <f>'MASTER GURU HARIAN'!A35</f>
        <v>32</v>
      </c>
      <c r="B33" s="13" t="str">
        <f>'MASTER GURU HARIAN'!B35</f>
        <v>MAYA KUSMAYANTI, S.Pd</v>
      </c>
      <c r="C33" s="13" t="str">
        <f>'MASTER GURU HARIAN'!C35</f>
        <v>G32</v>
      </c>
      <c r="D33" s="13" t="str">
        <f>'MASTER GURU HARIAN'!D35</f>
        <v>MAYA</v>
      </c>
      <c r="E33" s="64"/>
      <c r="F33" s="65">
        <f>COUNTIF(JADWAL!G$5:G$194,$D33)</f>
        <v>1</v>
      </c>
      <c r="G33" s="65">
        <f>COUNTIF(JADWAL!H$5:H$194,$D33)</f>
        <v>1</v>
      </c>
      <c r="H33" s="65">
        <f>COUNTIF(JADWAL!I$5:I$194,$D33)</f>
        <v>0</v>
      </c>
      <c r="I33" s="64"/>
      <c r="J33" s="65">
        <f>COUNTIF(JADWAL!K$5:K$194,$D33)</f>
        <v>1</v>
      </c>
      <c r="K33" s="65">
        <f>COUNTIF(JADWAL!L$5:L$194,$D33)</f>
        <v>1</v>
      </c>
      <c r="L33" s="64"/>
      <c r="M33" s="65">
        <f>COUNTIF(JADWAL!N$5:N$194,$D33)</f>
        <v>0</v>
      </c>
      <c r="N33" s="65">
        <f>COUNTIF(JADWAL!O$5:O$194,$D33)</f>
        <v>0</v>
      </c>
      <c r="O33" s="65">
        <f>COUNTIF(JADWAL!P$5:P$194,$D33)</f>
        <v>0</v>
      </c>
      <c r="P33" s="65">
        <f>COUNTIF(JADWAL!Q$5:Q$194,$D33)</f>
        <v>0</v>
      </c>
      <c r="Q33" s="64"/>
      <c r="R33" s="65">
        <f>COUNTIF(JADWAL!S$5:S$194,$D33)</f>
        <v>0</v>
      </c>
      <c r="S33" s="65">
        <f>COUNTIF(JADWAL!T$5:T$194,$D33)</f>
        <v>0</v>
      </c>
      <c r="T33" s="65">
        <f>COUNTIF(JADWAL!U$5:U$194,$D33)</f>
        <v>0</v>
      </c>
      <c r="U33" s="65">
        <f>COUNTIF(JADWAL!V$5:V$194,$D33)</f>
        <v>0</v>
      </c>
      <c r="V33" s="65">
        <f t="shared" si="0"/>
        <v>4</v>
      </c>
      <c r="W33" s="65">
        <f>COUNTIF(JADWAL!W$5:W$194,$D33)</f>
        <v>1</v>
      </c>
      <c r="X33" s="65">
        <f>COUNTIF(JADWAL!X$5:X$194,$D33)</f>
        <v>1</v>
      </c>
      <c r="Y33" s="65">
        <f>COUNTIF(JADWAL!Y$5:Y$194,$D33)</f>
        <v>0</v>
      </c>
      <c r="Z33" s="65">
        <f>COUNTIF(JADWAL!Z$5:Z$194,$D33)</f>
        <v>0</v>
      </c>
      <c r="AA33" s="64"/>
      <c r="AB33" s="65">
        <f>COUNTIF(JADWAL!AB$5:AB$194,$D33)</f>
        <v>0</v>
      </c>
      <c r="AC33" s="65">
        <f>COUNTIF(JADWAL!AC$5:AC$194,$D33)</f>
        <v>0</v>
      </c>
      <c r="AD33" s="64"/>
      <c r="AE33" s="65">
        <f>COUNTIF(JADWAL!AE$5:AE$194,$D33)</f>
        <v>1</v>
      </c>
      <c r="AF33" s="65">
        <f>COUNTIF(JADWAL!AF$5:AF$194,$D33)</f>
        <v>1</v>
      </c>
      <c r="AG33" s="65">
        <f>COUNTIF(JADWAL!AG$5:AG$194,$D33)</f>
        <v>1</v>
      </c>
      <c r="AH33" s="65">
        <f>COUNTIF(JADWAL!AH$5:AH$194,$D33)</f>
        <v>1</v>
      </c>
      <c r="AI33" s="64"/>
      <c r="AJ33" s="65">
        <f>COUNTIF(JADWAL!AJ$5:AJ$194,$D33)</f>
        <v>0</v>
      </c>
      <c r="AK33" s="65">
        <f>COUNTIF(JADWAL!AK$5:AK$194,$D33)</f>
        <v>0</v>
      </c>
      <c r="AL33" s="65"/>
      <c r="AM33" s="65">
        <f t="shared" si="1"/>
        <v>6</v>
      </c>
      <c r="AN33" s="64"/>
      <c r="AO33" s="65">
        <f>COUNTIF(JADWAL!AO$5:AO$194,$D33)</f>
        <v>0</v>
      </c>
      <c r="AP33" s="65">
        <f>COUNTIF(JADWAL!AP$5:AP$194,$D33)</f>
        <v>0</v>
      </c>
      <c r="AQ33" s="65">
        <f>COUNTIF(JADWAL!AQ$5:AQ$194,$D33)</f>
        <v>0</v>
      </c>
      <c r="AR33" s="64"/>
      <c r="AS33" s="65">
        <f>COUNTIF(JADWAL!AS$5:AS$194,$D33)</f>
        <v>1</v>
      </c>
      <c r="AT33" s="65">
        <f>COUNTIF(JADWAL!AT$5:AT$194,$D33)</f>
        <v>1</v>
      </c>
      <c r="AU33" s="65">
        <f>COUNTIF(JADWAL!AU$5:AU$194,$D33)</f>
        <v>0</v>
      </c>
      <c r="AV33" s="64"/>
      <c r="AW33" s="65">
        <f>COUNTIF(JADWAL!AW$5:AW$194,$D33)</f>
        <v>0</v>
      </c>
      <c r="AX33" s="65">
        <f>COUNTIF(JADWAL!AX$5:AX$194,$D33)</f>
        <v>1</v>
      </c>
      <c r="AY33" s="65">
        <f>COUNTIF(JADWAL!AY$5:AY$194,$D33)</f>
        <v>1</v>
      </c>
      <c r="AZ33" s="64"/>
      <c r="BA33" s="65">
        <f>COUNTIF(JADWAL!BA$5:BA$194,$D33)</f>
        <v>0</v>
      </c>
      <c r="BB33" s="65">
        <f>COUNTIF(JADWAL!BB$5:BB$194,$D33)</f>
        <v>0</v>
      </c>
      <c r="BC33" s="65">
        <f>COUNTIF(JADWAL!BC$5:BC$194,$D33)</f>
        <v>0</v>
      </c>
      <c r="BD33" s="65">
        <f t="shared" si="2"/>
        <v>4</v>
      </c>
      <c r="BE33" s="65">
        <f>COUNTIF(JADWAL!BF$5:BF$194,$D33)</f>
        <v>1</v>
      </c>
      <c r="BF33" s="65">
        <f>COUNTIF(JADWAL!BG$5:BG$194,$D33)</f>
        <v>1</v>
      </c>
      <c r="BG33" s="65">
        <f>COUNTIF(JADWAL!BH$5:BH$194,$D33)</f>
        <v>0</v>
      </c>
      <c r="BH33" s="65">
        <f>COUNTIF(JADWAL!BI$5:BI$194,$D33)</f>
        <v>0</v>
      </c>
      <c r="BI33" s="64"/>
      <c r="BJ33" s="65">
        <f>COUNTIF(JADWAL!BK$5:BK$194,$D33)</f>
        <v>1</v>
      </c>
      <c r="BK33" s="65">
        <f>COUNTIF(JADWAL!BL$5:BL$194,$D33)</f>
        <v>1</v>
      </c>
      <c r="BL33" s="64"/>
      <c r="BM33" s="65">
        <f>COUNTIF(JADWAL!BN$5:BN$194,$D33)</f>
        <v>1</v>
      </c>
      <c r="BN33" s="65">
        <f>COUNTIF(JADWAL!BO$5:BO$194,$D33)</f>
        <v>1</v>
      </c>
      <c r="BO33" s="65">
        <f>COUNTIF(JADWAL!BP$5:BP$194,$D33)</f>
        <v>0</v>
      </c>
      <c r="BP33" s="65">
        <f>COUNTIF(JADWAL!BQ$5:BQ$194,$D33)</f>
        <v>0</v>
      </c>
      <c r="BQ33" s="64"/>
      <c r="BR33" s="65">
        <f>COUNTIF(JADWAL!BS$5:BS$194,$D33)</f>
        <v>0</v>
      </c>
      <c r="BS33" s="65">
        <f>COUNTIF(JADWAL!BT$5:BT$194,$D33)</f>
        <v>0</v>
      </c>
      <c r="BT33" s="65"/>
      <c r="BU33" s="65">
        <f t="shared" si="3"/>
        <v>6</v>
      </c>
      <c r="BV33" s="64"/>
      <c r="BW33" s="65">
        <f>COUNTIF(JADWAL!BX$5:BX$194,$D33)</f>
        <v>1</v>
      </c>
      <c r="BX33" s="65">
        <f>COUNTIF(JADWAL!BY$5:BY$194,$D33)</f>
        <v>1</v>
      </c>
      <c r="BY33" s="65">
        <f>COUNTIF(JADWAL!BZ$5:BZ$194,$D33)</f>
        <v>0</v>
      </c>
      <c r="BZ33" s="65">
        <f>COUNTIF(JADWAL!CA$5:CA$194,$D33)</f>
        <v>0</v>
      </c>
      <c r="CA33" s="65">
        <f>COUNTIF(JADWAL!CB$5:CB$194,$D33)</f>
        <v>0</v>
      </c>
      <c r="CB33" s="64"/>
      <c r="CC33" s="65">
        <f>COUNTIF(JADWAL!CD$5:CD$194,$D33)</f>
        <v>0</v>
      </c>
      <c r="CD33" s="65">
        <f>COUNTIF(JADWAL!CE$5:CE$194,$D33)</f>
        <v>0</v>
      </c>
      <c r="CE33" s="65">
        <f>COUNTIF(JADWAL!CF$5:CF$194,$D33)</f>
        <v>0</v>
      </c>
      <c r="CF33" s="65">
        <f>COUNTIF(JADWAL!CG$5:CG$194,$D33)</f>
        <v>0</v>
      </c>
      <c r="CG33" s="64"/>
      <c r="CH33" s="65">
        <f>COUNTIF(JADWAL!CI$5:CI$194,$D33)</f>
        <v>0</v>
      </c>
      <c r="CI33" s="65">
        <f>COUNTIF(JADWAL!CJ$5:CJ$194,$D33)</f>
        <v>0</v>
      </c>
      <c r="CJ33" s="65"/>
      <c r="CK33" s="65">
        <f t="shared" si="4"/>
        <v>2</v>
      </c>
    </row>
    <row r="34" spans="1:89" x14ac:dyDescent="0.3">
      <c r="A34" s="12">
        <f>'MASTER GURU HARIAN'!A36</f>
        <v>33</v>
      </c>
      <c r="B34" s="13" t="str">
        <f>'MASTER GURU HARIAN'!B36</f>
        <v>DINI KAROMNA, S.Pd.</v>
      </c>
      <c r="C34" s="13" t="str">
        <f>'MASTER GURU HARIAN'!C36</f>
        <v>G33</v>
      </c>
      <c r="D34" s="13" t="str">
        <f>'MASTER GURU HARIAN'!D36</f>
        <v>DINI</v>
      </c>
      <c r="E34" s="64"/>
      <c r="F34" s="65">
        <f>COUNTIF(JADWAL!G$5:G$194,$D34)</f>
        <v>1</v>
      </c>
      <c r="G34" s="65">
        <f>COUNTIF(JADWAL!H$5:H$194,$D34)</f>
        <v>1</v>
      </c>
      <c r="H34" s="65">
        <f>COUNTIF(JADWAL!I$5:I$194,$D34)</f>
        <v>1</v>
      </c>
      <c r="I34" s="64"/>
      <c r="J34" s="65">
        <f>COUNTIF(JADWAL!K$5:K$194,$D34)</f>
        <v>1</v>
      </c>
      <c r="K34" s="65">
        <f>COUNTIF(JADWAL!L$5:L$194,$D34)</f>
        <v>1</v>
      </c>
      <c r="L34" s="64"/>
      <c r="M34" s="65">
        <f>COUNTIF(JADWAL!N$5:N$194,$D34)</f>
        <v>1</v>
      </c>
      <c r="N34" s="65">
        <f>COUNTIF(JADWAL!O$5:O$194,$D34)</f>
        <v>1</v>
      </c>
      <c r="O34" s="65">
        <f>COUNTIF(JADWAL!P$5:P$194,$D34)</f>
        <v>0</v>
      </c>
      <c r="P34" s="65">
        <f>COUNTIF(JADWAL!Q$5:Q$194,$D34)</f>
        <v>0</v>
      </c>
      <c r="Q34" s="64"/>
      <c r="R34" s="65">
        <f>COUNTIF(JADWAL!S$5:S$194,$D34)</f>
        <v>0</v>
      </c>
      <c r="S34" s="65">
        <f>COUNTIF(JADWAL!T$5:T$194,$D34)</f>
        <v>0</v>
      </c>
      <c r="T34" s="65">
        <f>COUNTIF(JADWAL!U$5:U$194,$D34)</f>
        <v>0</v>
      </c>
      <c r="U34" s="65">
        <f>COUNTIF(JADWAL!V$5:V$194,$D34)</f>
        <v>0</v>
      </c>
      <c r="V34" s="65">
        <f t="shared" si="0"/>
        <v>7</v>
      </c>
      <c r="W34" s="65">
        <f>COUNTIF(JADWAL!W$5:W$194,$D34)</f>
        <v>1</v>
      </c>
      <c r="X34" s="65">
        <f>COUNTIF(JADWAL!X$5:X$194,$D34)</f>
        <v>1</v>
      </c>
      <c r="Y34" s="65">
        <f>COUNTIF(JADWAL!Y$5:Y$194,$D34)</f>
        <v>1</v>
      </c>
      <c r="Z34" s="65">
        <f>COUNTIF(JADWAL!Z$5:Z$194,$D34)</f>
        <v>1</v>
      </c>
      <c r="AA34" s="64"/>
      <c r="AB34" s="65">
        <f>COUNTIF(JADWAL!AB$5:AB$194,$D34)</f>
        <v>1</v>
      </c>
      <c r="AC34" s="65">
        <f>COUNTIF(JADWAL!AC$5:AC$194,$D34)</f>
        <v>0</v>
      </c>
      <c r="AD34" s="64"/>
      <c r="AE34" s="65">
        <f>COUNTIF(JADWAL!AE$5:AE$194,$D34)</f>
        <v>0</v>
      </c>
      <c r="AF34" s="65">
        <f>COUNTIF(JADWAL!AF$5:AF$194,$D34)</f>
        <v>0</v>
      </c>
      <c r="AG34" s="65">
        <f>COUNTIF(JADWAL!AG$5:AG$194,$D34)</f>
        <v>1</v>
      </c>
      <c r="AH34" s="65">
        <f>COUNTIF(JADWAL!AH$5:AH$194,$D34)</f>
        <v>1</v>
      </c>
      <c r="AI34" s="64"/>
      <c r="AJ34" s="65">
        <f>COUNTIF(JADWAL!AJ$5:AJ$194,$D34)</f>
        <v>0</v>
      </c>
      <c r="AK34" s="65">
        <f>COUNTIF(JADWAL!AK$5:AK$194,$D34)</f>
        <v>0</v>
      </c>
      <c r="AL34" s="65"/>
      <c r="AM34" s="65">
        <f t="shared" si="1"/>
        <v>7</v>
      </c>
      <c r="AN34" s="64"/>
      <c r="AO34" s="65">
        <f>COUNTIF(JADWAL!AO$5:AO$194,$D34)</f>
        <v>1</v>
      </c>
      <c r="AP34" s="65">
        <f>COUNTIF(JADWAL!AP$5:AP$194,$D34)</f>
        <v>1</v>
      </c>
      <c r="AQ34" s="65">
        <f>COUNTIF(JADWAL!AQ$5:AQ$194,$D34)</f>
        <v>1</v>
      </c>
      <c r="AR34" s="64"/>
      <c r="AS34" s="65">
        <f>COUNTIF(JADWAL!AS$5:AS$194,$D34)</f>
        <v>1</v>
      </c>
      <c r="AT34" s="65">
        <f>COUNTIF(JADWAL!AT$5:AT$194,$D34)</f>
        <v>1</v>
      </c>
      <c r="AU34" s="65">
        <f>COUNTIF(JADWAL!AU$5:AU$194,$D34)</f>
        <v>0</v>
      </c>
      <c r="AV34" s="64"/>
      <c r="AW34" s="65">
        <f>COUNTIF(JADWAL!AW$5:AW$194,$D34)</f>
        <v>1</v>
      </c>
      <c r="AX34" s="65">
        <f>COUNTIF(JADWAL!AX$5:AX$194,$D34)</f>
        <v>1</v>
      </c>
      <c r="AY34" s="65">
        <f>COUNTIF(JADWAL!AY$5:AY$194,$D34)</f>
        <v>0</v>
      </c>
      <c r="AZ34" s="64"/>
      <c r="BA34" s="65">
        <f>COUNTIF(JADWAL!BA$5:BA$194,$D34)</f>
        <v>0</v>
      </c>
      <c r="BB34" s="65">
        <f>COUNTIF(JADWAL!BB$5:BB$194,$D34)</f>
        <v>0</v>
      </c>
      <c r="BC34" s="65">
        <f>COUNTIF(JADWAL!BC$5:BC$194,$D34)</f>
        <v>0</v>
      </c>
      <c r="BD34" s="65">
        <f t="shared" si="2"/>
        <v>7</v>
      </c>
      <c r="BE34" s="65">
        <f>COUNTIF(JADWAL!BF$5:BF$194,$D34)</f>
        <v>0</v>
      </c>
      <c r="BF34" s="65">
        <f>COUNTIF(JADWAL!BG$5:BG$194,$D34)</f>
        <v>0</v>
      </c>
      <c r="BG34" s="65">
        <f>COUNTIF(JADWAL!BH$5:BH$194,$D34)</f>
        <v>0</v>
      </c>
      <c r="BH34" s="65">
        <f>COUNTIF(JADWAL!BI$5:BI$194,$D34)</f>
        <v>0</v>
      </c>
      <c r="BI34" s="64"/>
      <c r="BJ34" s="65">
        <f>COUNTIF(JADWAL!BK$5:BK$194,$D34)</f>
        <v>0</v>
      </c>
      <c r="BK34" s="65">
        <f>COUNTIF(JADWAL!BL$5:BL$194,$D34)</f>
        <v>0</v>
      </c>
      <c r="BL34" s="64"/>
      <c r="BM34" s="65">
        <f>COUNTIF(JADWAL!BN$5:BN$194,$D34)</f>
        <v>0</v>
      </c>
      <c r="BN34" s="65">
        <f>COUNTIF(JADWAL!BO$5:BO$194,$D34)</f>
        <v>0</v>
      </c>
      <c r="BO34" s="65">
        <f>COUNTIF(JADWAL!BP$5:BP$194,$D34)</f>
        <v>0</v>
      </c>
      <c r="BP34" s="65">
        <f>COUNTIF(JADWAL!BQ$5:BQ$194,$D34)</f>
        <v>0</v>
      </c>
      <c r="BQ34" s="64"/>
      <c r="BR34" s="65">
        <f>COUNTIF(JADWAL!BS$5:BS$194,$D34)</f>
        <v>0</v>
      </c>
      <c r="BS34" s="65">
        <f>COUNTIF(JADWAL!BT$5:BT$194,$D34)</f>
        <v>0</v>
      </c>
      <c r="BT34" s="65"/>
      <c r="BU34" s="65">
        <f t="shared" si="3"/>
        <v>0</v>
      </c>
      <c r="BV34" s="64"/>
      <c r="BW34" s="65">
        <f>COUNTIF(JADWAL!BX$5:BX$194,$D34)</f>
        <v>1</v>
      </c>
      <c r="BX34" s="65">
        <f>COUNTIF(JADWAL!BY$5:BY$194,$D34)</f>
        <v>1</v>
      </c>
      <c r="BY34" s="65">
        <f>COUNTIF(JADWAL!BZ$5:BZ$194,$D34)</f>
        <v>1</v>
      </c>
      <c r="BZ34" s="65">
        <f>COUNTIF(JADWAL!CA$5:CA$194,$D34)</f>
        <v>1</v>
      </c>
      <c r="CA34" s="65">
        <f>COUNTIF(JADWAL!CB$5:CB$194,$D34)</f>
        <v>0</v>
      </c>
      <c r="CB34" s="64"/>
      <c r="CC34" s="65">
        <f>COUNTIF(JADWAL!CD$5:CD$194,$D34)</f>
        <v>1</v>
      </c>
      <c r="CD34" s="65">
        <f>COUNTIF(JADWAL!CE$5:CE$194,$D34)</f>
        <v>1</v>
      </c>
      <c r="CE34" s="65">
        <f>COUNTIF(JADWAL!CF$5:CF$194,$D34)</f>
        <v>0</v>
      </c>
      <c r="CF34" s="65">
        <f>COUNTIF(JADWAL!CG$5:CG$194,$D34)</f>
        <v>0</v>
      </c>
      <c r="CG34" s="64"/>
      <c r="CH34" s="65">
        <f>COUNTIF(JADWAL!CI$5:CI$194,$D34)</f>
        <v>0</v>
      </c>
      <c r="CI34" s="65">
        <f>COUNTIF(JADWAL!CJ$5:CJ$194,$D34)</f>
        <v>0</v>
      </c>
      <c r="CJ34" s="65"/>
      <c r="CK34" s="65">
        <f t="shared" si="4"/>
        <v>6</v>
      </c>
    </row>
    <row r="35" spans="1:89" x14ac:dyDescent="0.3">
      <c r="A35" s="12">
        <f>'MASTER GURU HARIAN'!A37</f>
        <v>34</v>
      </c>
      <c r="B35" s="13" t="str">
        <f>'MASTER GURU HARIAN'!B37</f>
        <v>NOFA NIRAWATI, S.Pd, M.T</v>
      </c>
      <c r="C35" s="13" t="str">
        <f>'MASTER GURU HARIAN'!C37</f>
        <v>G34</v>
      </c>
      <c r="D35" s="13" t="str">
        <f>'MASTER GURU HARIAN'!D37</f>
        <v>NOFA</v>
      </c>
      <c r="E35" s="64"/>
      <c r="F35" s="65">
        <f>COUNTIF(JADWAL!G$5:G$194,$D35)</f>
        <v>1</v>
      </c>
      <c r="G35" s="65">
        <f>COUNTIF(JADWAL!H$5:H$194,$D35)</f>
        <v>1</v>
      </c>
      <c r="H35" s="65">
        <f>COUNTIF(JADWAL!I$5:I$194,$D35)</f>
        <v>1</v>
      </c>
      <c r="I35" s="64"/>
      <c r="J35" s="65">
        <f>COUNTIF(JADWAL!K$5:K$194,$D35)</f>
        <v>1</v>
      </c>
      <c r="K35" s="65">
        <f>COUNTIF(JADWAL!L$5:L$194,$D35)</f>
        <v>1</v>
      </c>
      <c r="L35" s="64"/>
      <c r="M35" s="65">
        <f>COUNTIF(JADWAL!N$5:N$194,$D35)</f>
        <v>1</v>
      </c>
      <c r="N35" s="65">
        <f>COUNTIF(JADWAL!O$5:O$194,$D35)</f>
        <v>1</v>
      </c>
      <c r="O35" s="65">
        <f>COUNTIF(JADWAL!P$5:P$194,$D35)</f>
        <v>0</v>
      </c>
      <c r="P35" s="65">
        <f>COUNTIF(JADWAL!Q$5:Q$194,$D35)</f>
        <v>0</v>
      </c>
      <c r="Q35" s="64"/>
      <c r="R35" s="65">
        <f>COUNTIF(JADWAL!S$5:S$194,$D35)</f>
        <v>0</v>
      </c>
      <c r="S35" s="65">
        <f>COUNTIF(JADWAL!T$5:T$194,$D35)</f>
        <v>0</v>
      </c>
      <c r="T35" s="65">
        <f>COUNTIF(JADWAL!U$5:U$194,$D35)</f>
        <v>0</v>
      </c>
      <c r="U35" s="65">
        <f>COUNTIF(JADWAL!V$5:V$194,$D35)</f>
        <v>0</v>
      </c>
      <c r="V35" s="65">
        <f t="shared" ref="V35:V66" si="5">SUM(E35:T35)</f>
        <v>7</v>
      </c>
      <c r="W35" s="65">
        <f>COUNTIF(JADWAL!W$5:W$194,$D35)</f>
        <v>1</v>
      </c>
      <c r="X35" s="65">
        <f>COUNTIF(JADWAL!X$5:X$194,$D35)</f>
        <v>1</v>
      </c>
      <c r="Y35" s="65">
        <f>COUNTIF(JADWAL!Y$5:Y$194,$D35)</f>
        <v>1</v>
      </c>
      <c r="Z35" s="65">
        <f>COUNTIF(JADWAL!Z$5:Z$194,$D35)</f>
        <v>1</v>
      </c>
      <c r="AA35" s="64"/>
      <c r="AB35" s="65">
        <f>COUNTIF(JADWAL!AB$5:AB$194,$D35)</f>
        <v>0</v>
      </c>
      <c r="AC35" s="65">
        <f>COUNTIF(JADWAL!AC$5:AC$194,$D35)</f>
        <v>0</v>
      </c>
      <c r="AD35" s="64"/>
      <c r="AE35" s="65">
        <f>COUNTIF(JADWAL!AE$5:AE$194,$D35)</f>
        <v>0</v>
      </c>
      <c r="AF35" s="65">
        <f>COUNTIF(JADWAL!AF$5:AF$194,$D35)</f>
        <v>0</v>
      </c>
      <c r="AG35" s="65">
        <f>COUNTIF(JADWAL!AG$5:AG$194,$D35)</f>
        <v>0</v>
      </c>
      <c r="AH35" s="65">
        <f>COUNTIF(JADWAL!AH$5:AH$194,$D35)</f>
        <v>0</v>
      </c>
      <c r="AI35" s="64"/>
      <c r="AJ35" s="65">
        <f>COUNTIF(JADWAL!AJ$5:AJ$194,$D35)</f>
        <v>0</v>
      </c>
      <c r="AK35" s="65">
        <f>COUNTIF(JADWAL!AK$5:AK$194,$D35)</f>
        <v>0</v>
      </c>
      <c r="AL35" s="65"/>
      <c r="AM35" s="65">
        <f t="shared" si="1"/>
        <v>4</v>
      </c>
      <c r="AN35" s="64"/>
      <c r="AO35" s="65">
        <f>COUNTIF(JADWAL!AO$5:AO$194,$D35)</f>
        <v>0</v>
      </c>
      <c r="AP35" s="65">
        <f>COUNTIF(JADWAL!AP$5:AP$194,$D35)</f>
        <v>0</v>
      </c>
      <c r="AQ35" s="65">
        <f>COUNTIF(JADWAL!AQ$5:AQ$194,$D35)</f>
        <v>0</v>
      </c>
      <c r="AR35" s="64"/>
      <c r="AS35" s="65">
        <f>COUNTIF(JADWAL!AS$5:AS$194,$D35)</f>
        <v>0</v>
      </c>
      <c r="AT35" s="65">
        <f>COUNTIF(JADWAL!AT$5:AT$194,$D35)</f>
        <v>0</v>
      </c>
      <c r="AU35" s="65">
        <f>COUNTIF(JADWAL!AU$5:AU$194,$D35)</f>
        <v>0</v>
      </c>
      <c r="AV35" s="64"/>
      <c r="AW35" s="65">
        <f>COUNTIF(JADWAL!AW$5:AW$194,$D35)</f>
        <v>0</v>
      </c>
      <c r="AX35" s="65">
        <f>COUNTIF(JADWAL!AX$5:AX$194,$D35)</f>
        <v>0</v>
      </c>
      <c r="AY35" s="65">
        <f>COUNTIF(JADWAL!AY$5:AY$194,$D35)</f>
        <v>0</v>
      </c>
      <c r="AZ35" s="64"/>
      <c r="BA35" s="65">
        <f>COUNTIF(JADWAL!BA$5:BA$194,$D35)</f>
        <v>0</v>
      </c>
      <c r="BB35" s="65">
        <f>COUNTIF(JADWAL!BB$5:BB$194,$D35)</f>
        <v>0</v>
      </c>
      <c r="BC35" s="65">
        <f>COUNTIF(JADWAL!BC$5:BC$194,$D35)</f>
        <v>0</v>
      </c>
      <c r="BD35" s="65">
        <f t="shared" si="2"/>
        <v>0</v>
      </c>
      <c r="BE35" s="65">
        <f>COUNTIF(JADWAL!BF$5:BF$194,$D35)</f>
        <v>1</v>
      </c>
      <c r="BF35" s="65">
        <f>COUNTIF(JADWAL!BG$5:BG$194,$D35)</f>
        <v>1</v>
      </c>
      <c r="BG35" s="65">
        <f>COUNTIF(JADWAL!BH$5:BH$194,$D35)</f>
        <v>1</v>
      </c>
      <c r="BH35" s="65">
        <f>COUNTIF(JADWAL!BI$5:BI$194,$D35)</f>
        <v>1</v>
      </c>
      <c r="BI35" s="64"/>
      <c r="BJ35" s="65">
        <f>COUNTIF(JADWAL!BK$5:BK$194,$D35)</f>
        <v>1</v>
      </c>
      <c r="BK35" s="65">
        <f>COUNTIF(JADWAL!BL$5:BL$194,$D35)</f>
        <v>1</v>
      </c>
      <c r="BL35" s="64"/>
      <c r="BM35" s="65">
        <f>COUNTIF(JADWAL!BN$5:BN$194,$D35)</f>
        <v>1</v>
      </c>
      <c r="BN35" s="65">
        <f>COUNTIF(JADWAL!BO$5:BO$194,$D35)</f>
        <v>1</v>
      </c>
      <c r="BO35" s="65">
        <f>COUNTIF(JADWAL!BP$5:BP$194,$D35)</f>
        <v>0</v>
      </c>
      <c r="BP35" s="65">
        <f>COUNTIF(JADWAL!BQ$5:BQ$194,$D35)</f>
        <v>0</v>
      </c>
      <c r="BQ35" s="64"/>
      <c r="BR35" s="65">
        <f>COUNTIF(JADWAL!BS$5:BS$194,$D35)</f>
        <v>0</v>
      </c>
      <c r="BS35" s="65">
        <f>COUNTIF(JADWAL!BT$5:BT$194,$D35)</f>
        <v>0</v>
      </c>
      <c r="BT35" s="65"/>
      <c r="BU35" s="65">
        <f t="shared" si="3"/>
        <v>8</v>
      </c>
      <c r="BV35" s="64"/>
      <c r="BW35" s="65">
        <f>COUNTIF(JADWAL!BX$5:BX$194,$D35)</f>
        <v>1</v>
      </c>
      <c r="BX35" s="65">
        <f>COUNTIF(JADWAL!BY$5:BY$194,$D35)</f>
        <v>1</v>
      </c>
      <c r="BY35" s="65">
        <f>COUNTIF(JADWAL!BZ$5:BZ$194,$D35)</f>
        <v>1</v>
      </c>
      <c r="BZ35" s="65">
        <f>COUNTIF(JADWAL!CA$5:CA$194,$D35)</f>
        <v>1</v>
      </c>
      <c r="CA35" s="65">
        <f>COUNTIF(JADWAL!CB$5:CB$194,$D35)</f>
        <v>0</v>
      </c>
      <c r="CB35" s="64"/>
      <c r="CC35" s="65">
        <f>COUNTIF(JADWAL!CD$5:CD$194,$D35)</f>
        <v>0</v>
      </c>
      <c r="CD35" s="65">
        <f>COUNTIF(JADWAL!CE$5:CE$194,$D35)</f>
        <v>0</v>
      </c>
      <c r="CE35" s="65">
        <f>COUNTIF(JADWAL!CF$5:CF$194,$D35)</f>
        <v>0</v>
      </c>
      <c r="CF35" s="65">
        <f>COUNTIF(JADWAL!CG$5:CG$194,$D35)</f>
        <v>0</v>
      </c>
      <c r="CG35" s="64"/>
      <c r="CH35" s="65">
        <f>COUNTIF(JADWAL!CI$5:CI$194,$D35)</f>
        <v>0</v>
      </c>
      <c r="CI35" s="65">
        <f>COUNTIF(JADWAL!CJ$5:CJ$194,$D35)</f>
        <v>0</v>
      </c>
      <c r="CJ35" s="65"/>
      <c r="CK35" s="65">
        <f t="shared" si="4"/>
        <v>4</v>
      </c>
    </row>
    <row r="36" spans="1:89" x14ac:dyDescent="0.3">
      <c r="A36" s="12">
        <f>'MASTER GURU HARIAN'!A38</f>
        <v>35</v>
      </c>
      <c r="B36" s="13" t="str">
        <f>'MASTER GURU HARIAN'!B38</f>
        <v>HASAN AS'ARI, M.Kom</v>
      </c>
      <c r="C36" s="13" t="str">
        <f>'MASTER GURU HARIAN'!C38</f>
        <v>G35</v>
      </c>
      <c r="D36" s="13" t="str">
        <f>'MASTER GURU HARIAN'!D38</f>
        <v>HASAN</v>
      </c>
      <c r="E36" s="64"/>
      <c r="F36" s="65">
        <f>COUNTIF(JADWAL!G$5:G$194,$D36)</f>
        <v>0</v>
      </c>
      <c r="G36" s="65">
        <f>COUNTIF(JADWAL!H$5:H$194,$D36)</f>
        <v>0</v>
      </c>
      <c r="H36" s="65">
        <f>COUNTIF(JADWAL!I$5:I$194,$D36)</f>
        <v>0</v>
      </c>
      <c r="I36" s="64"/>
      <c r="J36" s="65">
        <f>COUNTIF(JADWAL!K$5:K$194,$D36)</f>
        <v>0</v>
      </c>
      <c r="K36" s="65">
        <f>COUNTIF(JADWAL!L$5:L$194,$D36)</f>
        <v>0</v>
      </c>
      <c r="L36" s="64"/>
      <c r="M36" s="65">
        <f>COUNTIF(JADWAL!N$5:N$194,$D36)</f>
        <v>0</v>
      </c>
      <c r="N36" s="65">
        <f>COUNTIF(JADWAL!O$5:O$194,$D36)</f>
        <v>0</v>
      </c>
      <c r="O36" s="65">
        <f>COUNTIF(JADWAL!P$5:P$194,$D36)</f>
        <v>0</v>
      </c>
      <c r="P36" s="65">
        <f>COUNTIF(JADWAL!Q$5:Q$194,$D36)</f>
        <v>0</v>
      </c>
      <c r="Q36" s="64"/>
      <c r="R36" s="65">
        <f>COUNTIF(JADWAL!S$5:S$194,$D36)</f>
        <v>0</v>
      </c>
      <c r="S36" s="65">
        <f>COUNTIF(JADWAL!T$5:T$194,$D36)</f>
        <v>0</v>
      </c>
      <c r="T36" s="65">
        <f>COUNTIF(JADWAL!U$5:U$194,$D36)</f>
        <v>0</v>
      </c>
      <c r="U36" s="65">
        <f>COUNTIF(JADWAL!V$5:V$194,$D36)</f>
        <v>0</v>
      </c>
      <c r="V36" s="65">
        <f t="shared" si="5"/>
        <v>0</v>
      </c>
      <c r="W36" s="65">
        <f>COUNTIF(JADWAL!W$5:W$194,$D36)</f>
        <v>0</v>
      </c>
      <c r="X36" s="65">
        <f>COUNTIF(JADWAL!X$5:X$194,$D36)</f>
        <v>0</v>
      </c>
      <c r="Y36" s="65">
        <f>COUNTIF(JADWAL!Y$5:Y$194,$D36)</f>
        <v>0</v>
      </c>
      <c r="Z36" s="65">
        <f>COUNTIF(JADWAL!Z$5:Z$194,$D36)</f>
        <v>0</v>
      </c>
      <c r="AA36" s="64"/>
      <c r="AB36" s="65">
        <f>COUNTIF(JADWAL!AB$5:AB$194,$D36)</f>
        <v>0</v>
      </c>
      <c r="AC36" s="65">
        <f>COUNTIF(JADWAL!AC$5:AC$194,$D36)</f>
        <v>0</v>
      </c>
      <c r="AD36" s="64"/>
      <c r="AE36" s="65">
        <f>COUNTIF(JADWAL!AE$5:AE$194,$D36)</f>
        <v>0</v>
      </c>
      <c r="AF36" s="65">
        <f>COUNTIF(JADWAL!AF$5:AF$194,$D36)</f>
        <v>0</v>
      </c>
      <c r="AG36" s="65">
        <f>COUNTIF(JADWAL!AG$5:AG$194,$D36)</f>
        <v>0</v>
      </c>
      <c r="AH36" s="65">
        <f>COUNTIF(JADWAL!AH$5:AH$194,$D36)</f>
        <v>0</v>
      </c>
      <c r="AI36" s="64"/>
      <c r="AJ36" s="65">
        <f>COUNTIF(JADWAL!AJ$5:AJ$194,$D36)</f>
        <v>0</v>
      </c>
      <c r="AK36" s="65">
        <f>COUNTIF(JADWAL!AK$5:AK$194,$D36)</f>
        <v>0</v>
      </c>
      <c r="AL36" s="65"/>
      <c r="AM36" s="65">
        <f t="shared" si="1"/>
        <v>0</v>
      </c>
      <c r="AN36" s="64"/>
      <c r="AO36" s="65">
        <f>COUNTIF(JADWAL!AO$5:AO$194,$D36)</f>
        <v>1</v>
      </c>
      <c r="AP36" s="65">
        <f>COUNTIF(JADWAL!AP$5:AP$194,$D36)</f>
        <v>1</v>
      </c>
      <c r="AQ36" s="65">
        <f>COUNTIF(JADWAL!AQ$5:AQ$194,$D36)</f>
        <v>1</v>
      </c>
      <c r="AR36" s="64"/>
      <c r="AS36" s="65">
        <f>COUNTIF(JADWAL!AS$5:AS$194,$D36)</f>
        <v>1</v>
      </c>
      <c r="AT36" s="65">
        <f>COUNTIF(JADWAL!AT$5:AT$194,$D36)</f>
        <v>1</v>
      </c>
      <c r="AU36" s="65">
        <f>COUNTIF(JADWAL!AU$5:AU$194,$D36)</f>
        <v>0</v>
      </c>
      <c r="AV36" s="64"/>
      <c r="AW36" s="65">
        <f>COUNTIF(JADWAL!AW$5:AW$194,$D36)</f>
        <v>0</v>
      </c>
      <c r="AX36" s="65">
        <f>COUNTIF(JADWAL!AX$5:AX$194,$D36)</f>
        <v>0</v>
      </c>
      <c r="AY36" s="65">
        <f>COUNTIF(JADWAL!AY$5:AY$194,$D36)</f>
        <v>0</v>
      </c>
      <c r="AZ36" s="64"/>
      <c r="BA36" s="65">
        <f>COUNTIF(JADWAL!BA$5:BA$194,$D36)</f>
        <v>0</v>
      </c>
      <c r="BB36" s="65">
        <f>COUNTIF(JADWAL!BB$5:BB$194,$D36)</f>
        <v>0</v>
      </c>
      <c r="BC36" s="65">
        <f>COUNTIF(JADWAL!BC$5:BC$194,$D36)</f>
        <v>0</v>
      </c>
      <c r="BD36" s="65">
        <f t="shared" si="2"/>
        <v>5</v>
      </c>
      <c r="BE36" s="65">
        <f>COUNTIF(JADWAL!BF$5:BF$194,$D36)</f>
        <v>1</v>
      </c>
      <c r="BF36" s="65">
        <f>COUNTIF(JADWAL!BG$5:BG$194,$D36)</f>
        <v>1</v>
      </c>
      <c r="BG36" s="65">
        <f>COUNTIF(JADWAL!BH$5:BH$194,$D36)</f>
        <v>1</v>
      </c>
      <c r="BH36" s="65">
        <f>COUNTIF(JADWAL!BI$5:BI$194,$D36)</f>
        <v>1</v>
      </c>
      <c r="BI36" s="64"/>
      <c r="BJ36" s="65">
        <f>COUNTIF(JADWAL!BK$5:BK$194,$D36)</f>
        <v>1</v>
      </c>
      <c r="BK36" s="65">
        <f>COUNTIF(JADWAL!BL$5:BL$194,$D36)</f>
        <v>1</v>
      </c>
      <c r="BL36" s="64"/>
      <c r="BM36" s="65">
        <f>COUNTIF(JADWAL!BN$5:BN$194,$D36)</f>
        <v>0</v>
      </c>
      <c r="BN36" s="65">
        <f>COUNTIF(JADWAL!BO$5:BO$194,$D36)</f>
        <v>0</v>
      </c>
      <c r="BO36" s="65">
        <f>COUNTIF(JADWAL!BP$5:BP$194,$D36)</f>
        <v>0</v>
      </c>
      <c r="BP36" s="65">
        <f>COUNTIF(JADWAL!BQ$5:BQ$194,$D36)</f>
        <v>0</v>
      </c>
      <c r="BQ36" s="64"/>
      <c r="BR36" s="65">
        <f>COUNTIF(JADWAL!BS$5:BS$194,$D36)</f>
        <v>0</v>
      </c>
      <c r="BS36" s="65">
        <f>COUNTIF(JADWAL!BT$5:BT$194,$D36)</f>
        <v>0</v>
      </c>
      <c r="BT36" s="65"/>
      <c r="BU36" s="65">
        <f t="shared" si="3"/>
        <v>6</v>
      </c>
      <c r="BV36" s="64"/>
      <c r="BW36" s="65">
        <f>COUNTIF(JADWAL!BX$5:BX$194,$D36)</f>
        <v>0</v>
      </c>
      <c r="BX36" s="65">
        <f>COUNTIF(JADWAL!BY$5:BY$194,$D36)</f>
        <v>0</v>
      </c>
      <c r="BY36" s="65">
        <f>COUNTIF(JADWAL!BZ$5:BZ$194,$D36)</f>
        <v>0</v>
      </c>
      <c r="BZ36" s="65">
        <f>COUNTIF(JADWAL!CA$5:CA$194,$D36)</f>
        <v>0</v>
      </c>
      <c r="CA36" s="65">
        <f>COUNTIF(JADWAL!CB$5:CB$194,$D36)</f>
        <v>0</v>
      </c>
      <c r="CB36" s="64"/>
      <c r="CC36" s="65">
        <f>COUNTIF(JADWAL!CD$5:CD$194,$D36)</f>
        <v>0</v>
      </c>
      <c r="CD36" s="65">
        <f>COUNTIF(JADWAL!CE$5:CE$194,$D36)</f>
        <v>0</v>
      </c>
      <c r="CE36" s="65">
        <f>COUNTIF(JADWAL!CF$5:CF$194,$D36)</f>
        <v>0</v>
      </c>
      <c r="CF36" s="65">
        <f>COUNTIF(JADWAL!CG$5:CG$194,$D36)</f>
        <v>0</v>
      </c>
      <c r="CG36" s="64"/>
      <c r="CH36" s="65">
        <f>COUNTIF(JADWAL!CI$5:CI$194,$D36)</f>
        <v>0</v>
      </c>
      <c r="CI36" s="65">
        <f>COUNTIF(JADWAL!CJ$5:CJ$194,$D36)</f>
        <v>0</v>
      </c>
      <c r="CJ36" s="65"/>
      <c r="CK36" s="65">
        <f t="shared" si="4"/>
        <v>0</v>
      </c>
    </row>
    <row r="37" spans="1:89" x14ac:dyDescent="0.3">
      <c r="A37" s="12">
        <f>'MASTER GURU HARIAN'!A39</f>
        <v>36</v>
      </c>
      <c r="B37" s="13" t="str">
        <f>'MASTER GURU HARIAN'!B39</f>
        <v>CECEP SURYANA, S.Si</v>
      </c>
      <c r="C37" s="13" t="str">
        <f>'MASTER GURU HARIAN'!C39</f>
        <v>G36</v>
      </c>
      <c r="D37" s="13" t="str">
        <f>'MASTER GURU HARIAN'!D39</f>
        <v>CECEP</v>
      </c>
      <c r="E37" s="64"/>
      <c r="F37" s="65">
        <f>COUNTIF(JADWAL!G$5:G$194,$D37)</f>
        <v>1</v>
      </c>
      <c r="G37" s="65">
        <f>COUNTIF(JADWAL!H$5:H$194,$D37)</f>
        <v>1</v>
      </c>
      <c r="H37" s="65">
        <f>COUNTIF(JADWAL!I$5:I$194,$D37)</f>
        <v>1</v>
      </c>
      <c r="I37" s="64"/>
      <c r="J37" s="65">
        <f>COUNTIF(JADWAL!K$5:K$194,$D37)</f>
        <v>0</v>
      </c>
      <c r="K37" s="65">
        <f>COUNTIF(JADWAL!L$5:L$194,$D37)</f>
        <v>0</v>
      </c>
      <c r="L37" s="64"/>
      <c r="M37" s="65">
        <f>COUNTIF(JADWAL!N$5:N$194,$D37)</f>
        <v>1</v>
      </c>
      <c r="N37" s="65">
        <f>COUNTIF(JADWAL!O$5:O$194,$D37)</f>
        <v>1</v>
      </c>
      <c r="O37" s="65">
        <f>COUNTIF(JADWAL!P$5:P$194,$D37)</f>
        <v>1</v>
      </c>
      <c r="P37" s="65">
        <f>COUNTIF(JADWAL!Q$5:Q$194,$D37)</f>
        <v>0</v>
      </c>
      <c r="Q37" s="64"/>
      <c r="R37" s="65">
        <f>COUNTIF(JADWAL!S$5:S$194,$D37)</f>
        <v>0</v>
      </c>
      <c r="S37" s="65">
        <f>COUNTIF(JADWAL!T$5:T$194,$D37)</f>
        <v>0</v>
      </c>
      <c r="T37" s="65">
        <f>COUNTIF(JADWAL!U$5:U$194,$D37)</f>
        <v>0</v>
      </c>
      <c r="U37" s="65">
        <f>COUNTIF(JADWAL!V$5:V$194,$D37)</f>
        <v>0</v>
      </c>
      <c r="V37" s="65">
        <f t="shared" si="5"/>
        <v>6</v>
      </c>
      <c r="W37" s="65">
        <f>COUNTIF(JADWAL!W$5:W$194,$D37)</f>
        <v>1</v>
      </c>
      <c r="X37" s="65">
        <f>COUNTIF(JADWAL!X$5:X$194,$D37)</f>
        <v>1</v>
      </c>
      <c r="Y37" s="65">
        <f>COUNTIF(JADWAL!Y$5:Y$194,$D37)</f>
        <v>1</v>
      </c>
      <c r="Z37" s="65">
        <f>COUNTIF(JADWAL!Z$5:Z$194,$D37)</f>
        <v>1</v>
      </c>
      <c r="AA37" s="64"/>
      <c r="AB37" s="65">
        <f>COUNTIF(JADWAL!AB$5:AB$194,$D37)</f>
        <v>1</v>
      </c>
      <c r="AC37" s="65">
        <f>COUNTIF(JADWAL!AC$5:AC$194,$D37)</f>
        <v>1</v>
      </c>
      <c r="AD37" s="64"/>
      <c r="AE37" s="65">
        <f>COUNTIF(JADWAL!AE$5:AE$194,$D37)</f>
        <v>1</v>
      </c>
      <c r="AF37" s="65">
        <f>COUNTIF(JADWAL!AF$5:AF$194,$D37)</f>
        <v>1</v>
      </c>
      <c r="AG37" s="65">
        <f>COUNTIF(JADWAL!AG$5:AG$194,$D37)</f>
        <v>0</v>
      </c>
      <c r="AH37" s="65">
        <f>COUNTIF(JADWAL!AH$5:AH$194,$D37)</f>
        <v>0</v>
      </c>
      <c r="AI37" s="64"/>
      <c r="AJ37" s="65">
        <f>COUNTIF(JADWAL!AJ$5:AJ$194,$D37)</f>
        <v>0</v>
      </c>
      <c r="AK37" s="65">
        <f>COUNTIF(JADWAL!AK$5:AK$194,$D37)</f>
        <v>0</v>
      </c>
      <c r="AL37" s="65"/>
      <c r="AM37" s="65">
        <f t="shared" si="1"/>
        <v>8</v>
      </c>
      <c r="AN37" s="64"/>
      <c r="AO37" s="65">
        <f>COUNTIF(JADWAL!AO$5:AO$194,$D37)</f>
        <v>1</v>
      </c>
      <c r="AP37" s="65">
        <f>COUNTIF(JADWAL!AP$5:AP$194,$D37)</f>
        <v>1</v>
      </c>
      <c r="AQ37" s="65">
        <f>COUNTIF(JADWAL!AQ$5:AQ$194,$D37)</f>
        <v>1</v>
      </c>
      <c r="AR37" s="64"/>
      <c r="AS37" s="65">
        <f>COUNTIF(JADWAL!AS$5:AS$194,$D37)</f>
        <v>0</v>
      </c>
      <c r="AT37" s="65">
        <f>COUNTIF(JADWAL!AT$5:AT$194,$D37)</f>
        <v>0</v>
      </c>
      <c r="AU37" s="65">
        <f>COUNTIF(JADWAL!AU$5:AU$194,$D37)</f>
        <v>0</v>
      </c>
      <c r="AV37" s="64"/>
      <c r="AW37" s="65">
        <f>COUNTIF(JADWAL!AW$5:AW$194,$D37)</f>
        <v>0</v>
      </c>
      <c r="AX37" s="65">
        <f>COUNTIF(JADWAL!AX$5:AX$194,$D37)</f>
        <v>0</v>
      </c>
      <c r="AY37" s="65">
        <f>COUNTIF(JADWAL!AY$5:AY$194,$D37)</f>
        <v>0</v>
      </c>
      <c r="AZ37" s="64"/>
      <c r="BA37" s="65">
        <f>COUNTIF(JADWAL!BA$5:BA$194,$D37)</f>
        <v>0</v>
      </c>
      <c r="BB37" s="65">
        <f>COUNTIF(JADWAL!BB$5:BB$194,$D37)</f>
        <v>0</v>
      </c>
      <c r="BC37" s="65">
        <f>COUNTIF(JADWAL!BC$5:BC$194,$D37)</f>
        <v>0</v>
      </c>
      <c r="BD37" s="65">
        <f t="shared" si="2"/>
        <v>3</v>
      </c>
      <c r="BE37" s="65">
        <f>COUNTIF(JADWAL!BF$5:BF$194,$D37)</f>
        <v>1</v>
      </c>
      <c r="BF37" s="65">
        <f>COUNTIF(JADWAL!BG$5:BG$194,$D37)</f>
        <v>1</v>
      </c>
      <c r="BG37" s="65">
        <f>COUNTIF(JADWAL!BH$5:BH$194,$D37)</f>
        <v>1</v>
      </c>
      <c r="BH37" s="65">
        <f>COUNTIF(JADWAL!BI$5:BI$194,$D37)</f>
        <v>0</v>
      </c>
      <c r="BI37" s="64"/>
      <c r="BJ37" s="65">
        <f>COUNTIF(JADWAL!BK$5:BK$194,$D37)</f>
        <v>0</v>
      </c>
      <c r="BK37" s="65">
        <f>COUNTIF(JADWAL!BL$5:BL$194,$D37)</f>
        <v>0</v>
      </c>
      <c r="BL37" s="64"/>
      <c r="BM37" s="65">
        <f>COUNTIF(JADWAL!BN$5:BN$194,$D37)</f>
        <v>0</v>
      </c>
      <c r="BN37" s="65">
        <f>COUNTIF(JADWAL!BO$5:BO$194,$D37)</f>
        <v>0</v>
      </c>
      <c r="BO37" s="65">
        <f>COUNTIF(JADWAL!BP$5:BP$194,$D37)</f>
        <v>0</v>
      </c>
      <c r="BP37" s="65">
        <f>COUNTIF(JADWAL!BQ$5:BQ$194,$D37)</f>
        <v>0</v>
      </c>
      <c r="BQ37" s="64"/>
      <c r="BR37" s="65">
        <f>COUNTIF(JADWAL!BS$5:BS$194,$D37)</f>
        <v>0</v>
      </c>
      <c r="BS37" s="65">
        <f>COUNTIF(JADWAL!BT$5:BT$194,$D37)</f>
        <v>0</v>
      </c>
      <c r="BT37" s="65"/>
      <c r="BU37" s="65">
        <f t="shared" si="3"/>
        <v>3</v>
      </c>
      <c r="BV37" s="64"/>
      <c r="BW37" s="65">
        <f>COUNTIF(JADWAL!BX$5:BX$194,$D37)</f>
        <v>1</v>
      </c>
      <c r="BX37" s="65">
        <f>COUNTIF(JADWAL!BY$5:BY$194,$D37)</f>
        <v>1</v>
      </c>
      <c r="BY37" s="65">
        <f>COUNTIF(JADWAL!BZ$5:BZ$194,$D37)</f>
        <v>1</v>
      </c>
      <c r="BZ37" s="65">
        <f>COUNTIF(JADWAL!CA$5:CA$194,$D37)</f>
        <v>1</v>
      </c>
      <c r="CA37" s="65">
        <f>COUNTIF(JADWAL!CB$5:CB$194,$D37)</f>
        <v>1</v>
      </c>
      <c r="CB37" s="64"/>
      <c r="CC37" s="65">
        <f>COUNTIF(JADWAL!CD$5:CD$194,$D37)</f>
        <v>1</v>
      </c>
      <c r="CD37" s="65">
        <f>COUNTIF(JADWAL!CE$5:CE$194,$D37)</f>
        <v>1</v>
      </c>
      <c r="CE37" s="65">
        <f>COUNTIF(JADWAL!CF$5:CF$194,$D37)</f>
        <v>1</v>
      </c>
      <c r="CF37" s="65">
        <f>COUNTIF(JADWAL!CG$5:CG$194,$D37)</f>
        <v>0</v>
      </c>
      <c r="CG37" s="64"/>
      <c r="CH37" s="65">
        <f>COUNTIF(JADWAL!CI$5:CI$194,$D37)</f>
        <v>0</v>
      </c>
      <c r="CI37" s="65">
        <f>COUNTIF(JADWAL!CJ$5:CJ$194,$D37)</f>
        <v>0</v>
      </c>
      <c r="CJ37" s="65"/>
      <c r="CK37" s="65">
        <f t="shared" si="4"/>
        <v>8</v>
      </c>
    </row>
    <row r="38" spans="1:89" x14ac:dyDescent="0.3">
      <c r="A38" s="12">
        <f>'MASTER GURU HARIAN'!A40</f>
        <v>37</v>
      </c>
      <c r="B38" s="13" t="str">
        <f>'MASTER GURU HARIAN'!B40</f>
        <v>NINA DEWI KOSWARA, S.Pd.</v>
      </c>
      <c r="C38" s="13" t="str">
        <f>'MASTER GURU HARIAN'!C40</f>
        <v>G37</v>
      </c>
      <c r="D38" s="13" t="str">
        <f>'MASTER GURU HARIAN'!D40</f>
        <v>NINA</v>
      </c>
      <c r="E38" s="64"/>
      <c r="F38" s="65">
        <f>COUNTIF(JADWAL!G$5:G$194,$D38)</f>
        <v>0</v>
      </c>
      <c r="G38" s="65">
        <f>COUNTIF(JADWAL!H$5:H$194,$D38)</f>
        <v>0</v>
      </c>
      <c r="H38" s="65">
        <f>COUNTIF(JADWAL!I$5:I$194,$D38)</f>
        <v>0</v>
      </c>
      <c r="I38" s="64"/>
      <c r="J38" s="65">
        <f>COUNTIF(JADWAL!K$5:K$194,$D38)</f>
        <v>0</v>
      </c>
      <c r="K38" s="65">
        <f>COUNTIF(JADWAL!L$5:L$194,$D38)</f>
        <v>0</v>
      </c>
      <c r="L38" s="64"/>
      <c r="M38" s="65">
        <f>COUNTIF(JADWAL!N$5:N$194,$D38)</f>
        <v>0</v>
      </c>
      <c r="N38" s="65">
        <f>COUNTIF(JADWAL!O$5:O$194,$D38)</f>
        <v>0</v>
      </c>
      <c r="O38" s="65">
        <f>COUNTIF(JADWAL!P$5:P$194,$D38)</f>
        <v>0</v>
      </c>
      <c r="P38" s="65">
        <f>COUNTIF(JADWAL!Q$5:Q$194,$D38)</f>
        <v>0</v>
      </c>
      <c r="Q38" s="64"/>
      <c r="R38" s="65">
        <f>COUNTIF(JADWAL!S$5:S$194,$D38)</f>
        <v>0</v>
      </c>
      <c r="S38" s="65">
        <f>COUNTIF(JADWAL!T$5:T$194,$D38)</f>
        <v>0</v>
      </c>
      <c r="T38" s="65">
        <f>COUNTIF(JADWAL!U$5:U$194,$D38)</f>
        <v>0</v>
      </c>
      <c r="U38" s="65">
        <f>COUNTIF(JADWAL!V$5:V$194,$D38)</f>
        <v>0</v>
      </c>
      <c r="V38" s="65">
        <f t="shared" si="5"/>
        <v>0</v>
      </c>
      <c r="W38" s="65">
        <f>COUNTIF(JADWAL!W$5:W$194,$D38)</f>
        <v>0</v>
      </c>
      <c r="X38" s="65">
        <f>COUNTIF(JADWAL!X$5:X$194,$D38)</f>
        <v>1</v>
      </c>
      <c r="Y38" s="65">
        <f>COUNTIF(JADWAL!Y$5:Y$194,$D38)</f>
        <v>1</v>
      </c>
      <c r="Z38" s="65">
        <f>COUNTIF(JADWAL!Z$5:Z$194,$D38)</f>
        <v>0</v>
      </c>
      <c r="AA38" s="64"/>
      <c r="AB38" s="65">
        <f>COUNTIF(JADWAL!AB$5:AB$194,$D38)</f>
        <v>1</v>
      </c>
      <c r="AC38" s="65">
        <f>COUNTIF(JADWAL!AC$5:AC$194,$D38)</f>
        <v>1</v>
      </c>
      <c r="AD38" s="64"/>
      <c r="AE38" s="65">
        <f>COUNTIF(JADWAL!AE$5:AE$194,$D38)</f>
        <v>0</v>
      </c>
      <c r="AF38" s="65">
        <f>COUNTIF(JADWAL!AF$5:AF$194,$D38)</f>
        <v>0</v>
      </c>
      <c r="AG38" s="65">
        <f>COUNTIF(JADWAL!AG$5:AG$194,$D38)</f>
        <v>0</v>
      </c>
      <c r="AH38" s="65">
        <f>COUNTIF(JADWAL!AH$5:AH$194,$D38)</f>
        <v>0</v>
      </c>
      <c r="AI38" s="64"/>
      <c r="AJ38" s="65">
        <f>COUNTIF(JADWAL!AJ$5:AJ$194,$D38)</f>
        <v>0</v>
      </c>
      <c r="AK38" s="65">
        <f>COUNTIF(JADWAL!AK$5:AK$194,$D38)</f>
        <v>0</v>
      </c>
      <c r="AL38" s="65"/>
      <c r="AM38" s="65">
        <f t="shared" si="1"/>
        <v>4</v>
      </c>
      <c r="AN38" s="64"/>
      <c r="AO38" s="65">
        <f>COUNTIF(JADWAL!AO$5:AO$194,$D38)</f>
        <v>1</v>
      </c>
      <c r="AP38" s="65">
        <f>COUNTIF(JADWAL!AP$5:AP$194,$D38)</f>
        <v>1</v>
      </c>
      <c r="AQ38" s="65">
        <f>COUNTIF(JADWAL!AQ$5:AQ$194,$D38)</f>
        <v>1</v>
      </c>
      <c r="AR38" s="64"/>
      <c r="AS38" s="65">
        <f>COUNTIF(JADWAL!AS$5:AS$194,$D38)</f>
        <v>1</v>
      </c>
      <c r="AT38" s="65">
        <f>COUNTIF(JADWAL!AT$5:AT$194,$D38)</f>
        <v>0</v>
      </c>
      <c r="AU38" s="65">
        <f>COUNTIF(JADWAL!AU$5:AU$194,$D38)</f>
        <v>0</v>
      </c>
      <c r="AV38" s="64"/>
      <c r="AW38" s="65">
        <f>COUNTIF(JADWAL!AW$5:AW$194,$D38)</f>
        <v>1</v>
      </c>
      <c r="AX38" s="65">
        <f>COUNTIF(JADWAL!AX$5:AX$194,$D38)</f>
        <v>1</v>
      </c>
      <c r="AY38" s="65">
        <f>COUNTIF(JADWAL!AY$5:AY$194,$D38)</f>
        <v>1</v>
      </c>
      <c r="AZ38" s="64"/>
      <c r="BA38" s="65">
        <f>COUNTIF(JADWAL!BA$5:BA$194,$D38)</f>
        <v>1</v>
      </c>
      <c r="BB38" s="65">
        <f>COUNTIF(JADWAL!BB$5:BB$194,$D38)</f>
        <v>1</v>
      </c>
      <c r="BC38" s="65">
        <f>COUNTIF(JADWAL!BC$5:BC$194,$D38)</f>
        <v>1</v>
      </c>
      <c r="BD38" s="65">
        <f t="shared" si="2"/>
        <v>10</v>
      </c>
      <c r="BE38" s="65">
        <f>COUNTIF(JADWAL!BF$5:BF$194,$D38)</f>
        <v>1</v>
      </c>
      <c r="BF38" s="65">
        <f>COUNTIF(JADWAL!BG$5:BG$194,$D38)</f>
        <v>1</v>
      </c>
      <c r="BG38" s="65">
        <f>COUNTIF(JADWAL!BH$5:BH$194,$D38)</f>
        <v>1</v>
      </c>
      <c r="BH38" s="65">
        <f>COUNTIF(JADWAL!BI$5:BI$194,$D38)</f>
        <v>1</v>
      </c>
      <c r="BI38" s="64"/>
      <c r="BJ38" s="65">
        <f>COUNTIF(JADWAL!BK$5:BK$194,$D38)</f>
        <v>1</v>
      </c>
      <c r="BK38" s="65">
        <f>COUNTIF(JADWAL!BL$5:BL$194,$D38)</f>
        <v>1</v>
      </c>
      <c r="BL38" s="64"/>
      <c r="BM38" s="65">
        <f>COUNTIF(JADWAL!BN$5:BN$194,$D38)</f>
        <v>1</v>
      </c>
      <c r="BN38" s="65">
        <f>COUNTIF(JADWAL!BO$5:BO$194,$D38)</f>
        <v>0</v>
      </c>
      <c r="BO38" s="65">
        <f>COUNTIF(JADWAL!BP$5:BP$194,$D38)</f>
        <v>0</v>
      </c>
      <c r="BP38" s="65">
        <f>COUNTIF(JADWAL!BQ$5:BQ$194,$D38)</f>
        <v>0</v>
      </c>
      <c r="BQ38" s="64"/>
      <c r="BR38" s="65">
        <f>COUNTIF(JADWAL!BS$5:BS$194,$D38)</f>
        <v>0</v>
      </c>
      <c r="BS38" s="65">
        <f>COUNTIF(JADWAL!BT$5:BT$194,$D38)</f>
        <v>0</v>
      </c>
      <c r="BT38" s="65"/>
      <c r="BU38" s="65">
        <f t="shared" si="3"/>
        <v>7</v>
      </c>
      <c r="BV38" s="64"/>
      <c r="BW38" s="65">
        <f>COUNTIF(JADWAL!BX$5:BX$194,$D38)</f>
        <v>0</v>
      </c>
      <c r="BX38" s="65">
        <f>COUNTIF(JADWAL!BY$5:BY$194,$D38)</f>
        <v>0</v>
      </c>
      <c r="BY38" s="65">
        <f>COUNTIF(JADWAL!BZ$5:BZ$194,$D38)</f>
        <v>0</v>
      </c>
      <c r="BZ38" s="65">
        <f>COUNTIF(JADWAL!CA$5:CA$194,$D38)</f>
        <v>0</v>
      </c>
      <c r="CA38" s="65">
        <f>COUNTIF(JADWAL!CB$5:CB$194,$D38)</f>
        <v>0</v>
      </c>
      <c r="CB38" s="64"/>
      <c r="CC38" s="65">
        <f>COUNTIF(JADWAL!CD$5:CD$194,$D38)</f>
        <v>1</v>
      </c>
      <c r="CD38" s="65">
        <f>COUNTIF(JADWAL!CE$5:CE$194,$D38)</f>
        <v>1</v>
      </c>
      <c r="CE38" s="65">
        <f>COUNTIF(JADWAL!CF$5:CF$194,$D38)</f>
        <v>1</v>
      </c>
      <c r="CF38" s="65">
        <f>COUNTIF(JADWAL!CG$5:CG$194,$D38)</f>
        <v>1</v>
      </c>
      <c r="CG38" s="64"/>
      <c r="CH38" s="65">
        <f>COUNTIF(JADWAL!CI$5:CI$194,$D38)</f>
        <v>1</v>
      </c>
      <c r="CI38" s="65">
        <f>COUNTIF(JADWAL!CJ$5:CJ$194,$D38)</f>
        <v>1</v>
      </c>
      <c r="CJ38" s="65"/>
      <c r="CK38" s="65">
        <f t="shared" si="4"/>
        <v>6</v>
      </c>
    </row>
    <row r="39" spans="1:89" x14ac:dyDescent="0.3">
      <c r="A39" s="12">
        <f>'MASTER GURU HARIAN'!A41</f>
        <v>38</v>
      </c>
      <c r="B39" s="13" t="str">
        <f>'MASTER GURU HARIAN'!B41</f>
        <v>INA MARINA, S.T.</v>
      </c>
      <c r="C39" s="13" t="str">
        <f>'MASTER GURU HARIAN'!C41</f>
        <v>G38</v>
      </c>
      <c r="D39" s="13" t="str">
        <f>'MASTER GURU HARIAN'!D41</f>
        <v>INA</v>
      </c>
      <c r="E39" s="64"/>
      <c r="F39" s="65">
        <f>COUNTIF(JADWAL!G$5:G$194,$D39)</f>
        <v>1</v>
      </c>
      <c r="G39" s="65">
        <f>COUNTIF(JADWAL!H$5:H$194,$D39)</f>
        <v>1</v>
      </c>
      <c r="H39" s="65">
        <f>COUNTIF(JADWAL!I$5:I$194,$D39)</f>
        <v>1</v>
      </c>
      <c r="I39" s="64"/>
      <c r="J39" s="65">
        <f>COUNTIF(JADWAL!K$5:K$194,$D39)</f>
        <v>1</v>
      </c>
      <c r="K39" s="65">
        <f>COUNTIF(JADWAL!L$5:L$194,$D39)</f>
        <v>1</v>
      </c>
      <c r="L39" s="64"/>
      <c r="M39" s="65">
        <f>COUNTIF(JADWAL!N$5:N$194,$D39)</f>
        <v>1</v>
      </c>
      <c r="N39" s="65">
        <f>COUNTIF(JADWAL!O$5:O$194,$D39)</f>
        <v>0</v>
      </c>
      <c r="O39" s="65">
        <f>COUNTIF(JADWAL!P$5:P$194,$D39)</f>
        <v>0</v>
      </c>
      <c r="P39" s="65">
        <f>COUNTIF(JADWAL!Q$5:Q$194,$D39)</f>
        <v>0</v>
      </c>
      <c r="Q39" s="64"/>
      <c r="R39" s="65">
        <f>COUNTIF(JADWAL!S$5:S$194,$D39)</f>
        <v>0</v>
      </c>
      <c r="S39" s="65">
        <f>COUNTIF(JADWAL!T$5:T$194,$D39)</f>
        <v>0</v>
      </c>
      <c r="T39" s="65">
        <f>COUNTIF(JADWAL!U$5:U$194,$D39)</f>
        <v>0</v>
      </c>
      <c r="U39" s="65">
        <f>COUNTIF(JADWAL!V$5:V$194,$D39)</f>
        <v>0</v>
      </c>
      <c r="V39" s="65">
        <f t="shared" si="5"/>
        <v>6</v>
      </c>
      <c r="W39" s="65">
        <f>COUNTIF(JADWAL!W$5:W$194,$D39)</f>
        <v>0</v>
      </c>
      <c r="X39" s="65">
        <f>COUNTIF(JADWAL!X$5:X$194,$D39)</f>
        <v>0</v>
      </c>
      <c r="Y39" s="65">
        <f>COUNTIF(JADWAL!Y$5:Y$194,$D39)</f>
        <v>0</v>
      </c>
      <c r="Z39" s="65">
        <f>COUNTIF(JADWAL!Z$5:Z$194,$D39)</f>
        <v>0</v>
      </c>
      <c r="AA39" s="64"/>
      <c r="AB39" s="65">
        <f>COUNTIF(JADWAL!AB$5:AB$194,$D39)</f>
        <v>1</v>
      </c>
      <c r="AC39" s="65">
        <f>COUNTIF(JADWAL!AC$5:AC$194,$D39)</f>
        <v>1</v>
      </c>
      <c r="AD39" s="64"/>
      <c r="AE39" s="65">
        <f>COUNTIF(JADWAL!AE$5:AE$194,$D39)</f>
        <v>1</v>
      </c>
      <c r="AF39" s="65">
        <f>COUNTIF(JADWAL!AF$5:AF$194,$D39)</f>
        <v>1</v>
      </c>
      <c r="AG39" s="65">
        <f>COUNTIF(JADWAL!AG$5:AG$194,$D39)</f>
        <v>0</v>
      </c>
      <c r="AH39" s="65">
        <f>COUNTIF(JADWAL!AH$5:AH$194,$D39)</f>
        <v>0</v>
      </c>
      <c r="AI39" s="64"/>
      <c r="AJ39" s="65">
        <f>COUNTIF(JADWAL!AJ$5:AJ$194,$D39)</f>
        <v>0</v>
      </c>
      <c r="AK39" s="65">
        <f>COUNTIF(JADWAL!AK$5:AK$194,$D39)</f>
        <v>0</v>
      </c>
      <c r="AL39" s="65"/>
      <c r="AM39" s="65">
        <f t="shared" si="1"/>
        <v>4</v>
      </c>
      <c r="AN39" s="64"/>
      <c r="AO39" s="65">
        <f>COUNTIF(JADWAL!AO$5:AO$194,$D39)</f>
        <v>1</v>
      </c>
      <c r="AP39" s="65">
        <f>COUNTIF(JADWAL!AP$5:AP$194,$D39)</f>
        <v>1</v>
      </c>
      <c r="AQ39" s="65">
        <f>COUNTIF(JADWAL!AQ$5:AQ$194,$D39)</f>
        <v>1</v>
      </c>
      <c r="AR39" s="64"/>
      <c r="AS39" s="65">
        <f>COUNTIF(JADWAL!AS$5:AS$194,$D39)</f>
        <v>1</v>
      </c>
      <c r="AT39" s="65">
        <f>COUNTIF(JADWAL!AT$5:AT$194,$D39)</f>
        <v>1</v>
      </c>
      <c r="AU39" s="65">
        <f>COUNTIF(JADWAL!AU$5:AU$194,$D39)</f>
        <v>0</v>
      </c>
      <c r="AV39" s="64"/>
      <c r="AW39" s="65">
        <f>COUNTIF(JADWAL!AW$5:AW$194,$D39)</f>
        <v>0</v>
      </c>
      <c r="AX39" s="65">
        <f>COUNTIF(JADWAL!AX$5:AX$194,$D39)</f>
        <v>1</v>
      </c>
      <c r="AY39" s="65">
        <f>COUNTIF(JADWAL!AY$5:AY$194,$D39)</f>
        <v>1</v>
      </c>
      <c r="AZ39" s="64"/>
      <c r="BA39" s="65">
        <f>COUNTIF(JADWAL!BA$5:BA$194,$D39)</f>
        <v>1</v>
      </c>
      <c r="BB39" s="65">
        <f>COUNTIF(JADWAL!BB$5:BB$194,$D39)</f>
        <v>1</v>
      </c>
      <c r="BC39" s="65">
        <f>COUNTIF(JADWAL!BC$5:BC$194,$D39)</f>
        <v>0</v>
      </c>
      <c r="BD39" s="65">
        <f t="shared" si="2"/>
        <v>9</v>
      </c>
      <c r="BE39" s="65">
        <f>COUNTIF(JADWAL!BF$5:BF$194,$D39)</f>
        <v>0</v>
      </c>
      <c r="BF39" s="65">
        <f>COUNTIF(JADWAL!BG$5:BG$194,$D39)</f>
        <v>0</v>
      </c>
      <c r="BG39" s="65">
        <f>COUNTIF(JADWAL!BH$5:BH$194,$D39)</f>
        <v>0</v>
      </c>
      <c r="BH39" s="65">
        <f>COUNTIF(JADWAL!BI$5:BI$194,$D39)</f>
        <v>0</v>
      </c>
      <c r="BI39" s="64"/>
      <c r="BJ39" s="65">
        <f>COUNTIF(JADWAL!BK$5:BK$194,$D39)</f>
        <v>0</v>
      </c>
      <c r="BK39" s="65">
        <f>COUNTIF(JADWAL!BL$5:BL$194,$D39)</f>
        <v>0</v>
      </c>
      <c r="BL39" s="64"/>
      <c r="BM39" s="65">
        <f>COUNTIF(JADWAL!BN$5:BN$194,$D39)</f>
        <v>0</v>
      </c>
      <c r="BN39" s="65">
        <f>COUNTIF(JADWAL!BO$5:BO$194,$D39)</f>
        <v>0</v>
      </c>
      <c r="BO39" s="65">
        <f>COUNTIF(JADWAL!BP$5:BP$194,$D39)</f>
        <v>0</v>
      </c>
      <c r="BP39" s="65">
        <f>COUNTIF(JADWAL!BQ$5:BQ$194,$D39)</f>
        <v>0</v>
      </c>
      <c r="BQ39" s="64"/>
      <c r="BR39" s="65">
        <f>COUNTIF(JADWAL!BS$5:BS$194,$D39)</f>
        <v>0</v>
      </c>
      <c r="BS39" s="65">
        <f>COUNTIF(JADWAL!BT$5:BT$194,$D39)</f>
        <v>0</v>
      </c>
      <c r="BT39" s="65"/>
      <c r="BU39" s="65">
        <f t="shared" si="3"/>
        <v>0</v>
      </c>
      <c r="BV39" s="64"/>
      <c r="BW39" s="65">
        <f>COUNTIF(JADWAL!BX$5:BX$194,$D39)</f>
        <v>1</v>
      </c>
      <c r="BX39" s="65">
        <f>COUNTIF(JADWAL!BY$5:BY$194,$D39)</f>
        <v>1</v>
      </c>
      <c r="BY39" s="65">
        <f>COUNTIF(JADWAL!BZ$5:BZ$194,$D39)</f>
        <v>1</v>
      </c>
      <c r="BZ39" s="65">
        <f>COUNTIF(JADWAL!CA$5:CA$194,$D39)</f>
        <v>1</v>
      </c>
      <c r="CA39" s="65">
        <f>COUNTIF(JADWAL!CB$5:CB$194,$D39)</f>
        <v>1</v>
      </c>
      <c r="CB39" s="64"/>
      <c r="CC39" s="65">
        <f>COUNTIF(JADWAL!CD$5:CD$194,$D39)</f>
        <v>1</v>
      </c>
      <c r="CD39" s="65">
        <f>COUNTIF(JADWAL!CE$5:CE$194,$D39)</f>
        <v>0</v>
      </c>
      <c r="CE39" s="65">
        <f>COUNTIF(JADWAL!CF$5:CF$194,$D39)</f>
        <v>0</v>
      </c>
      <c r="CF39" s="65">
        <f>COUNTIF(JADWAL!CG$5:CG$194,$D39)</f>
        <v>0</v>
      </c>
      <c r="CG39" s="64"/>
      <c r="CH39" s="65">
        <f>COUNTIF(JADWAL!CI$5:CI$194,$D39)</f>
        <v>0</v>
      </c>
      <c r="CI39" s="65">
        <f>COUNTIF(JADWAL!CJ$5:CJ$194,$D39)</f>
        <v>0</v>
      </c>
      <c r="CJ39" s="65"/>
      <c r="CK39" s="65">
        <f t="shared" si="4"/>
        <v>6</v>
      </c>
    </row>
    <row r="40" spans="1:89" x14ac:dyDescent="0.3">
      <c r="A40" s="12">
        <f>'MASTER GURU HARIAN'!A42</f>
        <v>39</v>
      </c>
      <c r="B40" s="13" t="str">
        <f>'MASTER GURU HARIAN'!B42</f>
        <v>DANTY, S.Pd.</v>
      </c>
      <c r="C40" s="13" t="str">
        <f>'MASTER GURU HARIAN'!C42</f>
        <v>G39</v>
      </c>
      <c r="D40" s="13" t="str">
        <f>'MASTER GURU HARIAN'!D42</f>
        <v>DANTY</v>
      </c>
      <c r="E40" s="64"/>
      <c r="F40" s="65">
        <f>COUNTIF(JADWAL!G$5:G$194,$D40)</f>
        <v>1</v>
      </c>
      <c r="G40" s="65">
        <f>COUNTIF(JADWAL!H$5:H$194,$D40)</f>
        <v>1</v>
      </c>
      <c r="H40" s="65">
        <f>COUNTIF(JADWAL!I$5:I$194,$D40)</f>
        <v>1</v>
      </c>
      <c r="I40" s="64"/>
      <c r="J40" s="65">
        <f>COUNTIF(JADWAL!K$5:K$194,$D40)</f>
        <v>1</v>
      </c>
      <c r="K40" s="65">
        <f>COUNTIF(JADWAL!L$5:L$194,$D40)</f>
        <v>1</v>
      </c>
      <c r="L40" s="64"/>
      <c r="M40" s="65">
        <f>COUNTIF(JADWAL!N$5:N$194,$D40)</f>
        <v>1</v>
      </c>
      <c r="N40" s="65">
        <f>COUNTIF(JADWAL!O$5:O$194,$D40)</f>
        <v>1</v>
      </c>
      <c r="O40" s="65">
        <f>COUNTIF(JADWAL!P$5:P$194,$D40)</f>
        <v>1</v>
      </c>
      <c r="P40" s="65">
        <f>COUNTIF(JADWAL!Q$5:Q$194,$D40)</f>
        <v>1</v>
      </c>
      <c r="Q40" s="64"/>
      <c r="R40" s="65">
        <f>COUNTIF(JADWAL!S$5:S$194,$D40)</f>
        <v>1</v>
      </c>
      <c r="S40" s="65">
        <f>COUNTIF(JADWAL!T$5:T$194,$D40)</f>
        <v>0</v>
      </c>
      <c r="T40" s="65">
        <f>COUNTIF(JADWAL!U$5:U$194,$D40)</f>
        <v>0</v>
      </c>
      <c r="U40" s="65">
        <f>COUNTIF(JADWAL!V$5:V$194,$D40)</f>
        <v>0</v>
      </c>
      <c r="V40" s="65">
        <f t="shared" si="5"/>
        <v>10</v>
      </c>
      <c r="W40" s="65">
        <f>COUNTIF(JADWAL!W$5:W$194,$D40)</f>
        <v>0</v>
      </c>
      <c r="X40" s="65">
        <f>COUNTIF(JADWAL!X$5:X$194,$D40)</f>
        <v>0</v>
      </c>
      <c r="Y40" s="65">
        <f>COUNTIF(JADWAL!Y$5:Y$194,$D40)</f>
        <v>0</v>
      </c>
      <c r="Z40" s="65">
        <f>COUNTIF(JADWAL!Z$5:Z$194,$D40)</f>
        <v>0</v>
      </c>
      <c r="AA40" s="64"/>
      <c r="AB40" s="65">
        <f>COUNTIF(JADWAL!AB$5:AB$194,$D40)</f>
        <v>1</v>
      </c>
      <c r="AC40" s="65">
        <f>COUNTIF(JADWAL!AC$5:AC$194,$D40)</f>
        <v>1</v>
      </c>
      <c r="AD40" s="64"/>
      <c r="AE40" s="65">
        <f>COUNTIF(JADWAL!AE$5:AE$194,$D40)</f>
        <v>0</v>
      </c>
      <c r="AF40" s="65">
        <f>COUNTIF(JADWAL!AF$5:AF$194,$D40)</f>
        <v>0</v>
      </c>
      <c r="AG40" s="65">
        <f>COUNTIF(JADWAL!AG$5:AG$194,$D40)</f>
        <v>1</v>
      </c>
      <c r="AH40" s="65">
        <f>COUNTIF(JADWAL!AH$5:AH$194,$D40)</f>
        <v>1</v>
      </c>
      <c r="AI40" s="64"/>
      <c r="AJ40" s="65">
        <f>COUNTIF(JADWAL!AJ$5:AJ$194,$D40)</f>
        <v>0</v>
      </c>
      <c r="AK40" s="65">
        <f>COUNTIF(JADWAL!AK$5:AK$194,$D40)</f>
        <v>0</v>
      </c>
      <c r="AL40" s="65"/>
      <c r="AM40" s="65">
        <f t="shared" si="1"/>
        <v>4</v>
      </c>
      <c r="AN40" s="64"/>
      <c r="AO40" s="65">
        <f>COUNTIF(JADWAL!AO$5:AO$194,$D40)</f>
        <v>1</v>
      </c>
      <c r="AP40" s="65">
        <f>COUNTIF(JADWAL!AP$5:AP$194,$D40)</f>
        <v>1</v>
      </c>
      <c r="AQ40" s="65">
        <f>COUNTIF(JADWAL!AQ$5:AQ$194,$D40)</f>
        <v>1</v>
      </c>
      <c r="AR40" s="64"/>
      <c r="AS40" s="65">
        <f>COUNTIF(JADWAL!AS$5:AS$194,$D40)</f>
        <v>1</v>
      </c>
      <c r="AT40" s="65">
        <f>COUNTIF(JADWAL!AT$5:AT$194,$D40)</f>
        <v>1</v>
      </c>
      <c r="AU40" s="65">
        <f>COUNTIF(JADWAL!AU$5:AU$194,$D40)</f>
        <v>0</v>
      </c>
      <c r="AV40" s="64"/>
      <c r="AW40" s="65">
        <f>COUNTIF(JADWAL!AW$5:AW$194,$D40)</f>
        <v>1</v>
      </c>
      <c r="AX40" s="65">
        <f>COUNTIF(JADWAL!AX$5:AX$194,$D40)</f>
        <v>1</v>
      </c>
      <c r="AY40" s="65">
        <f>COUNTIF(JADWAL!AY$5:AY$194,$D40)</f>
        <v>1</v>
      </c>
      <c r="AZ40" s="64"/>
      <c r="BA40" s="65">
        <f>COUNTIF(JADWAL!BA$5:BA$194,$D40)</f>
        <v>1</v>
      </c>
      <c r="BB40" s="65">
        <f>COUNTIF(JADWAL!BB$5:BB$194,$D40)</f>
        <v>0</v>
      </c>
      <c r="BC40" s="65">
        <f>COUNTIF(JADWAL!BC$5:BC$194,$D40)</f>
        <v>0</v>
      </c>
      <c r="BD40" s="65">
        <f t="shared" si="2"/>
        <v>9</v>
      </c>
      <c r="BE40" s="65">
        <f>COUNTIF(JADWAL!BF$5:BF$194,$D40)</f>
        <v>0</v>
      </c>
      <c r="BF40" s="65">
        <f>COUNTIF(JADWAL!BG$5:BG$194,$D40)</f>
        <v>0</v>
      </c>
      <c r="BG40" s="65">
        <f>COUNTIF(JADWAL!BH$5:BH$194,$D40)</f>
        <v>0</v>
      </c>
      <c r="BH40" s="65">
        <f>COUNTIF(JADWAL!BI$5:BI$194,$D40)</f>
        <v>0</v>
      </c>
      <c r="BI40" s="64"/>
      <c r="BJ40" s="65">
        <f>COUNTIF(JADWAL!BK$5:BK$194,$D40)</f>
        <v>0</v>
      </c>
      <c r="BK40" s="65">
        <f>COUNTIF(JADWAL!BL$5:BL$194,$D40)</f>
        <v>0</v>
      </c>
      <c r="BL40" s="64"/>
      <c r="BM40" s="65">
        <f>COUNTIF(JADWAL!BN$5:BN$194,$D40)</f>
        <v>1</v>
      </c>
      <c r="BN40" s="65">
        <f>COUNTIF(JADWAL!BO$5:BO$194,$D40)</f>
        <v>1</v>
      </c>
      <c r="BO40" s="65">
        <f>COUNTIF(JADWAL!BP$5:BP$194,$D40)</f>
        <v>1</v>
      </c>
      <c r="BP40" s="65">
        <f>COUNTIF(JADWAL!BQ$5:BQ$194,$D40)</f>
        <v>1</v>
      </c>
      <c r="BQ40" s="64"/>
      <c r="BR40" s="65">
        <f>COUNTIF(JADWAL!BS$5:BS$194,$D40)</f>
        <v>0</v>
      </c>
      <c r="BS40" s="65">
        <f>COUNTIF(JADWAL!BT$5:BT$194,$D40)</f>
        <v>0</v>
      </c>
      <c r="BT40" s="65"/>
      <c r="BU40" s="65">
        <f t="shared" si="3"/>
        <v>4</v>
      </c>
      <c r="BV40" s="64"/>
      <c r="BW40" s="65">
        <f>COUNTIF(JADWAL!BX$5:BX$194,$D40)</f>
        <v>0</v>
      </c>
      <c r="BX40" s="65">
        <f>COUNTIF(JADWAL!BY$5:BY$194,$D40)</f>
        <v>0</v>
      </c>
      <c r="BY40" s="65">
        <f>COUNTIF(JADWAL!BZ$5:BZ$194,$D40)</f>
        <v>0</v>
      </c>
      <c r="BZ40" s="65">
        <f>COUNTIF(JADWAL!CA$5:CA$194,$D40)</f>
        <v>0</v>
      </c>
      <c r="CA40" s="65">
        <f>COUNTIF(JADWAL!CB$5:CB$194,$D40)</f>
        <v>0</v>
      </c>
      <c r="CB40" s="64"/>
      <c r="CC40" s="65">
        <f>COUNTIF(JADWAL!CD$5:CD$194,$D40)</f>
        <v>0</v>
      </c>
      <c r="CD40" s="65">
        <f>COUNTIF(JADWAL!CE$5:CE$194,$D40)</f>
        <v>0</v>
      </c>
      <c r="CE40" s="65">
        <f>COUNTIF(JADWAL!CF$5:CF$194,$D40)</f>
        <v>0</v>
      </c>
      <c r="CF40" s="65">
        <f>COUNTIF(JADWAL!CG$5:CG$194,$D40)</f>
        <v>0</v>
      </c>
      <c r="CG40" s="64"/>
      <c r="CH40" s="65">
        <f>COUNTIF(JADWAL!CI$5:CI$194,$D40)</f>
        <v>0</v>
      </c>
      <c r="CI40" s="65">
        <f>COUNTIF(JADWAL!CJ$5:CJ$194,$D40)</f>
        <v>0</v>
      </c>
      <c r="CJ40" s="65"/>
      <c r="CK40" s="65">
        <f t="shared" si="4"/>
        <v>0</v>
      </c>
    </row>
    <row r="41" spans="1:89" x14ac:dyDescent="0.3">
      <c r="A41" s="12">
        <f>'MASTER GURU HARIAN'!A43</f>
        <v>40</v>
      </c>
      <c r="B41" s="13" t="str">
        <f>'MASTER GURU HARIAN'!B43</f>
        <v>SUGIYATMI, S.Si</v>
      </c>
      <c r="C41" s="13" t="str">
        <f>'MASTER GURU HARIAN'!C43</f>
        <v>G40</v>
      </c>
      <c r="D41" s="13" t="str">
        <f>'MASTER GURU HARIAN'!D43</f>
        <v>SUGI</v>
      </c>
      <c r="E41" s="64"/>
      <c r="F41" s="65">
        <f>COUNTIF(JADWAL!G$5:G$194,$D41)</f>
        <v>1</v>
      </c>
      <c r="G41" s="65">
        <f>COUNTIF(JADWAL!H$5:H$194,$D41)</f>
        <v>1</v>
      </c>
      <c r="H41" s="65">
        <f>COUNTIF(JADWAL!I$5:I$194,$D41)</f>
        <v>1</v>
      </c>
      <c r="I41" s="64"/>
      <c r="J41" s="65">
        <f>COUNTIF(JADWAL!K$5:K$194,$D41)</f>
        <v>2</v>
      </c>
      <c r="K41" s="65">
        <f>COUNTIF(JADWAL!L$5:L$194,$D41)</f>
        <v>1</v>
      </c>
      <c r="L41" s="64"/>
      <c r="M41" s="65">
        <f>COUNTIF(JADWAL!N$5:N$194,$D41)</f>
        <v>1</v>
      </c>
      <c r="N41" s="65">
        <f>COUNTIF(JADWAL!O$5:O$194,$D41)</f>
        <v>1</v>
      </c>
      <c r="O41" s="65">
        <f>COUNTIF(JADWAL!P$5:P$194,$D41)</f>
        <v>1</v>
      </c>
      <c r="P41" s="65">
        <f>COUNTIF(JADWAL!Q$5:Q$194,$D41)</f>
        <v>1</v>
      </c>
      <c r="Q41" s="64"/>
      <c r="R41" s="65">
        <f>COUNTIF(JADWAL!S$5:S$194,$D41)</f>
        <v>1</v>
      </c>
      <c r="S41" s="65">
        <f>COUNTIF(JADWAL!T$5:T$194,$D41)</f>
        <v>1</v>
      </c>
      <c r="T41" s="65">
        <f>COUNTIF(JADWAL!U$5:U$194,$D41)</f>
        <v>0</v>
      </c>
      <c r="U41" s="65">
        <f>COUNTIF(JADWAL!V$5:V$194,$D41)</f>
        <v>0</v>
      </c>
      <c r="V41" s="65">
        <f t="shared" si="5"/>
        <v>12</v>
      </c>
      <c r="W41" s="65">
        <f>COUNTIF(JADWAL!W$5:W$194,$D41)</f>
        <v>0</v>
      </c>
      <c r="X41" s="65">
        <f>COUNTIF(JADWAL!X$5:X$194,$D41)</f>
        <v>0</v>
      </c>
      <c r="Y41" s="65">
        <f>COUNTIF(JADWAL!Y$5:Y$194,$D41)</f>
        <v>0</v>
      </c>
      <c r="Z41" s="65">
        <f>COUNTIF(JADWAL!Z$5:Z$194,$D41)</f>
        <v>0</v>
      </c>
      <c r="AA41" s="64"/>
      <c r="AB41" s="65">
        <f>COUNTIF(JADWAL!AB$5:AB$194,$D41)</f>
        <v>0</v>
      </c>
      <c r="AC41" s="65">
        <f>COUNTIF(JADWAL!AC$5:AC$194,$D41)</f>
        <v>0</v>
      </c>
      <c r="AD41" s="64"/>
      <c r="AE41" s="65">
        <f>COUNTIF(JADWAL!AE$5:AE$194,$D41)</f>
        <v>0</v>
      </c>
      <c r="AF41" s="65">
        <f>COUNTIF(JADWAL!AF$5:AF$194,$D41)</f>
        <v>0</v>
      </c>
      <c r="AG41" s="65">
        <f>COUNTIF(JADWAL!AG$5:AG$194,$D41)</f>
        <v>0</v>
      </c>
      <c r="AH41" s="65">
        <f>COUNTIF(JADWAL!AH$5:AH$194,$D41)</f>
        <v>0</v>
      </c>
      <c r="AI41" s="64"/>
      <c r="AJ41" s="65">
        <f>COUNTIF(JADWAL!AJ$5:AJ$194,$D41)</f>
        <v>0</v>
      </c>
      <c r="AK41" s="65">
        <f>COUNTIF(JADWAL!AK$5:AK$194,$D41)</f>
        <v>0</v>
      </c>
      <c r="AL41" s="65"/>
      <c r="AM41" s="65">
        <f t="shared" si="1"/>
        <v>0</v>
      </c>
      <c r="AN41" s="64"/>
      <c r="AO41" s="65">
        <f>COUNTIF(JADWAL!AO$5:AO$194,$D41)</f>
        <v>0</v>
      </c>
      <c r="AP41" s="65">
        <f>COUNTIF(JADWAL!AP$5:AP$194,$D41)</f>
        <v>0</v>
      </c>
      <c r="AQ41" s="65">
        <f>COUNTIF(JADWAL!AQ$5:AQ$194,$D41)</f>
        <v>0</v>
      </c>
      <c r="AR41" s="64"/>
      <c r="AS41" s="65">
        <f>COUNTIF(JADWAL!AS$5:AS$194,$D41)</f>
        <v>0</v>
      </c>
      <c r="AT41" s="65">
        <f>COUNTIF(JADWAL!AT$5:AT$194,$D41)</f>
        <v>0</v>
      </c>
      <c r="AU41" s="65">
        <f>COUNTIF(JADWAL!AU$5:AU$194,$D41)</f>
        <v>0</v>
      </c>
      <c r="AV41" s="64"/>
      <c r="AW41" s="65">
        <f>COUNTIF(JADWAL!AW$5:AW$194,$D41)</f>
        <v>0</v>
      </c>
      <c r="AX41" s="65">
        <f>COUNTIF(JADWAL!AX$5:AX$194,$D41)</f>
        <v>0</v>
      </c>
      <c r="AY41" s="65">
        <f>COUNTIF(JADWAL!AY$5:AY$194,$D41)</f>
        <v>0</v>
      </c>
      <c r="AZ41" s="64"/>
      <c r="BA41" s="65">
        <f>COUNTIF(JADWAL!BA$5:BA$194,$D41)</f>
        <v>0</v>
      </c>
      <c r="BB41" s="65">
        <f>COUNTIF(JADWAL!BB$5:BB$194,$D41)</f>
        <v>0</v>
      </c>
      <c r="BC41" s="65">
        <f>COUNTIF(JADWAL!BC$5:BC$194,$D41)</f>
        <v>0</v>
      </c>
      <c r="BD41" s="65">
        <f t="shared" si="2"/>
        <v>0</v>
      </c>
      <c r="BE41" s="65">
        <f>COUNTIF(JADWAL!BF$5:BF$194,$D41)</f>
        <v>1</v>
      </c>
      <c r="BF41" s="65">
        <f>COUNTIF(JADWAL!BG$5:BG$194,$D41)</f>
        <v>1</v>
      </c>
      <c r="BG41" s="65">
        <f>COUNTIF(JADWAL!BH$5:BH$194,$D41)</f>
        <v>1</v>
      </c>
      <c r="BH41" s="65">
        <f>COUNTIF(JADWAL!BI$5:BI$194,$D41)</f>
        <v>1</v>
      </c>
      <c r="BI41" s="64"/>
      <c r="BJ41" s="65">
        <f>COUNTIF(JADWAL!BK$5:BK$194,$D41)</f>
        <v>0</v>
      </c>
      <c r="BK41" s="65">
        <f>COUNTIF(JADWAL!BL$5:BL$194,$D41)</f>
        <v>0</v>
      </c>
      <c r="BL41" s="64"/>
      <c r="BM41" s="65">
        <f>COUNTIF(JADWAL!BN$5:BN$194,$D41)</f>
        <v>1</v>
      </c>
      <c r="BN41" s="65">
        <f>COUNTIF(JADWAL!BO$5:BO$194,$D41)</f>
        <v>1</v>
      </c>
      <c r="BO41" s="65">
        <f>COUNTIF(JADWAL!BP$5:BP$194,$D41)</f>
        <v>1</v>
      </c>
      <c r="BP41" s="65">
        <f>COUNTIF(JADWAL!BQ$5:BQ$194,$D41)</f>
        <v>1</v>
      </c>
      <c r="BQ41" s="64"/>
      <c r="BR41" s="65">
        <f>COUNTIF(JADWAL!BS$5:BS$194,$D41)</f>
        <v>1</v>
      </c>
      <c r="BS41" s="65">
        <f>COUNTIF(JADWAL!BT$5:BT$194,$D41)</f>
        <v>1</v>
      </c>
      <c r="BT41" s="65"/>
      <c r="BU41" s="65">
        <f t="shared" si="3"/>
        <v>10</v>
      </c>
      <c r="BV41" s="64"/>
      <c r="BW41" s="65">
        <f>COUNTIF(JADWAL!BX$5:BX$194,$D41)</f>
        <v>0</v>
      </c>
      <c r="BX41" s="65">
        <f>COUNTIF(JADWAL!BY$5:BY$194,$D41)</f>
        <v>0</v>
      </c>
      <c r="BY41" s="65">
        <f>COUNTIF(JADWAL!BZ$5:BZ$194,$D41)</f>
        <v>0</v>
      </c>
      <c r="BZ41" s="65">
        <f>COUNTIF(JADWAL!CA$5:CA$194,$D41)</f>
        <v>0</v>
      </c>
      <c r="CA41" s="65">
        <f>COUNTIF(JADWAL!CB$5:CB$194,$D41)</f>
        <v>0</v>
      </c>
      <c r="CB41" s="64"/>
      <c r="CC41" s="65">
        <f>COUNTIF(JADWAL!CD$5:CD$194,$D41)</f>
        <v>1</v>
      </c>
      <c r="CD41" s="65">
        <f>COUNTIF(JADWAL!CE$5:CE$194,$D41)</f>
        <v>1</v>
      </c>
      <c r="CE41" s="65">
        <f>COUNTIF(JADWAL!CF$5:CF$194,$D41)</f>
        <v>1</v>
      </c>
      <c r="CF41" s="65">
        <f>COUNTIF(JADWAL!CG$5:CG$194,$D41)</f>
        <v>1</v>
      </c>
      <c r="CG41" s="64"/>
      <c r="CH41" s="65">
        <f>COUNTIF(JADWAL!CI$5:CI$194,$D41)</f>
        <v>0</v>
      </c>
      <c r="CI41" s="65">
        <f>COUNTIF(JADWAL!CJ$5:CJ$194,$D41)</f>
        <v>0</v>
      </c>
      <c r="CJ41" s="65"/>
      <c r="CK41" s="65">
        <f t="shared" si="4"/>
        <v>4</v>
      </c>
    </row>
    <row r="42" spans="1:89" x14ac:dyDescent="0.3">
      <c r="A42" s="12">
        <f>'MASTER GURU HARIAN'!A44</f>
        <v>41</v>
      </c>
      <c r="B42" s="13" t="str">
        <f>'MASTER GURU HARIAN'!B44</f>
        <v>ULI SOLIHAT KAMALUDIN, S.Si.</v>
      </c>
      <c r="C42" s="13" t="str">
        <f>'MASTER GURU HARIAN'!C44</f>
        <v>G41</v>
      </c>
      <c r="D42" s="13" t="str">
        <f>'MASTER GURU HARIAN'!D44</f>
        <v>ULI</v>
      </c>
      <c r="E42" s="64"/>
      <c r="F42" s="65">
        <f>COUNTIF(JADWAL!G$5:G$194,$D42)</f>
        <v>0</v>
      </c>
      <c r="G42" s="65">
        <f>COUNTIF(JADWAL!H$5:H$194,$D42)</f>
        <v>0</v>
      </c>
      <c r="H42" s="65">
        <f>COUNTIF(JADWAL!I$5:I$194,$D42)</f>
        <v>1</v>
      </c>
      <c r="I42" s="64"/>
      <c r="J42" s="65">
        <f>COUNTIF(JADWAL!K$5:K$194,$D42)</f>
        <v>1</v>
      </c>
      <c r="K42" s="65">
        <f>COUNTIF(JADWAL!L$5:L$194,$D42)</f>
        <v>1</v>
      </c>
      <c r="L42" s="64"/>
      <c r="M42" s="65">
        <f>COUNTIF(JADWAL!N$5:N$194,$D42)</f>
        <v>1</v>
      </c>
      <c r="N42" s="65">
        <f>COUNTIF(JADWAL!O$5:O$194,$D42)</f>
        <v>0</v>
      </c>
      <c r="O42" s="65">
        <f>COUNTIF(JADWAL!P$5:P$194,$D42)</f>
        <v>0</v>
      </c>
      <c r="P42" s="65">
        <f>COUNTIF(JADWAL!Q$5:Q$194,$D42)</f>
        <v>0</v>
      </c>
      <c r="Q42" s="64"/>
      <c r="R42" s="65">
        <f>COUNTIF(JADWAL!S$5:S$194,$D42)</f>
        <v>0</v>
      </c>
      <c r="S42" s="65">
        <f>COUNTIF(JADWAL!T$5:T$194,$D42)</f>
        <v>0</v>
      </c>
      <c r="T42" s="65">
        <f>COUNTIF(JADWAL!U$5:U$194,$D42)</f>
        <v>0</v>
      </c>
      <c r="U42" s="65">
        <f>COUNTIF(JADWAL!V$5:V$194,$D42)</f>
        <v>0</v>
      </c>
      <c r="V42" s="65">
        <f t="shared" si="5"/>
        <v>4</v>
      </c>
      <c r="W42" s="65">
        <f>COUNTIF(JADWAL!W$5:W$194,$D42)</f>
        <v>1</v>
      </c>
      <c r="X42" s="65">
        <f>COUNTIF(JADWAL!X$5:X$194,$D42)</f>
        <v>1</v>
      </c>
      <c r="Y42" s="65">
        <f>COUNTIF(JADWAL!Y$5:Y$194,$D42)</f>
        <v>1</v>
      </c>
      <c r="Z42" s="65">
        <f>COUNTIF(JADWAL!Z$5:Z$194,$D42)</f>
        <v>1</v>
      </c>
      <c r="AA42" s="64"/>
      <c r="AB42" s="65">
        <f>COUNTIF(JADWAL!AB$5:AB$194,$D42)</f>
        <v>0</v>
      </c>
      <c r="AC42" s="65">
        <f>COUNTIF(JADWAL!AC$5:AC$194,$D42)</f>
        <v>0</v>
      </c>
      <c r="AD42" s="64"/>
      <c r="AE42" s="65">
        <f>COUNTIF(JADWAL!AE$5:AE$194,$D42)</f>
        <v>0</v>
      </c>
      <c r="AF42" s="65">
        <f>COUNTIF(JADWAL!AF$5:AF$194,$D42)</f>
        <v>0</v>
      </c>
      <c r="AG42" s="65">
        <f>COUNTIF(JADWAL!AG$5:AG$194,$D42)</f>
        <v>0</v>
      </c>
      <c r="AH42" s="65">
        <f>COUNTIF(JADWAL!AH$5:AH$194,$D42)</f>
        <v>0</v>
      </c>
      <c r="AI42" s="64"/>
      <c r="AJ42" s="65">
        <f>COUNTIF(JADWAL!AJ$5:AJ$194,$D42)</f>
        <v>0</v>
      </c>
      <c r="AK42" s="65">
        <f>COUNTIF(JADWAL!AK$5:AK$194,$D42)</f>
        <v>0</v>
      </c>
      <c r="AL42" s="65"/>
      <c r="AM42" s="65">
        <f t="shared" si="1"/>
        <v>4</v>
      </c>
      <c r="AN42" s="64"/>
      <c r="AO42" s="65">
        <f>COUNTIF(JADWAL!AO$5:AO$194,$D42)</f>
        <v>1</v>
      </c>
      <c r="AP42" s="65">
        <f>COUNTIF(JADWAL!AP$5:AP$194,$D42)</f>
        <v>1</v>
      </c>
      <c r="AQ42" s="65">
        <f>COUNTIF(JADWAL!AQ$5:AQ$194,$D42)</f>
        <v>1</v>
      </c>
      <c r="AR42" s="64"/>
      <c r="AS42" s="65">
        <f>COUNTIF(JADWAL!AS$5:AS$194,$D42)</f>
        <v>1</v>
      </c>
      <c r="AT42" s="65">
        <f>COUNTIF(JADWAL!AT$5:AT$194,$D42)</f>
        <v>0</v>
      </c>
      <c r="AU42" s="65">
        <f>COUNTIF(JADWAL!AU$5:AU$194,$D42)</f>
        <v>0</v>
      </c>
      <c r="AV42" s="64"/>
      <c r="AW42" s="65">
        <f>COUNTIF(JADWAL!AW$5:AW$194,$D42)</f>
        <v>0</v>
      </c>
      <c r="AX42" s="65">
        <f>COUNTIF(JADWAL!AX$5:AX$194,$D42)</f>
        <v>0</v>
      </c>
      <c r="AY42" s="65">
        <f>COUNTIF(JADWAL!AY$5:AY$194,$D42)</f>
        <v>0</v>
      </c>
      <c r="AZ42" s="64"/>
      <c r="BA42" s="65">
        <f>COUNTIF(JADWAL!BA$5:BA$194,$D42)</f>
        <v>0</v>
      </c>
      <c r="BB42" s="65">
        <f>COUNTIF(JADWAL!BB$5:BB$194,$D42)</f>
        <v>0</v>
      </c>
      <c r="BC42" s="65">
        <f>COUNTIF(JADWAL!BC$5:BC$194,$D42)</f>
        <v>0</v>
      </c>
      <c r="BD42" s="65">
        <f t="shared" si="2"/>
        <v>4</v>
      </c>
      <c r="BE42" s="65">
        <f>COUNTIF(JADWAL!BF$5:BF$194,$D42)</f>
        <v>1</v>
      </c>
      <c r="BF42" s="65">
        <f>COUNTIF(JADWAL!BG$5:BG$194,$D42)</f>
        <v>1</v>
      </c>
      <c r="BG42" s="65">
        <f>COUNTIF(JADWAL!BH$5:BH$194,$D42)</f>
        <v>1</v>
      </c>
      <c r="BH42" s="65">
        <f>COUNTIF(JADWAL!BI$5:BI$194,$D42)</f>
        <v>1</v>
      </c>
      <c r="BI42" s="64"/>
      <c r="BJ42" s="65">
        <f>COUNTIF(JADWAL!BK$5:BK$194,$D42)</f>
        <v>0</v>
      </c>
      <c r="BK42" s="65">
        <f>COUNTIF(JADWAL!BL$5:BL$194,$D42)</f>
        <v>0</v>
      </c>
      <c r="BL42" s="64"/>
      <c r="BM42" s="65">
        <f>COUNTIF(JADWAL!BN$5:BN$194,$D42)</f>
        <v>0</v>
      </c>
      <c r="BN42" s="65">
        <f>COUNTIF(JADWAL!BO$5:BO$194,$D42)</f>
        <v>0</v>
      </c>
      <c r="BO42" s="65">
        <f>COUNTIF(JADWAL!BP$5:BP$194,$D42)</f>
        <v>0</v>
      </c>
      <c r="BP42" s="65">
        <f>COUNTIF(JADWAL!BQ$5:BQ$194,$D42)</f>
        <v>0</v>
      </c>
      <c r="BQ42" s="64"/>
      <c r="BR42" s="65">
        <f>COUNTIF(JADWAL!BS$5:BS$194,$D42)</f>
        <v>0</v>
      </c>
      <c r="BS42" s="65">
        <f>COUNTIF(JADWAL!BT$5:BT$194,$D42)</f>
        <v>0</v>
      </c>
      <c r="BT42" s="65"/>
      <c r="BU42" s="65">
        <f t="shared" si="3"/>
        <v>4</v>
      </c>
      <c r="BV42" s="64"/>
      <c r="BW42" s="65">
        <f>COUNTIF(JADWAL!BX$5:BX$194,$D42)</f>
        <v>1</v>
      </c>
      <c r="BX42" s="65">
        <f>COUNTIF(JADWAL!BY$5:BY$194,$D42)</f>
        <v>1</v>
      </c>
      <c r="BY42" s="65">
        <f>COUNTIF(JADWAL!BZ$5:BZ$194,$D42)</f>
        <v>1</v>
      </c>
      <c r="BZ42" s="65">
        <f>COUNTIF(JADWAL!CA$5:CA$194,$D42)</f>
        <v>1</v>
      </c>
      <c r="CA42" s="65">
        <f>COUNTIF(JADWAL!CB$5:CB$194,$D42)</f>
        <v>1</v>
      </c>
      <c r="CB42" s="64"/>
      <c r="CC42" s="65">
        <f>COUNTIF(JADWAL!CD$5:CD$194,$D42)</f>
        <v>1</v>
      </c>
      <c r="CD42" s="65">
        <f>COUNTIF(JADWAL!CE$5:CE$194,$D42)</f>
        <v>1</v>
      </c>
      <c r="CE42" s="65">
        <f>COUNTIF(JADWAL!CF$5:CF$194,$D42)</f>
        <v>1</v>
      </c>
      <c r="CF42" s="65">
        <f>COUNTIF(JADWAL!CG$5:CG$194,$D42)</f>
        <v>0</v>
      </c>
      <c r="CG42" s="64"/>
      <c r="CH42" s="65">
        <f>COUNTIF(JADWAL!CI$5:CI$194,$D42)</f>
        <v>0</v>
      </c>
      <c r="CI42" s="65">
        <f>COUNTIF(JADWAL!CJ$5:CJ$194,$D42)</f>
        <v>0</v>
      </c>
      <c r="CJ42" s="65"/>
      <c r="CK42" s="65">
        <f t="shared" si="4"/>
        <v>8</v>
      </c>
    </row>
    <row r="43" spans="1:89" x14ac:dyDescent="0.3">
      <c r="A43" s="12">
        <f>'MASTER GURU HARIAN'!A45</f>
        <v>42</v>
      </c>
      <c r="B43" s="13" t="str">
        <f>'MASTER GURU HARIAN'!B45</f>
        <v>ATEP AULIA RAHMAN, S.T. MOS</v>
      </c>
      <c r="C43" s="13" t="str">
        <f>'MASTER GURU HARIAN'!C45</f>
        <v>G42</v>
      </c>
      <c r="D43" s="13" t="str">
        <f>'MASTER GURU HARIAN'!D45</f>
        <v>ATEP</v>
      </c>
      <c r="E43" s="64"/>
      <c r="F43" s="65">
        <f>COUNTIF(JADWAL!G$5:G$194,$D43)</f>
        <v>1</v>
      </c>
      <c r="G43" s="65">
        <f>COUNTIF(JADWAL!H$5:H$194,$D43)</f>
        <v>1</v>
      </c>
      <c r="H43" s="65">
        <f>COUNTIF(JADWAL!I$5:I$194,$D43)</f>
        <v>1</v>
      </c>
      <c r="I43" s="64"/>
      <c r="J43" s="65">
        <f>COUNTIF(JADWAL!K$5:K$194,$D43)</f>
        <v>1</v>
      </c>
      <c r="K43" s="65">
        <f>COUNTIF(JADWAL!L$5:L$194,$D43)</f>
        <v>1</v>
      </c>
      <c r="L43" s="64"/>
      <c r="M43" s="65">
        <f>COUNTIF(JADWAL!N$5:N$194,$D43)</f>
        <v>1</v>
      </c>
      <c r="N43" s="65">
        <f>COUNTIF(JADWAL!O$5:O$194,$D43)</f>
        <v>1</v>
      </c>
      <c r="O43" s="65">
        <f>COUNTIF(JADWAL!P$5:P$194,$D43)</f>
        <v>1</v>
      </c>
      <c r="P43" s="65">
        <f>COUNTIF(JADWAL!Q$5:Q$194,$D43)</f>
        <v>1</v>
      </c>
      <c r="Q43" s="64"/>
      <c r="R43" s="65">
        <f>COUNTIF(JADWAL!S$5:S$194,$D43)</f>
        <v>1</v>
      </c>
      <c r="S43" s="65">
        <f>COUNTIF(JADWAL!T$5:T$194,$D43)</f>
        <v>0</v>
      </c>
      <c r="T43" s="65">
        <f>COUNTIF(JADWAL!U$5:U$194,$D43)</f>
        <v>0</v>
      </c>
      <c r="U43" s="65">
        <f>COUNTIF(JADWAL!V$5:V$194,$D43)</f>
        <v>0</v>
      </c>
      <c r="V43" s="65">
        <f t="shared" si="5"/>
        <v>10</v>
      </c>
      <c r="W43" s="65">
        <f>COUNTIF(JADWAL!W$5:W$194,$D43)</f>
        <v>0</v>
      </c>
      <c r="X43" s="65">
        <f>COUNTIF(JADWAL!X$5:X$194,$D43)</f>
        <v>0</v>
      </c>
      <c r="Y43" s="65">
        <f>COUNTIF(JADWAL!Y$5:Y$194,$D43)</f>
        <v>0</v>
      </c>
      <c r="Z43" s="65">
        <f>COUNTIF(JADWAL!Z$5:Z$194,$D43)</f>
        <v>0</v>
      </c>
      <c r="AA43" s="64"/>
      <c r="AB43" s="65">
        <f>COUNTIF(JADWAL!AB$5:AB$194,$D43)</f>
        <v>0</v>
      </c>
      <c r="AC43" s="65">
        <f>COUNTIF(JADWAL!AC$5:AC$194,$D43)</f>
        <v>0</v>
      </c>
      <c r="AD43" s="64"/>
      <c r="AE43" s="65">
        <f>COUNTIF(JADWAL!AE$5:AE$194,$D43)</f>
        <v>0</v>
      </c>
      <c r="AF43" s="65">
        <f>COUNTIF(JADWAL!AF$5:AF$194,$D43)</f>
        <v>0</v>
      </c>
      <c r="AG43" s="65">
        <f>COUNTIF(JADWAL!AG$5:AG$194,$D43)</f>
        <v>0</v>
      </c>
      <c r="AH43" s="65">
        <f>COUNTIF(JADWAL!AH$5:AH$194,$D43)</f>
        <v>0</v>
      </c>
      <c r="AI43" s="64"/>
      <c r="AJ43" s="65">
        <f>COUNTIF(JADWAL!AJ$5:AJ$194,$D43)</f>
        <v>0</v>
      </c>
      <c r="AK43" s="65">
        <f>COUNTIF(JADWAL!AK$5:AK$194,$D43)</f>
        <v>0</v>
      </c>
      <c r="AL43" s="65"/>
      <c r="AM43" s="65">
        <f t="shared" si="1"/>
        <v>0</v>
      </c>
      <c r="AN43" s="64"/>
      <c r="AO43" s="65">
        <f>COUNTIF(JADWAL!AO$5:AO$194,$D43)</f>
        <v>1</v>
      </c>
      <c r="AP43" s="65">
        <f>COUNTIF(JADWAL!AP$5:AP$194,$D43)</f>
        <v>1</v>
      </c>
      <c r="AQ43" s="65">
        <f>COUNTIF(JADWAL!AQ$5:AQ$194,$D43)</f>
        <v>0</v>
      </c>
      <c r="AR43" s="64"/>
      <c r="AS43" s="65">
        <f>COUNTIF(JADWAL!AS$5:AS$194,$D43)</f>
        <v>0</v>
      </c>
      <c r="AT43" s="65">
        <f>COUNTIF(JADWAL!AT$5:AT$194,$D43)</f>
        <v>0</v>
      </c>
      <c r="AU43" s="65">
        <f>COUNTIF(JADWAL!AU$5:AU$194,$D43)</f>
        <v>0</v>
      </c>
      <c r="AV43" s="64"/>
      <c r="AW43" s="65">
        <f>COUNTIF(JADWAL!AW$5:AW$194,$D43)</f>
        <v>0</v>
      </c>
      <c r="AX43" s="65">
        <f>COUNTIF(JADWAL!AX$5:AX$194,$D43)</f>
        <v>1</v>
      </c>
      <c r="AY43" s="65">
        <f>COUNTIF(JADWAL!AY$5:AY$194,$D43)</f>
        <v>1</v>
      </c>
      <c r="AZ43" s="64"/>
      <c r="BA43" s="65">
        <f>COUNTIF(JADWAL!BA$5:BA$194,$D43)</f>
        <v>0</v>
      </c>
      <c r="BB43" s="65">
        <f>COUNTIF(JADWAL!BB$5:BB$194,$D43)</f>
        <v>0</v>
      </c>
      <c r="BC43" s="65">
        <f>COUNTIF(JADWAL!BC$5:BC$194,$D43)</f>
        <v>0</v>
      </c>
      <c r="BD43" s="65">
        <f t="shared" si="2"/>
        <v>4</v>
      </c>
      <c r="BE43" s="65">
        <f>COUNTIF(JADWAL!BF$5:BF$194,$D43)</f>
        <v>1</v>
      </c>
      <c r="BF43" s="65">
        <f>COUNTIF(JADWAL!BG$5:BG$194,$D43)</f>
        <v>1</v>
      </c>
      <c r="BG43" s="65">
        <f>COUNTIF(JADWAL!BH$5:BH$194,$D43)</f>
        <v>1</v>
      </c>
      <c r="BH43" s="65">
        <f>COUNTIF(JADWAL!BI$5:BI$194,$D43)</f>
        <v>1</v>
      </c>
      <c r="BI43" s="64"/>
      <c r="BJ43" s="65">
        <f>COUNTIF(JADWAL!BK$5:BK$194,$D43)</f>
        <v>1</v>
      </c>
      <c r="BK43" s="65">
        <f>COUNTIF(JADWAL!BL$5:BL$194,$D43)</f>
        <v>1</v>
      </c>
      <c r="BL43" s="64"/>
      <c r="BM43" s="65">
        <f>COUNTIF(JADWAL!BN$5:BN$194,$D43)</f>
        <v>1</v>
      </c>
      <c r="BN43" s="65">
        <f>COUNTIF(JADWAL!BO$5:BO$194,$D43)</f>
        <v>1</v>
      </c>
      <c r="BO43" s="65">
        <f>COUNTIF(JADWAL!BP$5:BP$194,$D43)</f>
        <v>1</v>
      </c>
      <c r="BP43" s="65">
        <f>COUNTIF(JADWAL!BQ$5:BQ$194,$D43)</f>
        <v>1</v>
      </c>
      <c r="BQ43" s="64"/>
      <c r="BR43" s="65">
        <f>COUNTIF(JADWAL!BS$5:BS$194,$D43)</f>
        <v>0</v>
      </c>
      <c r="BS43" s="65">
        <f>COUNTIF(JADWAL!BT$5:BT$194,$D43)</f>
        <v>0</v>
      </c>
      <c r="BT43" s="65"/>
      <c r="BU43" s="65">
        <f t="shared" si="3"/>
        <v>10</v>
      </c>
      <c r="BV43" s="64"/>
      <c r="BW43" s="65">
        <f>COUNTIF(JADWAL!BX$5:BX$194,$D43)</f>
        <v>0</v>
      </c>
      <c r="BX43" s="65">
        <f>COUNTIF(JADWAL!BY$5:BY$194,$D43)</f>
        <v>0</v>
      </c>
      <c r="BY43" s="65">
        <f>COUNTIF(JADWAL!BZ$5:BZ$194,$D43)</f>
        <v>0</v>
      </c>
      <c r="BZ43" s="65">
        <f>COUNTIF(JADWAL!CA$5:CA$194,$D43)</f>
        <v>0</v>
      </c>
      <c r="CA43" s="65">
        <f>COUNTIF(JADWAL!CB$5:CB$194,$D43)</f>
        <v>0</v>
      </c>
      <c r="CB43" s="64"/>
      <c r="CC43" s="65">
        <f>COUNTIF(JADWAL!CD$5:CD$194,$D43)</f>
        <v>0</v>
      </c>
      <c r="CD43" s="65">
        <f>COUNTIF(JADWAL!CE$5:CE$194,$D43)</f>
        <v>0</v>
      </c>
      <c r="CE43" s="65">
        <f>COUNTIF(JADWAL!CF$5:CF$194,$D43)</f>
        <v>0</v>
      </c>
      <c r="CF43" s="65">
        <f>COUNTIF(JADWAL!CG$5:CG$194,$D43)</f>
        <v>0</v>
      </c>
      <c r="CG43" s="64"/>
      <c r="CH43" s="65">
        <f>COUNTIF(JADWAL!CI$5:CI$194,$D43)</f>
        <v>0</v>
      </c>
      <c r="CI43" s="65">
        <f>COUNTIF(JADWAL!CJ$5:CJ$194,$D43)</f>
        <v>0</v>
      </c>
      <c r="CJ43" s="65"/>
      <c r="CK43" s="65">
        <f t="shared" si="4"/>
        <v>0</v>
      </c>
    </row>
    <row r="44" spans="1:89" x14ac:dyDescent="0.3">
      <c r="A44" s="12">
        <f>'MASTER GURU HARIAN'!A46</f>
        <v>43</v>
      </c>
      <c r="B44" s="13" t="str">
        <f>'MASTER GURU HARIAN'!B46</f>
        <v>ENDANG SUNANDAR, S.Pd. M.PKim</v>
      </c>
      <c r="C44" s="13" t="str">
        <f>'MASTER GURU HARIAN'!C46</f>
        <v>G43</v>
      </c>
      <c r="D44" s="13" t="str">
        <f>'MASTER GURU HARIAN'!D46</f>
        <v>ENDANG</v>
      </c>
      <c r="E44" s="64"/>
      <c r="F44" s="65">
        <f>COUNTIF(JADWAL!G$5:G$194,$D44)</f>
        <v>1</v>
      </c>
      <c r="G44" s="65">
        <f>COUNTIF(JADWAL!H$5:H$194,$D44)</f>
        <v>1</v>
      </c>
      <c r="H44" s="65">
        <f>COUNTIF(JADWAL!I$5:I$194,$D44)</f>
        <v>1</v>
      </c>
      <c r="I44" s="64"/>
      <c r="J44" s="65">
        <f>COUNTIF(JADWAL!K$5:K$194,$D44)</f>
        <v>1</v>
      </c>
      <c r="K44" s="65">
        <f>COUNTIF(JADWAL!L$5:L$194,$D44)</f>
        <v>1</v>
      </c>
      <c r="L44" s="64"/>
      <c r="M44" s="65">
        <f>COUNTIF(JADWAL!N$5:N$194,$D44)</f>
        <v>1</v>
      </c>
      <c r="N44" s="65">
        <f>COUNTIF(JADWAL!O$5:O$194,$D44)</f>
        <v>1</v>
      </c>
      <c r="O44" s="65">
        <f>COUNTIF(JADWAL!P$5:P$194,$D44)</f>
        <v>1</v>
      </c>
      <c r="P44" s="65">
        <f>COUNTIF(JADWAL!Q$5:Q$194,$D44)</f>
        <v>0</v>
      </c>
      <c r="Q44" s="64"/>
      <c r="R44" s="65">
        <f>COUNTIF(JADWAL!S$5:S$194,$D44)</f>
        <v>0</v>
      </c>
      <c r="S44" s="65">
        <f>COUNTIF(JADWAL!T$5:T$194,$D44)</f>
        <v>0</v>
      </c>
      <c r="T44" s="65">
        <f>COUNTIF(JADWAL!U$5:U$194,$D44)</f>
        <v>0</v>
      </c>
      <c r="U44" s="65">
        <f>COUNTIF(JADWAL!V$5:V$194,$D44)</f>
        <v>0</v>
      </c>
      <c r="V44" s="65">
        <f t="shared" si="5"/>
        <v>8</v>
      </c>
      <c r="W44" s="65">
        <f>COUNTIF(JADWAL!W$5:W$194,$D44)</f>
        <v>1</v>
      </c>
      <c r="X44" s="65">
        <f>COUNTIF(JADWAL!X$5:X$194,$D44)</f>
        <v>1</v>
      </c>
      <c r="Y44" s="65">
        <f>COUNTIF(JADWAL!Y$5:Y$194,$D44)</f>
        <v>1</v>
      </c>
      <c r="Z44" s="65">
        <f>COUNTIF(JADWAL!Z$5:Z$194,$D44)</f>
        <v>1</v>
      </c>
      <c r="AA44" s="64"/>
      <c r="AB44" s="65">
        <f>COUNTIF(JADWAL!AB$5:AB$194,$D44)</f>
        <v>1</v>
      </c>
      <c r="AC44" s="65">
        <f>COUNTIF(JADWAL!AC$5:AC$194,$D44)</f>
        <v>1</v>
      </c>
      <c r="AD44" s="64"/>
      <c r="AE44" s="65">
        <f>COUNTIF(JADWAL!AE$5:AE$194,$D44)</f>
        <v>1</v>
      </c>
      <c r="AF44" s="65">
        <f>COUNTIF(JADWAL!AF$5:AF$194,$D44)</f>
        <v>1</v>
      </c>
      <c r="AG44" s="65">
        <f>COUNTIF(JADWAL!AG$5:AG$194,$D44)</f>
        <v>1</v>
      </c>
      <c r="AH44" s="65">
        <f>COUNTIF(JADWAL!AH$5:AH$194,$D44)</f>
        <v>1</v>
      </c>
      <c r="AI44" s="64"/>
      <c r="AJ44" s="65">
        <f>COUNTIF(JADWAL!AJ$5:AJ$194,$D44)</f>
        <v>1</v>
      </c>
      <c r="AK44" s="65">
        <f>COUNTIF(JADWAL!AK$5:AK$194,$D44)</f>
        <v>0</v>
      </c>
      <c r="AL44" s="65"/>
      <c r="AM44" s="65">
        <f t="shared" si="1"/>
        <v>11</v>
      </c>
      <c r="AN44" s="64"/>
      <c r="AO44" s="65">
        <f>COUNTIF(JADWAL!AO$5:AO$194,$D44)</f>
        <v>0</v>
      </c>
      <c r="AP44" s="65">
        <f>COUNTIF(JADWAL!AP$5:AP$194,$D44)</f>
        <v>0</v>
      </c>
      <c r="AQ44" s="65">
        <f>COUNTIF(JADWAL!AQ$5:AQ$194,$D44)</f>
        <v>0</v>
      </c>
      <c r="AR44" s="64"/>
      <c r="AS44" s="65">
        <f>COUNTIF(JADWAL!AS$5:AS$194,$D44)</f>
        <v>0</v>
      </c>
      <c r="AT44" s="65">
        <f>COUNTIF(JADWAL!AT$5:AT$194,$D44)</f>
        <v>0</v>
      </c>
      <c r="AU44" s="65">
        <f>COUNTIF(JADWAL!AU$5:AU$194,$D44)</f>
        <v>0</v>
      </c>
      <c r="AV44" s="64"/>
      <c r="AW44" s="65">
        <f>COUNTIF(JADWAL!AW$5:AW$194,$D44)</f>
        <v>0</v>
      </c>
      <c r="AX44" s="65">
        <f>COUNTIF(JADWAL!AX$5:AX$194,$D44)</f>
        <v>0</v>
      </c>
      <c r="AY44" s="65">
        <f>COUNTIF(JADWAL!AY$5:AY$194,$D44)</f>
        <v>0</v>
      </c>
      <c r="AZ44" s="64"/>
      <c r="BA44" s="65">
        <f>COUNTIF(JADWAL!BA$5:BA$194,$D44)</f>
        <v>0</v>
      </c>
      <c r="BB44" s="65">
        <f>COUNTIF(JADWAL!BB$5:BB$194,$D44)</f>
        <v>0</v>
      </c>
      <c r="BC44" s="65">
        <f>COUNTIF(JADWAL!BC$5:BC$194,$D44)</f>
        <v>0</v>
      </c>
      <c r="BD44" s="65">
        <f t="shared" si="2"/>
        <v>0</v>
      </c>
      <c r="BE44" s="65">
        <f>COUNTIF(JADWAL!BF$5:BF$194,$D44)</f>
        <v>0</v>
      </c>
      <c r="BF44" s="65">
        <f>COUNTIF(JADWAL!BG$5:BG$194,$D44)</f>
        <v>0</v>
      </c>
      <c r="BG44" s="65">
        <f>COUNTIF(JADWAL!BH$5:BH$194,$D44)</f>
        <v>0</v>
      </c>
      <c r="BH44" s="65">
        <f>COUNTIF(JADWAL!BI$5:BI$194,$D44)</f>
        <v>0</v>
      </c>
      <c r="BI44" s="64"/>
      <c r="BJ44" s="65">
        <f>COUNTIF(JADWAL!BK$5:BK$194,$D44)</f>
        <v>0</v>
      </c>
      <c r="BK44" s="65">
        <f>COUNTIF(JADWAL!BL$5:BL$194,$D44)</f>
        <v>0</v>
      </c>
      <c r="BL44" s="64"/>
      <c r="BM44" s="65">
        <f>COUNTIF(JADWAL!BN$5:BN$194,$D44)</f>
        <v>0</v>
      </c>
      <c r="BN44" s="65">
        <f>COUNTIF(JADWAL!BO$5:BO$194,$D44)</f>
        <v>0</v>
      </c>
      <c r="BO44" s="65">
        <f>COUNTIF(JADWAL!BP$5:BP$194,$D44)</f>
        <v>0</v>
      </c>
      <c r="BP44" s="65">
        <f>COUNTIF(JADWAL!BQ$5:BQ$194,$D44)</f>
        <v>0</v>
      </c>
      <c r="BQ44" s="64"/>
      <c r="BR44" s="65">
        <f>COUNTIF(JADWAL!BS$5:BS$194,$D44)</f>
        <v>0</v>
      </c>
      <c r="BS44" s="65">
        <f>COUNTIF(JADWAL!BT$5:BT$194,$D44)</f>
        <v>0</v>
      </c>
      <c r="BT44" s="65"/>
      <c r="BU44" s="65">
        <f t="shared" si="3"/>
        <v>0</v>
      </c>
      <c r="BV44" s="64"/>
      <c r="BW44" s="65">
        <f>COUNTIF(JADWAL!BX$5:BX$194,$D44)</f>
        <v>1</v>
      </c>
      <c r="BX44" s="65">
        <f>COUNTIF(JADWAL!BY$5:BY$194,$D44)</f>
        <v>1</v>
      </c>
      <c r="BY44" s="65">
        <f>COUNTIF(JADWAL!BZ$5:BZ$194,$D44)</f>
        <v>1</v>
      </c>
      <c r="BZ44" s="65">
        <f>COUNTIF(JADWAL!CA$5:CA$194,$D44)</f>
        <v>0</v>
      </c>
      <c r="CA44" s="65">
        <f>COUNTIF(JADWAL!CB$5:CB$194,$D44)</f>
        <v>0</v>
      </c>
      <c r="CB44" s="64"/>
      <c r="CC44" s="65">
        <f>COUNTIF(JADWAL!CD$5:CD$194,$D44)</f>
        <v>1</v>
      </c>
      <c r="CD44" s="65">
        <f>COUNTIF(JADWAL!CE$5:CE$194,$D44)</f>
        <v>1</v>
      </c>
      <c r="CE44" s="65">
        <f>COUNTIF(JADWAL!CF$5:CF$194,$D44)</f>
        <v>1</v>
      </c>
      <c r="CF44" s="65">
        <f>COUNTIF(JADWAL!CG$5:CG$194,$D44)</f>
        <v>0</v>
      </c>
      <c r="CG44" s="64"/>
      <c r="CH44" s="65">
        <f>COUNTIF(JADWAL!CI$5:CI$194,$D44)</f>
        <v>0</v>
      </c>
      <c r="CI44" s="65">
        <f>COUNTIF(JADWAL!CJ$5:CJ$194,$D44)</f>
        <v>0</v>
      </c>
      <c r="CJ44" s="65"/>
      <c r="CK44" s="65">
        <f t="shared" si="4"/>
        <v>6</v>
      </c>
    </row>
    <row r="45" spans="1:89" x14ac:dyDescent="0.3">
      <c r="A45" s="12">
        <f>'MASTER GURU HARIAN'!A47</f>
        <v>44</v>
      </c>
      <c r="B45" s="13" t="str">
        <f>'MASTER GURU HARIAN'!B47</f>
        <v>HAZAR NURBANI, S.Pd.</v>
      </c>
      <c r="C45" s="13" t="str">
        <f>'MASTER GURU HARIAN'!C47</f>
        <v>G44</v>
      </c>
      <c r="D45" s="13" t="str">
        <f>'MASTER GURU HARIAN'!D47</f>
        <v>HAZAR</v>
      </c>
      <c r="E45" s="64"/>
      <c r="F45" s="65">
        <f>COUNTIF(JADWAL!G$5:G$194,$D45)</f>
        <v>0</v>
      </c>
      <c r="G45" s="65">
        <f>COUNTIF(JADWAL!H$5:H$194,$D45)</f>
        <v>0</v>
      </c>
      <c r="H45" s="65">
        <f>COUNTIF(JADWAL!I$5:I$194,$D45)</f>
        <v>1</v>
      </c>
      <c r="I45" s="64"/>
      <c r="J45" s="65">
        <f>COUNTIF(JADWAL!K$5:K$194,$D45)</f>
        <v>0</v>
      </c>
      <c r="K45" s="65">
        <f>COUNTIF(JADWAL!L$5:L$194,$D45)</f>
        <v>1</v>
      </c>
      <c r="L45" s="64"/>
      <c r="M45" s="65">
        <f>COUNTIF(JADWAL!N$5:N$194,$D45)</f>
        <v>0</v>
      </c>
      <c r="N45" s="65">
        <f>COUNTIF(JADWAL!O$5:O$194,$D45)</f>
        <v>1</v>
      </c>
      <c r="O45" s="65">
        <f>COUNTIF(JADWAL!P$5:P$194,$D45)</f>
        <v>0</v>
      </c>
      <c r="P45" s="65">
        <f>COUNTIF(JADWAL!Q$5:Q$194,$D45)</f>
        <v>0</v>
      </c>
      <c r="Q45" s="64"/>
      <c r="R45" s="65">
        <f>COUNTIF(JADWAL!S$5:S$194,$D45)</f>
        <v>0</v>
      </c>
      <c r="S45" s="65">
        <f>COUNTIF(JADWAL!T$5:T$194,$D45)</f>
        <v>0</v>
      </c>
      <c r="T45" s="65">
        <f>COUNTIF(JADWAL!U$5:U$194,$D45)</f>
        <v>0</v>
      </c>
      <c r="U45" s="65">
        <f>COUNTIF(JADWAL!V$5:V$194,$D45)</f>
        <v>0</v>
      </c>
      <c r="V45" s="65">
        <f t="shared" si="5"/>
        <v>3</v>
      </c>
      <c r="W45" s="65">
        <f>COUNTIF(JADWAL!W$5:W$194,$D45)</f>
        <v>0</v>
      </c>
      <c r="X45" s="65">
        <f>COUNTIF(JADWAL!X$5:X$194,$D45)</f>
        <v>0</v>
      </c>
      <c r="Y45" s="65">
        <f>COUNTIF(JADWAL!Y$5:Y$194,$D45)</f>
        <v>0</v>
      </c>
      <c r="Z45" s="65">
        <f>COUNTIF(JADWAL!Z$5:Z$194,$D45)</f>
        <v>0</v>
      </c>
      <c r="AA45" s="64"/>
      <c r="AB45" s="65">
        <f>COUNTIF(JADWAL!AB$5:AB$194,$D45)</f>
        <v>0</v>
      </c>
      <c r="AC45" s="65">
        <f>COUNTIF(JADWAL!AC$5:AC$194,$D45)</f>
        <v>1</v>
      </c>
      <c r="AD45" s="64"/>
      <c r="AE45" s="65">
        <f>COUNTIF(JADWAL!AE$5:AE$194,$D45)</f>
        <v>1</v>
      </c>
      <c r="AF45" s="65">
        <f>COUNTIF(JADWAL!AF$5:AF$194,$D45)</f>
        <v>1</v>
      </c>
      <c r="AG45" s="65">
        <f>COUNTIF(JADWAL!AG$5:AG$194,$D45)</f>
        <v>0</v>
      </c>
      <c r="AH45" s="65">
        <f>COUNTIF(JADWAL!AH$5:AH$194,$D45)</f>
        <v>0</v>
      </c>
      <c r="AI45" s="64"/>
      <c r="AJ45" s="65">
        <f>COUNTIF(JADWAL!AJ$5:AJ$194,$D45)</f>
        <v>0</v>
      </c>
      <c r="AK45" s="65">
        <f>COUNTIF(JADWAL!AK$5:AK$194,$D45)</f>
        <v>0</v>
      </c>
      <c r="AL45" s="65"/>
      <c r="AM45" s="65">
        <f t="shared" si="1"/>
        <v>3</v>
      </c>
      <c r="AN45" s="64"/>
      <c r="AO45" s="65">
        <f>COUNTIF(JADWAL!AO$5:AO$194,$D45)</f>
        <v>0</v>
      </c>
      <c r="AP45" s="65">
        <f>COUNTIF(JADWAL!AP$5:AP$194,$D45)</f>
        <v>0</v>
      </c>
      <c r="AQ45" s="65">
        <f>COUNTIF(JADWAL!AQ$5:AQ$194,$D45)</f>
        <v>0</v>
      </c>
      <c r="AR45" s="64"/>
      <c r="AS45" s="65">
        <f>COUNTIF(JADWAL!AS$5:AS$194,$D45)</f>
        <v>0</v>
      </c>
      <c r="AT45" s="65">
        <f>COUNTIF(JADWAL!AT$5:AT$194,$D45)</f>
        <v>0</v>
      </c>
      <c r="AU45" s="65">
        <f>COUNTIF(JADWAL!AU$5:AU$194,$D45)</f>
        <v>0</v>
      </c>
      <c r="AV45" s="64"/>
      <c r="AW45" s="65">
        <f>COUNTIF(JADWAL!AW$5:AW$194,$D45)</f>
        <v>0</v>
      </c>
      <c r="AX45" s="65">
        <f>COUNTIF(JADWAL!AX$5:AX$194,$D45)</f>
        <v>0</v>
      </c>
      <c r="AY45" s="65">
        <f>COUNTIF(JADWAL!AY$5:AY$194,$D45)</f>
        <v>0</v>
      </c>
      <c r="AZ45" s="64"/>
      <c r="BA45" s="65">
        <f>COUNTIF(JADWAL!BA$5:BA$194,$D45)</f>
        <v>0</v>
      </c>
      <c r="BB45" s="65">
        <f>COUNTIF(JADWAL!BB$5:BB$194,$D45)</f>
        <v>0</v>
      </c>
      <c r="BC45" s="65">
        <f>COUNTIF(JADWAL!BC$5:BC$194,$D45)</f>
        <v>0</v>
      </c>
      <c r="BD45" s="65">
        <f t="shared" si="2"/>
        <v>0</v>
      </c>
      <c r="BE45" s="65">
        <f>COUNTIF(JADWAL!BF$5:BF$194,$D45)</f>
        <v>1</v>
      </c>
      <c r="BF45" s="65">
        <f>COUNTIF(JADWAL!BG$5:BG$194,$D45)</f>
        <v>0</v>
      </c>
      <c r="BG45" s="65">
        <f>COUNTIF(JADWAL!BH$5:BH$194,$D45)</f>
        <v>0</v>
      </c>
      <c r="BH45" s="65">
        <f>COUNTIF(JADWAL!BI$5:BI$194,$D45)</f>
        <v>0</v>
      </c>
      <c r="BI45" s="64"/>
      <c r="BJ45" s="65">
        <f>COUNTIF(JADWAL!BK$5:BK$194,$D45)</f>
        <v>0</v>
      </c>
      <c r="BK45" s="65">
        <f>COUNTIF(JADWAL!BL$5:BL$194,$D45)</f>
        <v>0</v>
      </c>
      <c r="BL45" s="64"/>
      <c r="BM45" s="65">
        <f>COUNTIF(JADWAL!BN$5:BN$194,$D45)</f>
        <v>1</v>
      </c>
      <c r="BN45" s="65">
        <f>COUNTIF(JADWAL!BO$5:BO$194,$D45)</f>
        <v>0</v>
      </c>
      <c r="BO45" s="65">
        <f>COUNTIF(JADWAL!BP$5:BP$194,$D45)</f>
        <v>0</v>
      </c>
      <c r="BP45" s="65">
        <f>COUNTIF(JADWAL!BQ$5:BQ$194,$D45)</f>
        <v>0</v>
      </c>
      <c r="BQ45" s="64"/>
      <c r="BR45" s="65">
        <f>COUNTIF(JADWAL!BS$5:BS$194,$D45)</f>
        <v>0</v>
      </c>
      <c r="BS45" s="65">
        <f>COUNTIF(JADWAL!BT$5:BT$194,$D45)</f>
        <v>0</v>
      </c>
      <c r="BT45" s="65"/>
      <c r="BU45" s="65">
        <f t="shared" si="3"/>
        <v>2</v>
      </c>
      <c r="BV45" s="64"/>
      <c r="BW45" s="65">
        <f>COUNTIF(JADWAL!BX$5:BX$194,$D45)</f>
        <v>0</v>
      </c>
      <c r="BX45" s="65">
        <f>COUNTIF(JADWAL!BY$5:BY$194,$D45)</f>
        <v>0</v>
      </c>
      <c r="BY45" s="65">
        <f>COUNTIF(JADWAL!BZ$5:BZ$194,$D45)</f>
        <v>1</v>
      </c>
      <c r="BZ45" s="65">
        <f>COUNTIF(JADWAL!CA$5:CA$194,$D45)</f>
        <v>1</v>
      </c>
      <c r="CA45" s="65">
        <f>COUNTIF(JADWAL!CB$5:CB$194,$D45)</f>
        <v>1</v>
      </c>
      <c r="CB45" s="64"/>
      <c r="CC45" s="65">
        <f>COUNTIF(JADWAL!CD$5:CD$194,$D45)</f>
        <v>0</v>
      </c>
      <c r="CD45" s="65">
        <f>COUNTIF(JADWAL!CE$5:CE$194,$D45)</f>
        <v>0</v>
      </c>
      <c r="CE45" s="65">
        <f>COUNTIF(JADWAL!CF$5:CF$194,$D45)</f>
        <v>0</v>
      </c>
      <c r="CF45" s="65">
        <f>COUNTIF(JADWAL!CG$5:CG$194,$D45)</f>
        <v>0</v>
      </c>
      <c r="CG45" s="64"/>
      <c r="CH45" s="65">
        <f>COUNTIF(JADWAL!CI$5:CI$194,$D45)</f>
        <v>0</v>
      </c>
      <c r="CI45" s="65">
        <f>COUNTIF(JADWAL!CJ$5:CJ$194,$D45)</f>
        <v>0</v>
      </c>
      <c r="CJ45" s="65"/>
      <c r="CK45" s="65">
        <f t="shared" si="4"/>
        <v>3</v>
      </c>
    </row>
    <row r="46" spans="1:89" x14ac:dyDescent="0.3">
      <c r="A46" s="12">
        <f>'MASTER GURU HARIAN'!A48</f>
        <v>45</v>
      </c>
      <c r="B46" s="13" t="str">
        <f>'MASTER GURU HARIAN'!B48</f>
        <v>TINI ROSMAYANI, S.Si.</v>
      </c>
      <c r="C46" s="13" t="str">
        <f>'MASTER GURU HARIAN'!C48</f>
        <v>G45</v>
      </c>
      <c r="D46" s="13" t="str">
        <f>'MASTER GURU HARIAN'!D48</f>
        <v>TINI</v>
      </c>
      <c r="E46" s="64"/>
      <c r="F46" s="65">
        <f>COUNTIF(JADWAL!G$5:G$194,$D46)</f>
        <v>1</v>
      </c>
      <c r="G46" s="65">
        <f>COUNTIF(JADWAL!H$5:H$194,$D46)</f>
        <v>1</v>
      </c>
      <c r="H46" s="65">
        <f>COUNTIF(JADWAL!I$5:I$194,$D46)</f>
        <v>1</v>
      </c>
      <c r="I46" s="64"/>
      <c r="J46" s="65">
        <f>COUNTIF(JADWAL!K$5:K$194,$D46)</f>
        <v>1</v>
      </c>
      <c r="K46" s="65">
        <f>COUNTIF(JADWAL!L$5:L$194,$D46)</f>
        <v>1</v>
      </c>
      <c r="L46" s="64"/>
      <c r="M46" s="65">
        <f>COUNTIF(JADWAL!N$5:N$194,$D46)</f>
        <v>1</v>
      </c>
      <c r="N46" s="65">
        <f>COUNTIF(JADWAL!O$5:O$194,$D46)</f>
        <v>1</v>
      </c>
      <c r="O46" s="65">
        <f>COUNTIF(JADWAL!P$5:P$194,$D46)</f>
        <v>1</v>
      </c>
      <c r="P46" s="65">
        <f>COUNTIF(JADWAL!Q$5:Q$194,$D46)</f>
        <v>0</v>
      </c>
      <c r="Q46" s="64"/>
      <c r="R46" s="65">
        <f>COUNTIF(JADWAL!S$5:S$194,$D46)</f>
        <v>0</v>
      </c>
      <c r="S46" s="65">
        <f>COUNTIF(JADWAL!T$5:T$194,$D46)</f>
        <v>0</v>
      </c>
      <c r="T46" s="65">
        <f>COUNTIF(JADWAL!U$5:U$194,$D46)</f>
        <v>0</v>
      </c>
      <c r="U46" s="65">
        <f>COUNTIF(JADWAL!V$5:V$194,$D46)</f>
        <v>0</v>
      </c>
      <c r="V46" s="65">
        <f t="shared" si="5"/>
        <v>8</v>
      </c>
      <c r="W46" s="65">
        <f>COUNTIF(JADWAL!W$5:W$194,$D46)</f>
        <v>1</v>
      </c>
      <c r="X46" s="65">
        <f>COUNTIF(JADWAL!X$5:X$194,$D46)</f>
        <v>1</v>
      </c>
      <c r="Y46" s="65">
        <f>COUNTIF(JADWAL!Y$5:Y$194,$D46)</f>
        <v>1</v>
      </c>
      <c r="Z46" s="65">
        <f>COUNTIF(JADWAL!Z$5:Z$194,$D46)</f>
        <v>1</v>
      </c>
      <c r="AA46" s="64"/>
      <c r="AB46" s="65">
        <f>COUNTIF(JADWAL!AB$5:AB$194,$D46)</f>
        <v>1</v>
      </c>
      <c r="AC46" s="65">
        <f>COUNTIF(JADWAL!AC$5:AC$194,$D46)</f>
        <v>1</v>
      </c>
      <c r="AD46" s="64"/>
      <c r="AE46" s="65">
        <f>COUNTIF(JADWAL!AE$5:AE$194,$D46)</f>
        <v>1</v>
      </c>
      <c r="AF46" s="65">
        <f>COUNTIF(JADWAL!AF$5:AF$194,$D46)</f>
        <v>1</v>
      </c>
      <c r="AG46" s="65">
        <f>COUNTIF(JADWAL!AG$5:AG$194,$D46)</f>
        <v>0</v>
      </c>
      <c r="AH46" s="65">
        <f>COUNTIF(JADWAL!AH$5:AH$194,$D46)</f>
        <v>0</v>
      </c>
      <c r="AI46" s="64"/>
      <c r="AJ46" s="65">
        <f>COUNTIF(JADWAL!AJ$5:AJ$194,$D46)</f>
        <v>0</v>
      </c>
      <c r="AK46" s="65">
        <f>COUNTIF(JADWAL!AK$5:AK$194,$D46)</f>
        <v>0</v>
      </c>
      <c r="AL46" s="65"/>
      <c r="AM46" s="65">
        <f t="shared" si="1"/>
        <v>8</v>
      </c>
      <c r="AN46" s="64"/>
      <c r="AO46" s="65">
        <f>COUNTIF(JADWAL!AO$5:AO$194,$D46)</f>
        <v>0</v>
      </c>
      <c r="AP46" s="65">
        <f>COUNTIF(JADWAL!AP$5:AP$194,$D46)</f>
        <v>0</v>
      </c>
      <c r="AQ46" s="65">
        <f>COUNTIF(JADWAL!AQ$5:AQ$194,$D46)</f>
        <v>0</v>
      </c>
      <c r="AR46" s="64"/>
      <c r="AS46" s="65">
        <f>COUNTIF(JADWAL!AS$5:AS$194,$D46)</f>
        <v>0</v>
      </c>
      <c r="AT46" s="65">
        <f>COUNTIF(JADWAL!AT$5:AT$194,$D46)</f>
        <v>0</v>
      </c>
      <c r="AU46" s="65">
        <f>COUNTIF(JADWAL!AU$5:AU$194,$D46)</f>
        <v>0</v>
      </c>
      <c r="AV46" s="64"/>
      <c r="AW46" s="65">
        <f>COUNTIF(JADWAL!AW$5:AW$194,$D46)</f>
        <v>0</v>
      </c>
      <c r="AX46" s="65">
        <f>COUNTIF(JADWAL!AX$5:AX$194,$D46)</f>
        <v>0</v>
      </c>
      <c r="AY46" s="65">
        <f>COUNTIF(JADWAL!AY$5:AY$194,$D46)</f>
        <v>0</v>
      </c>
      <c r="AZ46" s="64"/>
      <c r="BA46" s="65">
        <f>COUNTIF(JADWAL!BA$5:BA$194,$D46)</f>
        <v>0</v>
      </c>
      <c r="BB46" s="65">
        <f>COUNTIF(JADWAL!BB$5:BB$194,$D46)</f>
        <v>0</v>
      </c>
      <c r="BC46" s="65">
        <f>COUNTIF(JADWAL!BC$5:BC$194,$D46)</f>
        <v>0</v>
      </c>
      <c r="BD46" s="65">
        <f t="shared" si="2"/>
        <v>0</v>
      </c>
      <c r="BE46" s="65">
        <f>COUNTIF(JADWAL!BF$5:BF$194,$D46)</f>
        <v>1</v>
      </c>
      <c r="BF46" s="65">
        <f>COUNTIF(JADWAL!BG$5:BG$194,$D46)</f>
        <v>1</v>
      </c>
      <c r="BG46" s="65">
        <f>COUNTIF(JADWAL!BH$5:BH$194,$D46)</f>
        <v>1</v>
      </c>
      <c r="BH46" s="65">
        <f>COUNTIF(JADWAL!BI$5:BI$194,$D46)</f>
        <v>1</v>
      </c>
      <c r="BI46" s="64"/>
      <c r="BJ46" s="65">
        <f>COUNTIF(JADWAL!BK$5:BK$194,$D46)</f>
        <v>1</v>
      </c>
      <c r="BK46" s="65">
        <f>COUNTIF(JADWAL!BL$5:BL$194,$D46)</f>
        <v>1</v>
      </c>
      <c r="BL46" s="64"/>
      <c r="BM46" s="65">
        <f>COUNTIF(JADWAL!BN$5:BN$194,$D46)</f>
        <v>1</v>
      </c>
      <c r="BN46" s="65">
        <f>COUNTIF(JADWAL!BO$5:BO$194,$D46)</f>
        <v>1</v>
      </c>
      <c r="BO46" s="65">
        <f>COUNTIF(JADWAL!BP$5:BP$194,$D46)</f>
        <v>0</v>
      </c>
      <c r="BP46" s="65">
        <f>COUNTIF(JADWAL!BQ$5:BQ$194,$D46)</f>
        <v>0</v>
      </c>
      <c r="BQ46" s="64"/>
      <c r="BR46" s="65">
        <f>COUNTIF(JADWAL!BS$5:BS$194,$D46)</f>
        <v>0</v>
      </c>
      <c r="BS46" s="65">
        <f>COUNTIF(JADWAL!BT$5:BT$194,$D46)</f>
        <v>0</v>
      </c>
      <c r="BT46" s="65"/>
      <c r="BU46" s="65">
        <f t="shared" si="3"/>
        <v>8</v>
      </c>
      <c r="BV46" s="64"/>
      <c r="BW46" s="65">
        <f>COUNTIF(JADWAL!BX$5:BX$194,$D46)</f>
        <v>1</v>
      </c>
      <c r="BX46" s="65">
        <f>COUNTIF(JADWAL!BY$5:BY$194,$D46)</f>
        <v>1</v>
      </c>
      <c r="BY46" s="65">
        <f>COUNTIF(JADWAL!BZ$5:BZ$194,$D46)</f>
        <v>1</v>
      </c>
      <c r="BZ46" s="65">
        <f>COUNTIF(JADWAL!CA$5:CA$194,$D46)</f>
        <v>0</v>
      </c>
      <c r="CA46" s="65">
        <f>COUNTIF(JADWAL!CB$5:CB$194,$D46)</f>
        <v>0</v>
      </c>
      <c r="CB46" s="64"/>
      <c r="CC46" s="65">
        <f>COUNTIF(JADWAL!CD$5:CD$194,$D46)</f>
        <v>1</v>
      </c>
      <c r="CD46" s="65">
        <f>COUNTIF(JADWAL!CE$5:CE$194,$D46)</f>
        <v>1</v>
      </c>
      <c r="CE46" s="65">
        <f>COUNTIF(JADWAL!CF$5:CF$194,$D46)</f>
        <v>1</v>
      </c>
      <c r="CF46" s="65">
        <f>COUNTIF(JADWAL!CG$5:CG$194,$D46)</f>
        <v>0</v>
      </c>
      <c r="CG46" s="64"/>
      <c r="CH46" s="65">
        <f>COUNTIF(JADWAL!CI$5:CI$194,$D46)</f>
        <v>0</v>
      </c>
      <c r="CI46" s="65">
        <f>COUNTIF(JADWAL!CJ$5:CJ$194,$D46)</f>
        <v>0</v>
      </c>
      <c r="CJ46" s="65"/>
      <c r="CK46" s="65">
        <f t="shared" si="4"/>
        <v>6</v>
      </c>
    </row>
    <row r="47" spans="1:89" x14ac:dyDescent="0.3">
      <c r="A47" s="12">
        <f>'MASTER GURU HARIAN'!A49</f>
        <v>46</v>
      </c>
      <c r="B47" s="13" t="str">
        <f>'MASTER GURU HARIAN'!B49</f>
        <v>R. PRIYO HADISURYO, S.ST</v>
      </c>
      <c r="C47" s="13" t="str">
        <f>'MASTER GURU HARIAN'!C49</f>
        <v>G46</v>
      </c>
      <c r="D47" s="13" t="str">
        <f>'MASTER GURU HARIAN'!D49</f>
        <v>PRIYO</v>
      </c>
      <c r="E47" s="64"/>
      <c r="F47" s="65">
        <f>COUNTIF(JADWAL!G$5:G$194,$D47)</f>
        <v>0</v>
      </c>
      <c r="G47" s="65">
        <f>COUNTIF(JADWAL!H$5:H$194,$D47)</f>
        <v>0</v>
      </c>
      <c r="H47" s="65">
        <f>COUNTIF(JADWAL!I$5:I$194,$D47)</f>
        <v>0</v>
      </c>
      <c r="I47" s="64"/>
      <c r="J47" s="65">
        <f>COUNTIF(JADWAL!K$5:K$194,$D47)</f>
        <v>0</v>
      </c>
      <c r="K47" s="65">
        <f>COUNTIF(JADWAL!L$5:L$194,$D47)</f>
        <v>1</v>
      </c>
      <c r="L47" s="64"/>
      <c r="M47" s="65">
        <f>COUNTIF(JADWAL!N$5:N$194,$D47)</f>
        <v>1</v>
      </c>
      <c r="N47" s="65">
        <f>COUNTIF(JADWAL!O$5:O$194,$D47)</f>
        <v>1</v>
      </c>
      <c r="O47" s="65">
        <f>COUNTIF(JADWAL!P$5:P$194,$D47)</f>
        <v>1</v>
      </c>
      <c r="P47" s="65">
        <f>COUNTIF(JADWAL!Q$5:Q$194,$D47)</f>
        <v>0</v>
      </c>
      <c r="Q47" s="64"/>
      <c r="R47" s="65">
        <f>COUNTIF(JADWAL!S$5:S$194,$D47)</f>
        <v>0</v>
      </c>
      <c r="S47" s="65">
        <f>COUNTIF(JADWAL!T$5:T$194,$D47)</f>
        <v>0</v>
      </c>
      <c r="T47" s="65">
        <f>COUNTIF(JADWAL!U$5:U$194,$D47)</f>
        <v>0</v>
      </c>
      <c r="U47" s="65">
        <f>COUNTIF(JADWAL!V$5:V$194,$D47)</f>
        <v>0</v>
      </c>
      <c r="V47" s="65">
        <f t="shared" si="5"/>
        <v>4</v>
      </c>
      <c r="W47" s="65">
        <f>COUNTIF(JADWAL!W$5:W$194,$D47)</f>
        <v>1</v>
      </c>
      <c r="X47" s="65">
        <f>COUNTIF(JADWAL!X$5:X$194,$D47)</f>
        <v>1</v>
      </c>
      <c r="Y47" s="65">
        <f>COUNTIF(JADWAL!Y$5:Y$194,$D47)</f>
        <v>1</v>
      </c>
      <c r="Z47" s="65">
        <f>COUNTIF(JADWAL!Z$5:Z$194,$D47)</f>
        <v>1</v>
      </c>
      <c r="AA47" s="64"/>
      <c r="AB47" s="65">
        <f>COUNTIF(JADWAL!AB$5:AB$194,$D47)</f>
        <v>1</v>
      </c>
      <c r="AC47" s="65">
        <f>COUNTIF(JADWAL!AC$5:AC$194,$D47)</f>
        <v>1</v>
      </c>
      <c r="AD47" s="64"/>
      <c r="AE47" s="65">
        <f>COUNTIF(JADWAL!AE$5:AE$194,$D47)</f>
        <v>1</v>
      </c>
      <c r="AF47" s="65">
        <f>COUNTIF(JADWAL!AF$5:AF$194,$D47)</f>
        <v>1</v>
      </c>
      <c r="AG47" s="65">
        <f>COUNTIF(JADWAL!AG$5:AG$194,$D47)</f>
        <v>1</v>
      </c>
      <c r="AH47" s="65">
        <f>COUNTIF(JADWAL!AH$5:AH$194,$D47)</f>
        <v>1</v>
      </c>
      <c r="AI47" s="64"/>
      <c r="AJ47" s="65">
        <f>COUNTIF(JADWAL!AJ$5:AJ$194,$D47)</f>
        <v>0</v>
      </c>
      <c r="AK47" s="65">
        <f>COUNTIF(JADWAL!AK$5:AK$194,$D47)</f>
        <v>0</v>
      </c>
      <c r="AL47" s="65"/>
      <c r="AM47" s="65">
        <f t="shared" si="1"/>
        <v>10</v>
      </c>
      <c r="AN47" s="64"/>
      <c r="AO47" s="65">
        <f>COUNTIF(JADWAL!AO$5:AO$194,$D47)</f>
        <v>1</v>
      </c>
      <c r="AP47" s="65">
        <f>COUNTIF(JADWAL!AP$5:AP$194,$D47)</f>
        <v>1</v>
      </c>
      <c r="AQ47" s="65">
        <f>COUNTIF(JADWAL!AQ$5:AQ$194,$D47)</f>
        <v>1</v>
      </c>
      <c r="AR47" s="64"/>
      <c r="AS47" s="65">
        <f>COUNTIF(JADWAL!AS$5:AS$194,$D47)</f>
        <v>1</v>
      </c>
      <c r="AT47" s="65">
        <f>COUNTIF(JADWAL!AT$5:AT$194,$D47)</f>
        <v>1</v>
      </c>
      <c r="AU47" s="65">
        <f>COUNTIF(JADWAL!AU$5:AU$194,$D47)</f>
        <v>0</v>
      </c>
      <c r="AV47" s="64"/>
      <c r="AW47" s="65">
        <f>COUNTIF(JADWAL!AW$5:AW$194,$D47)</f>
        <v>1</v>
      </c>
      <c r="AX47" s="65">
        <f>COUNTIF(JADWAL!AX$5:AX$194,$D47)</f>
        <v>1</v>
      </c>
      <c r="AY47" s="65">
        <f>COUNTIF(JADWAL!AY$5:AY$194,$D47)</f>
        <v>0</v>
      </c>
      <c r="AZ47" s="64"/>
      <c r="BA47" s="65">
        <f>COUNTIF(JADWAL!BA$5:BA$194,$D47)</f>
        <v>0</v>
      </c>
      <c r="BB47" s="65">
        <f>COUNTIF(JADWAL!BB$5:BB$194,$D47)</f>
        <v>0</v>
      </c>
      <c r="BC47" s="65">
        <f>COUNTIF(JADWAL!BC$5:BC$194,$D47)</f>
        <v>0</v>
      </c>
      <c r="BD47" s="65">
        <f t="shared" si="2"/>
        <v>7</v>
      </c>
      <c r="BE47" s="65">
        <f>COUNTIF(JADWAL!BF$5:BF$194,$D47)</f>
        <v>0</v>
      </c>
      <c r="BF47" s="65">
        <f>COUNTIF(JADWAL!BG$5:BG$194,$D47)</f>
        <v>0</v>
      </c>
      <c r="BG47" s="65">
        <f>COUNTIF(JADWAL!BH$5:BH$194,$D47)</f>
        <v>0</v>
      </c>
      <c r="BH47" s="65">
        <f>COUNTIF(JADWAL!BI$5:BI$194,$D47)</f>
        <v>0</v>
      </c>
      <c r="BI47" s="64"/>
      <c r="BJ47" s="65">
        <f>COUNTIF(JADWAL!BK$5:BK$194,$D47)</f>
        <v>0</v>
      </c>
      <c r="BK47" s="65">
        <f>COUNTIF(JADWAL!BL$5:BL$194,$D47)</f>
        <v>0</v>
      </c>
      <c r="BL47" s="64"/>
      <c r="BM47" s="65">
        <f>COUNTIF(JADWAL!BN$5:BN$194,$D47)</f>
        <v>1</v>
      </c>
      <c r="BN47" s="65">
        <f>COUNTIF(JADWAL!BO$5:BO$194,$D47)</f>
        <v>1</v>
      </c>
      <c r="BO47" s="65">
        <f>COUNTIF(JADWAL!BP$5:BP$194,$D47)</f>
        <v>0</v>
      </c>
      <c r="BP47" s="65">
        <f>COUNTIF(JADWAL!BQ$5:BQ$194,$D47)</f>
        <v>0</v>
      </c>
      <c r="BQ47" s="64"/>
      <c r="BR47" s="65">
        <f>COUNTIF(JADWAL!BS$5:BS$194,$D47)</f>
        <v>0</v>
      </c>
      <c r="BS47" s="65">
        <f>COUNTIF(JADWAL!BT$5:BT$194,$D47)</f>
        <v>0</v>
      </c>
      <c r="BT47" s="65"/>
      <c r="BU47" s="65">
        <f t="shared" si="3"/>
        <v>2</v>
      </c>
      <c r="BV47" s="64"/>
      <c r="BW47" s="65">
        <f>COUNTIF(JADWAL!BX$5:BX$194,$D47)</f>
        <v>0</v>
      </c>
      <c r="BX47" s="65">
        <f>COUNTIF(JADWAL!BY$5:BY$194,$D47)</f>
        <v>0</v>
      </c>
      <c r="BY47" s="65">
        <f>COUNTIF(JADWAL!BZ$5:BZ$194,$D47)</f>
        <v>0</v>
      </c>
      <c r="BZ47" s="65">
        <f>COUNTIF(JADWAL!CA$5:CA$194,$D47)</f>
        <v>0</v>
      </c>
      <c r="CA47" s="65">
        <f>COUNTIF(JADWAL!CB$5:CB$194,$D47)</f>
        <v>0</v>
      </c>
      <c r="CB47" s="64"/>
      <c r="CC47" s="65">
        <f>COUNTIF(JADWAL!CD$5:CD$194,$D47)</f>
        <v>0</v>
      </c>
      <c r="CD47" s="65">
        <f>COUNTIF(JADWAL!CE$5:CE$194,$D47)</f>
        <v>0</v>
      </c>
      <c r="CE47" s="65">
        <f>COUNTIF(JADWAL!CF$5:CF$194,$D47)</f>
        <v>0</v>
      </c>
      <c r="CF47" s="65">
        <f>COUNTIF(JADWAL!CG$5:CG$194,$D47)</f>
        <v>0</v>
      </c>
      <c r="CG47" s="64"/>
      <c r="CH47" s="65">
        <f>COUNTIF(JADWAL!CI$5:CI$194,$D47)</f>
        <v>0</v>
      </c>
      <c r="CI47" s="65">
        <f>COUNTIF(JADWAL!CJ$5:CJ$194,$D47)</f>
        <v>0</v>
      </c>
      <c r="CJ47" s="65"/>
      <c r="CK47" s="65">
        <f t="shared" si="4"/>
        <v>0</v>
      </c>
    </row>
    <row r="48" spans="1:89" x14ac:dyDescent="0.3">
      <c r="A48" s="12">
        <f>'MASTER GURU HARIAN'!A50</f>
        <v>47</v>
      </c>
      <c r="B48" s="13" t="str">
        <f>'MASTER GURU HARIAN'!B50</f>
        <v>NOGI MUHARAM, S.Kom.</v>
      </c>
      <c r="C48" s="13" t="str">
        <f>'MASTER GURU HARIAN'!C50</f>
        <v>G47</v>
      </c>
      <c r="D48" s="13" t="str">
        <f>'MASTER GURU HARIAN'!D50</f>
        <v>NOGI</v>
      </c>
      <c r="E48" s="64"/>
      <c r="F48" s="65">
        <f>COUNTIF(JADWAL!G$5:G$194,$D48)</f>
        <v>0</v>
      </c>
      <c r="G48" s="65">
        <f>COUNTIF(JADWAL!H$5:H$194,$D48)</f>
        <v>0</v>
      </c>
      <c r="H48" s="65">
        <f>COUNTIF(JADWAL!I$5:I$194,$D48)</f>
        <v>0</v>
      </c>
      <c r="I48" s="64"/>
      <c r="J48" s="65">
        <f>COUNTIF(JADWAL!K$5:K$194,$D48)</f>
        <v>0</v>
      </c>
      <c r="K48" s="65">
        <f>COUNTIF(JADWAL!L$5:L$194,$D48)</f>
        <v>0</v>
      </c>
      <c r="L48" s="64"/>
      <c r="M48" s="65">
        <f>COUNTIF(JADWAL!N$5:N$194,$D48)</f>
        <v>1</v>
      </c>
      <c r="N48" s="65">
        <f>COUNTIF(JADWAL!O$5:O$194,$D48)</f>
        <v>1</v>
      </c>
      <c r="O48" s="65">
        <f>COUNTIF(JADWAL!P$5:P$194,$D48)</f>
        <v>1</v>
      </c>
      <c r="P48" s="65">
        <f>COUNTIF(JADWAL!Q$5:Q$194,$D48)</f>
        <v>0</v>
      </c>
      <c r="Q48" s="64"/>
      <c r="R48" s="65">
        <f>COUNTIF(JADWAL!S$5:S$194,$D48)</f>
        <v>0</v>
      </c>
      <c r="S48" s="65">
        <f>COUNTIF(JADWAL!T$5:T$194,$D48)</f>
        <v>0</v>
      </c>
      <c r="T48" s="65">
        <f>COUNTIF(JADWAL!U$5:U$194,$D48)</f>
        <v>0</v>
      </c>
      <c r="U48" s="65">
        <f>COUNTIF(JADWAL!V$5:V$194,$D48)</f>
        <v>0</v>
      </c>
      <c r="V48" s="65">
        <f t="shared" si="5"/>
        <v>3</v>
      </c>
      <c r="W48" s="65">
        <f>COUNTIF(JADWAL!W$5:W$194,$D48)</f>
        <v>1</v>
      </c>
      <c r="X48" s="65">
        <f>COUNTIF(JADWAL!X$5:X$194,$D48)</f>
        <v>1</v>
      </c>
      <c r="Y48" s="65">
        <f>COUNTIF(JADWAL!Y$5:Y$194,$D48)</f>
        <v>1</v>
      </c>
      <c r="Z48" s="65">
        <f>COUNTIF(JADWAL!Z$5:Z$194,$D48)</f>
        <v>1</v>
      </c>
      <c r="AA48" s="64"/>
      <c r="AB48" s="65">
        <f>COUNTIF(JADWAL!AB$5:AB$194,$D48)</f>
        <v>1</v>
      </c>
      <c r="AC48" s="65">
        <f>COUNTIF(JADWAL!AC$5:AC$194,$D48)</f>
        <v>1</v>
      </c>
      <c r="AD48" s="64"/>
      <c r="AE48" s="65">
        <f>COUNTIF(JADWAL!AE$5:AE$194,$D48)</f>
        <v>1</v>
      </c>
      <c r="AF48" s="65">
        <f>COUNTIF(JADWAL!AF$5:AF$194,$D48)</f>
        <v>1</v>
      </c>
      <c r="AG48" s="65">
        <f>COUNTIF(JADWAL!AG$5:AG$194,$D48)</f>
        <v>1</v>
      </c>
      <c r="AH48" s="65">
        <f>COUNTIF(JADWAL!AH$5:AH$194,$D48)</f>
        <v>0</v>
      </c>
      <c r="AI48" s="64"/>
      <c r="AJ48" s="65">
        <f>COUNTIF(JADWAL!AJ$5:AJ$194,$D48)</f>
        <v>0</v>
      </c>
      <c r="AK48" s="65">
        <f>COUNTIF(JADWAL!AK$5:AK$194,$D48)</f>
        <v>0</v>
      </c>
      <c r="AL48" s="65"/>
      <c r="AM48" s="65">
        <f t="shared" si="1"/>
        <v>9</v>
      </c>
      <c r="AN48" s="64"/>
      <c r="AO48" s="65">
        <f>COUNTIF(JADWAL!AO$5:AO$194,$D48)</f>
        <v>0</v>
      </c>
      <c r="AP48" s="65">
        <f>COUNTIF(JADWAL!AP$5:AP$194,$D48)</f>
        <v>0</v>
      </c>
      <c r="AQ48" s="65">
        <f>COUNTIF(JADWAL!AQ$5:AQ$194,$D48)</f>
        <v>0</v>
      </c>
      <c r="AR48" s="64"/>
      <c r="AS48" s="65">
        <f>COUNTIF(JADWAL!AS$5:AS$194,$D48)</f>
        <v>0</v>
      </c>
      <c r="AT48" s="65">
        <f>COUNTIF(JADWAL!AT$5:AT$194,$D48)</f>
        <v>0</v>
      </c>
      <c r="AU48" s="65">
        <f>COUNTIF(JADWAL!AU$5:AU$194,$D48)</f>
        <v>0</v>
      </c>
      <c r="AV48" s="64"/>
      <c r="AW48" s="65">
        <f>COUNTIF(JADWAL!AW$5:AW$194,$D48)</f>
        <v>0</v>
      </c>
      <c r="AX48" s="65">
        <f>COUNTIF(JADWAL!AX$5:AX$194,$D48)</f>
        <v>0</v>
      </c>
      <c r="AY48" s="65">
        <f>COUNTIF(JADWAL!AY$5:AY$194,$D48)</f>
        <v>0</v>
      </c>
      <c r="AZ48" s="64"/>
      <c r="BA48" s="65">
        <f>COUNTIF(JADWAL!BA$5:BA$194,$D48)</f>
        <v>0</v>
      </c>
      <c r="BB48" s="65">
        <f>COUNTIF(JADWAL!BB$5:BB$194,$D48)</f>
        <v>0</v>
      </c>
      <c r="BC48" s="65">
        <f>COUNTIF(JADWAL!BC$5:BC$194,$D48)</f>
        <v>0</v>
      </c>
      <c r="BD48" s="65">
        <f t="shared" si="2"/>
        <v>0</v>
      </c>
      <c r="BE48" s="65">
        <f>COUNTIF(JADWAL!BF$5:BF$194,$D48)</f>
        <v>0</v>
      </c>
      <c r="BF48" s="65">
        <f>COUNTIF(JADWAL!BG$5:BG$194,$D48)</f>
        <v>1</v>
      </c>
      <c r="BG48" s="65">
        <f>COUNTIF(JADWAL!BH$5:BH$194,$D48)</f>
        <v>1</v>
      </c>
      <c r="BH48" s="65">
        <f>COUNTIF(JADWAL!BI$5:BI$194,$D48)</f>
        <v>1</v>
      </c>
      <c r="BI48" s="64"/>
      <c r="BJ48" s="65">
        <f>COUNTIF(JADWAL!BK$5:BK$194,$D48)</f>
        <v>1</v>
      </c>
      <c r="BK48" s="65">
        <f>COUNTIF(JADWAL!BL$5:BL$194,$D48)</f>
        <v>1</v>
      </c>
      <c r="BL48" s="64"/>
      <c r="BM48" s="65">
        <f>COUNTIF(JADWAL!BN$5:BN$194,$D48)</f>
        <v>0</v>
      </c>
      <c r="BN48" s="65">
        <f>COUNTIF(JADWAL!BO$5:BO$194,$D48)</f>
        <v>0</v>
      </c>
      <c r="BO48" s="65">
        <f>COUNTIF(JADWAL!BP$5:BP$194,$D48)</f>
        <v>1</v>
      </c>
      <c r="BP48" s="65">
        <f>COUNTIF(JADWAL!BQ$5:BQ$194,$D48)</f>
        <v>1</v>
      </c>
      <c r="BQ48" s="64"/>
      <c r="BR48" s="65">
        <f>COUNTIF(JADWAL!BS$5:BS$194,$D48)</f>
        <v>0</v>
      </c>
      <c r="BS48" s="65">
        <f>COUNTIF(JADWAL!BT$5:BT$194,$D48)</f>
        <v>0</v>
      </c>
      <c r="BT48" s="65"/>
      <c r="BU48" s="65">
        <f t="shared" si="3"/>
        <v>7</v>
      </c>
      <c r="BV48" s="64"/>
      <c r="BW48" s="65">
        <f>COUNTIF(JADWAL!BX$5:BX$194,$D48)</f>
        <v>1</v>
      </c>
      <c r="BX48" s="65">
        <f>COUNTIF(JADWAL!BY$5:BY$194,$D48)</f>
        <v>1</v>
      </c>
      <c r="BY48" s="65">
        <f>COUNTIF(JADWAL!BZ$5:BZ$194,$D48)</f>
        <v>1</v>
      </c>
      <c r="BZ48" s="65">
        <f>COUNTIF(JADWAL!CA$5:CA$194,$D48)</f>
        <v>1</v>
      </c>
      <c r="CA48" s="65">
        <f>COUNTIF(JADWAL!CB$5:CB$194,$D48)</f>
        <v>1</v>
      </c>
      <c r="CB48" s="64"/>
      <c r="CC48" s="65">
        <f>COUNTIF(JADWAL!CD$5:CD$194,$D48)</f>
        <v>0</v>
      </c>
      <c r="CD48" s="65">
        <f>COUNTIF(JADWAL!CE$5:CE$194,$D48)</f>
        <v>0</v>
      </c>
      <c r="CE48" s="65">
        <f>COUNTIF(JADWAL!CF$5:CF$194,$D48)</f>
        <v>0</v>
      </c>
      <c r="CF48" s="65">
        <f>COUNTIF(JADWAL!CG$5:CG$194,$D48)</f>
        <v>0</v>
      </c>
      <c r="CG48" s="64"/>
      <c r="CH48" s="65">
        <f>COUNTIF(JADWAL!CI$5:CI$194,$D48)</f>
        <v>0</v>
      </c>
      <c r="CI48" s="65">
        <f>COUNTIF(JADWAL!CJ$5:CJ$194,$D48)</f>
        <v>0</v>
      </c>
      <c r="CJ48" s="65"/>
      <c r="CK48" s="65">
        <f t="shared" si="4"/>
        <v>5</v>
      </c>
    </row>
    <row r="49" spans="1:89" x14ac:dyDescent="0.3">
      <c r="A49" s="12">
        <f>'MASTER GURU HARIAN'!A51</f>
        <v>48</v>
      </c>
      <c r="B49" s="13" t="str">
        <f>'MASTER GURU HARIAN'!B51</f>
        <v>EVA ZULVA, S.Kom,i</v>
      </c>
      <c r="C49" s="13" t="str">
        <f>'MASTER GURU HARIAN'!C51</f>
        <v>G48</v>
      </c>
      <c r="D49" s="13" t="str">
        <f>'MASTER GURU HARIAN'!D51</f>
        <v>EVA</v>
      </c>
      <c r="E49" s="64"/>
      <c r="F49" s="65">
        <f>COUNTIF(JADWAL!G$5:G$194,$D49)</f>
        <v>0</v>
      </c>
      <c r="G49" s="65">
        <f>COUNTIF(JADWAL!H$5:H$194,$D49)</f>
        <v>0</v>
      </c>
      <c r="H49" s="65">
        <f>COUNTIF(JADWAL!I$5:I$194,$D49)</f>
        <v>1</v>
      </c>
      <c r="I49" s="64"/>
      <c r="J49" s="65">
        <f>COUNTIF(JADWAL!K$5:K$194,$D49)</f>
        <v>0</v>
      </c>
      <c r="K49" s="65">
        <f>COUNTIF(JADWAL!L$5:L$194,$D49)</f>
        <v>0</v>
      </c>
      <c r="L49" s="64"/>
      <c r="M49" s="65">
        <f>COUNTIF(JADWAL!N$5:N$194,$D49)</f>
        <v>0</v>
      </c>
      <c r="N49" s="65">
        <f>COUNTIF(JADWAL!O$5:O$194,$D49)</f>
        <v>0</v>
      </c>
      <c r="O49" s="65">
        <f>COUNTIF(JADWAL!P$5:P$194,$D49)</f>
        <v>0</v>
      </c>
      <c r="P49" s="65">
        <f>COUNTIF(JADWAL!Q$5:Q$194,$D49)</f>
        <v>0</v>
      </c>
      <c r="Q49" s="64"/>
      <c r="R49" s="65">
        <f>COUNTIF(JADWAL!S$5:S$194,$D49)</f>
        <v>0</v>
      </c>
      <c r="S49" s="65">
        <f>COUNTIF(JADWAL!T$5:T$194,$D49)</f>
        <v>0</v>
      </c>
      <c r="T49" s="65">
        <f>COUNTIF(JADWAL!U$5:U$194,$D49)</f>
        <v>0</v>
      </c>
      <c r="U49" s="65">
        <f>COUNTIF(JADWAL!V$5:V$194,$D49)</f>
        <v>0</v>
      </c>
      <c r="V49" s="65">
        <f t="shared" si="5"/>
        <v>1</v>
      </c>
      <c r="W49" s="65">
        <f>COUNTIF(JADWAL!W$5:W$194,$D49)</f>
        <v>1</v>
      </c>
      <c r="X49" s="65">
        <f>COUNTIF(JADWAL!X$5:X$194,$D49)</f>
        <v>0</v>
      </c>
      <c r="Y49" s="65">
        <f>COUNTIF(JADWAL!Y$5:Y$194,$D49)</f>
        <v>0</v>
      </c>
      <c r="Z49" s="65">
        <f>COUNTIF(JADWAL!Z$5:Z$194,$D49)</f>
        <v>1</v>
      </c>
      <c r="AA49" s="64"/>
      <c r="AB49" s="65">
        <f>COUNTIF(JADWAL!AB$5:AB$194,$D49)</f>
        <v>0</v>
      </c>
      <c r="AC49" s="65">
        <f>COUNTIF(JADWAL!AC$5:AC$194,$D49)</f>
        <v>0</v>
      </c>
      <c r="AD49" s="64"/>
      <c r="AE49" s="65">
        <f>COUNTIF(JADWAL!AE$5:AE$194,$D49)</f>
        <v>0</v>
      </c>
      <c r="AF49" s="65">
        <f>COUNTIF(JADWAL!AF$5:AF$194,$D49)</f>
        <v>0</v>
      </c>
      <c r="AG49" s="65">
        <f>COUNTIF(JADWAL!AG$5:AG$194,$D49)</f>
        <v>0</v>
      </c>
      <c r="AH49" s="65">
        <f>COUNTIF(JADWAL!AH$5:AH$194,$D49)</f>
        <v>0</v>
      </c>
      <c r="AI49" s="64"/>
      <c r="AJ49" s="65">
        <f>COUNTIF(JADWAL!AJ$5:AJ$194,$D49)</f>
        <v>0</v>
      </c>
      <c r="AK49" s="65">
        <f>COUNTIF(JADWAL!AK$5:AK$194,$D49)</f>
        <v>0</v>
      </c>
      <c r="AL49" s="65"/>
      <c r="AM49" s="65">
        <f t="shared" si="1"/>
        <v>2</v>
      </c>
      <c r="AN49" s="64"/>
      <c r="AO49" s="65">
        <f>COUNTIF(JADWAL!AO$5:AO$194,$D49)</f>
        <v>0</v>
      </c>
      <c r="AP49" s="65">
        <f>COUNTIF(JADWAL!AP$5:AP$194,$D49)</f>
        <v>0</v>
      </c>
      <c r="AQ49" s="65">
        <f>COUNTIF(JADWAL!AQ$5:AQ$194,$D49)</f>
        <v>0</v>
      </c>
      <c r="AR49" s="64"/>
      <c r="AS49" s="65">
        <f>COUNTIF(JADWAL!AS$5:AS$194,$D49)</f>
        <v>0</v>
      </c>
      <c r="AT49" s="65">
        <f>COUNTIF(JADWAL!AT$5:AT$194,$D49)</f>
        <v>0</v>
      </c>
      <c r="AU49" s="65">
        <f>COUNTIF(JADWAL!AU$5:AU$194,$D49)</f>
        <v>0</v>
      </c>
      <c r="AV49" s="64"/>
      <c r="AW49" s="65">
        <f>COUNTIF(JADWAL!AW$5:AW$194,$D49)</f>
        <v>1</v>
      </c>
      <c r="AX49" s="65">
        <f>COUNTIF(JADWAL!AX$5:AX$194,$D49)</f>
        <v>0</v>
      </c>
      <c r="AY49" s="65">
        <f>COUNTIF(JADWAL!AY$5:AY$194,$D49)</f>
        <v>1</v>
      </c>
      <c r="AZ49" s="64"/>
      <c r="BA49" s="65">
        <f>COUNTIF(JADWAL!BA$5:BA$194,$D49)</f>
        <v>0</v>
      </c>
      <c r="BB49" s="65">
        <f>COUNTIF(JADWAL!BB$5:BB$194,$D49)</f>
        <v>0</v>
      </c>
      <c r="BC49" s="65">
        <f>COUNTIF(JADWAL!BC$5:BC$194,$D49)</f>
        <v>0</v>
      </c>
      <c r="BD49" s="65">
        <f t="shared" si="2"/>
        <v>2</v>
      </c>
      <c r="BE49" s="65">
        <f>COUNTIF(JADWAL!BF$5:BF$194,$D49)</f>
        <v>0</v>
      </c>
      <c r="BF49" s="65">
        <f>COUNTIF(JADWAL!BG$5:BG$194,$D49)</f>
        <v>0</v>
      </c>
      <c r="BG49" s="65">
        <f>COUNTIF(JADWAL!BH$5:BH$194,$D49)</f>
        <v>0</v>
      </c>
      <c r="BH49" s="65">
        <f>COUNTIF(JADWAL!BI$5:BI$194,$D49)</f>
        <v>1</v>
      </c>
      <c r="BI49" s="64"/>
      <c r="BJ49" s="65">
        <f>COUNTIF(JADWAL!BK$5:BK$194,$D49)</f>
        <v>0</v>
      </c>
      <c r="BK49" s="65">
        <f>COUNTIF(JADWAL!BL$5:BL$194,$D49)</f>
        <v>1</v>
      </c>
      <c r="BL49" s="64"/>
      <c r="BM49" s="65">
        <f>COUNTIF(JADWAL!BN$5:BN$194,$D49)</f>
        <v>0</v>
      </c>
      <c r="BN49" s="65">
        <f>COUNTIF(JADWAL!BO$5:BO$194,$D49)</f>
        <v>1</v>
      </c>
      <c r="BO49" s="65">
        <f>COUNTIF(JADWAL!BP$5:BP$194,$D49)</f>
        <v>0</v>
      </c>
      <c r="BP49" s="65">
        <f>COUNTIF(JADWAL!BQ$5:BQ$194,$D49)</f>
        <v>0</v>
      </c>
      <c r="BQ49" s="64"/>
      <c r="BR49" s="65">
        <f>COUNTIF(JADWAL!BS$5:BS$194,$D49)</f>
        <v>0</v>
      </c>
      <c r="BS49" s="65">
        <f>COUNTIF(JADWAL!BT$5:BT$194,$D49)</f>
        <v>0</v>
      </c>
      <c r="BT49" s="65"/>
      <c r="BU49" s="65">
        <f t="shared" si="3"/>
        <v>3</v>
      </c>
      <c r="BV49" s="64"/>
      <c r="BW49" s="65">
        <f>COUNTIF(JADWAL!BX$5:BX$194,$D49)</f>
        <v>1</v>
      </c>
      <c r="BX49" s="65">
        <f>COUNTIF(JADWAL!BY$5:BY$194,$D49)</f>
        <v>0</v>
      </c>
      <c r="BY49" s="65">
        <f>COUNTIF(JADWAL!BZ$5:BZ$194,$D49)</f>
        <v>0</v>
      </c>
      <c r="BZ49" s="65">
        <f>COUNTIF(JADWAL!CA$5:CA$194,$D49)</f>
        <v>1</v>
      </c>
      <c r="CA49" s="65">
        <f>COUNTIF(JADWAL!CB$5:CB$194,$D49)</f>
        <v>0</v>
      </c>
      <c r="CB49" s="64"/>
      <c r="CC49" s="65">
        <f>COUNTIF(JADWAL!CD$5:CD$194,$D49)</f>
        <v>0</v>
      </c>
      <c r="CD49" s="65">
        <f>COUNTIF(JADWAL!CE$5:CE$194,$D49)</f>
        <v>0</v>
      </c>
      <c r="CE49" s="65">
        <f>COUNTIF(JADWAL!CF$5:CF$194,$D49)</f>
        <v>0</v>
      </c>
      <c r="CF49" s="65">
        <f>COUNTIF(JADWAL!CG$5:CG$194,$D49)</f>
        <v>0</v>
      </c>
      <c r="CG49" s="64"/>
      <c r="CH49" s="65">
        <f>COUNTIF(JADWAL!CI$5:CI$194,$D49)</f>
        <v>0</v>
      </c>
      <c r="CI49" s="65">
        <f>COUNTIF(JADWAL!CJ$5:CJ$194,$D49)</f>
        <v>0</v>
      </c>
      <c r="CJ49" s="65"/>
      <c r="CK49" s="65">
        <f t="shared" si="4"/>
        <v>2</v>
      </c>
    </row>
    <row r="50" spans="1:89" x14ac:dyDescent="0.3">
      <c r="A50" s="12">
        <f>'MASTER GURU HARIAN'!A52</f>
        <v>49</v>
      </c>
      <c r="B50" s="13" t="str">
        <f>'MASTER GURU HARIAN'!B52</f>
        <v>NENENG SUHARTINI, S.Si</v>
      </c>
      <c r="C50" s="13" t="str">
        <f>'MASTER GURU HARIAN'!C52</f>
        <v>G49</v>
      </c>
      <c r="D50" s="13" t="str">
        <f>'MASTER GURU HARIAN'!D52</f>
        <v>NENENG</v>
      </c>
      <c r="E50" s="64"/>
      <c r="F50" s="65">
        <f>COUNTIF(JADWAL!G$5:G$194,$D50)</f>
        <v>1</v>
      </c>
      <c r="G50" s="65">
        <f>COUNTIF(JADWAL!H$5:H$194,$D50)</f>
        <v>1</v>
      </c>
      <c r="H50" s="65">
        <f>COUNTIF(JADWAL!I$5:I$194,$D50)</f>
        <v>1</v>
      </c>
      <c r="I50" s="64"/>
      <c r="J50" s="65">
        <f>COUNTIF(JADWAL!K$5:K$194,$D50)</f>
        <v>1</v>
      </c>
      <c r="K50" s="65">
        <f>COUNTIF(JADWAL!L$5:L$194,$D50)</f>
        <v>1</v>
      </c>
      <c r="L50" s="64"/>
      <c r="M50" s="65">
        <f>COUNTIF(JADWAL!N$5:N$194,$D50)</f>
        <v>1</v>
      </c>
      <c r="N50" s="65">
        <f>COUNTIF(JADWAL!O$5:O$194,$D50)</f>
        <v>0</v>
      </c>
      <c r="O50" s="65">
        <f>COUNTIF(JADWAL!P$5:P$194,$D50)</f>
        <v>0</v>
      </c>
      <c r="P50" s="65">
        <f>COUNTIF(JADWAL!Q$5:Q$194,$D50)</f>
        <v>0</v>
      </c>
      <c r="Q50" s="64"/>
      <c r="R50" s="65">
        <f>COUNTIF(JADWAL!S$5:S$194,$D50)</f>
        <v>0</v>
      </c>
      <c r="S50" s="65">
        <f>COUNTIF(JADWAL!T$5:T$194,$D50)</f>
        <v>0</v>
      </c>
      <c r="T50" s="65">
        <f>COUNTIF(JADWAL!U$5:U$194,$D50)</f>
        <v>0</v>
      </c>
      <c r="U50" s="65">
        <f>COUNTIF(JADWAL!V$5:V$194,$D50)</f>
        <v>0</v>
      </c>
      <c r="V50" s="65">
        <f t="shared" si="5"/>
        <v>6</v>
      </c>
      <c r="W50" s="65">
        <f>COUNTIF(JADWAL!W$5:W$194,$D50)</f>
        <v>0</v>
      </c>
      <c r="X50" s="65">
        <f>COUNTIF(JADWAL!X$5:X$194,$D50)</f>
        <v>0</v>
      </c>
      <c r="Y50" s="65">
        <f>COUNTIF(JADWAL!Y$5:Y$194,$D50)</f>
        <v>0</v>
      </c>
      <c r="Z50" s="65">
        <f>COUNTIF(JADWAL!Z$5:Z$194,$D50)</f>
        <v>0</v>
      </c>
      <c r="AA50" s="64"/>
      <c r="AB50" s="65">
        <f>COUNTIF(JADWAL!AB$5:AB$194,$D50)</f>
        <v>0</v>
      </c>
      <c r="AC50" s="65">
        <f>COUNTIF(JADWAL!AC$5:AC$194,$D50)</f>
        <v>0</v>
      </c>
      <c r="AD50" s="64"/>
      <c r="AE50" s="65">
        <f>COUNTIF(JADWAL!AE$5:AE$194,$D50)</f>
        <v>0</v>
      </c>
      <c r="AF50" s="65">
        <f>COUNTIF(JADWAL!AF$5:AF$194,$D50)</f>
        <v>0</v>
      </c>
      <c r="AG50" s="65">
        <f>COUNTIF(JADWAL!AG$5:AG$194,$D50)</f>
        <v>0</v>
      </c>
      <c r="AH50" s="65">
        <f>COUNTIF(JADWAL!AH$5:AH$194,$D50)</f>
        <v>0</v>
      </c>
      <c r="AI50" s="64"/>
      <c r="AJ50" s="65">
        <f>COUNTIF(JADWAL!AJ$5:AJ$194,$D50)</f>
        <v>0</v>
      </c>
      <c r="AK50" s="65">
        <f>COUNTIF(JADWAL!AK$5:AK$194,$D50)</f>
        <v>0</v>
      </c>
      <c r="AL50" s="65"/>
      <c r="AM50" s="65">
        <f t="shared" si="1"/>
        <v>0</v>
      </c>
      <c r="AN50" s="64"/>
      <c r="AO50" s="65">
        <f>COUNTIF(JADWAL!AO$5:AO$194,$D50)</f>
        <v>0</v>
      </c>
      <c r="AP50" s="65">
        <f>COUNTIF(JADWAL!AP$5:AP$194,$D50)</f>
        <v>0</v>
      </c>
      <c r="AQ50" s="65">
        <f>COUNTIF(JADWAL!AQ$5:AQ$194,$D50)</f>
        <v>0</v>
      </c>
      <c r="AR50" s="64"/>
      <c r="AS50" s="65">
        <f>COUNTIF(JADWAL!AS$5:AS$194,$D50)</f>
        <v>0</v>
      </c>
      <c r="AT50" s="65">
        <f>COUNTIF(JADWAL!AT$5:AT$194,$D50)</f>
        <v>0</v>
      </c>
      <c r="AU50" s="65">
        <f>COUNTIF(JADWAL!AU$5:AU$194,$D50)</f>
        <v>0</v>
      </c>
      <c r="AV50" s="64"/>
      <c r="AW50" s="65">
        <f>COUNTIF(JADWAL!AW$5:AW$194,$D50)</f>
        <v>0</v>
      </c>
      <c r="AX50" s="65">
        <f>COUNTIF(JADWAL!AX$5:AX$194,$D50)</f>
        <v>0</v>
      </c>
      <c r="AY50" s="65">
        <f>COUNTIF(JADWAL!AY$5:AY$194,$D50)</f>
        <v>0</v>
      </c>
      <c r="AZ50" s="64"/>
      <c r="BA50" s="65">
        <f>COUNTIF(JADWAL!BA$5:BA$194,$D50)</f>
        <v>0</v>
      </c>
      <c r="BB50" s="65">
        <f>COUNTIF(JADWAL!BB$5:BB$194,$D50)</f>
        <v>0</v>
      </c>
      <c r="BC50" s="65">
        <f>COUNTIF(JADWAL!BC$5:BC$194,$D50)</f>
        <v>0</v>
      </c>
      <c r="BD50" s="65">
        <f t="shared" si="2"/>
        <v>0</v>
      </c>
      <c r="BE50" s="65">
        <f>COUNTIF(JADWAL!BF$5:BF$194,$D50)</f>
        <v>1</v>
      </c>
      <c r="BF50" s="65">
        <f>COUNTIF(JADWAL!BG$5:BG$194,$D50)</f>
        <v>1</v>
      </c>
      <c r="BG50" s="65">
        <f>COUNTIF(JADWAL!BH$5:BH$194,$D50)</f>
        <v>1</v>
      </c>
      <c r="BH50" s="65">
        <f>COUNTIF(JADWAL!BI$5:BI$194,$D50)</f>
        <v>1</v>
      </c>
      <c r="BI50" s="64"/>
      <c r="BJ50" s="65">
        <f>COUNTIF(JADWAL!BK$5:BK$194,$D50)</f>
        <v>1</v>
      </c>
      <c r="BK50" s="65">
        <f>COUNTIF(JADWAL!BL$5:BL$194,$D50)</f>
        <v>1</v>
      </c>
      <c r="BL50" s="64"/>
      <c r="BM50" s="65">
        <f>COUNTIF(JADWAL!BN$5:BN$194,$D50)</f>
        <v>1</v>
      </c>
      <c r="BN50" s="65">
        <f>COUNTIF(JADWAL!BO$5:BO$194,$D50)</f>
        <v>1</v>
      </c>
      <c r="BO50" s="65">
        <f>COUNTIF(JADWAL!BP$5:BP$194,$D50)</f>
        <v>1</v>
      </c>
      <c r="BP50" s="65">
        <f>COUNTIF(JADWAL!BQ$5:BQ$194,$D50)</f>
        <v>0</v>
      </c>
      <c r="BQ50" s="64"/>
      <c r="BR50" s="65">
        <f>COUNTIF(JADWAL!BS$5:BS$194,$D50)</f>
        <v>0</v>
      </c>
      <c r="BS50" s="65">
        <f>COUNTIF(JADWAL!BT$5:BT$194,$D50)</f>
        <v>0</v>
      </c>
      <c r="BT50" s="65"/>
      <c r="BU50" s="65">
        <f t="shared" si="3"/>
        <v>9</v>
      </c>
      <c r="BV50" s="64"/>
      <c r="BW50" s="65">
        <f>COUNTIF(JADWAL!BX$5:BX$194,$D50)</f>
        <v>1</v>
      </c>
      <c r="BX50" s="65">
        <f>COUNTIF(JADWAL!BY$5:BY$194,$D50)</f>
        <v>1</v>
      </c>
      <c r="BY50" s="65">
        <f>COUNTIF(JADWAL!BZ$5:BZ$194,$D50)</f>
        <v>1</v>
      </c>
      <c r="BZ50" s="65">
        <f>COUNTIF(JADWAL!CA$5:CA$194,$D50)</f>
        <v>1</v>
      </c>
      <c r="CA50" s="65">
        <f>COUNTIF(JADWAL!CB$5:CB$194,$D50)</f>
        <v>1</v>
      </c>
      <c r="CB50" s="64"/>
      <c r="CC50" s="65">
        <f>COUNTIF(JADWAL!CD$5:CD$194,$D50)</f>
        <v>1</v>
      </c>
      <c r="CD50" s="65">
        <f>COUNTIF(JADWAL!CE$5:CE$194,$D50)</f>
        <v>1</v>
      </c>
      <c r="CE50" s="65">
        <f>COUNTIF(JADWAL!CF$5:CF$194,$D50)</f>
        <v>0</v>
      </c>
      <c r="CF50" s="65">
        <f>COUNTIF(JADWAL!CG$5:CG$194,$D50)</f>
        <v>0</v>
      </c>
      <c r="CG50" s="64"/>
      <c r="CH50" s="65">
        <f>COUNTIF(JADWAL!CI$5:CI$194,$D50)</f>
        <v>0</v>
      </c>
      <c r="CI50" s="65">
        <f>COUNTIF(JADWAL!CJ$5:CJ$194,$D50)</f>
        <v>0</v>
      </c>
      <c r="CJ50" s="65"/>
      <c r="CK50" s="65">
        <f t="shared" si="4"/>
        <v>7</v>
      </c>
    </row>
    <row r="51" spans="1:89" x14ac:dyDescent="0.3">
      <c r="A51" s="12">
        <f>'MASTER GURU HARIAN'!A53</f>
        <v>50</v>
      </c>
      <c r="B51" s="13" t="str">
        <f>'MASTER GURU HARIAN'!B53</f>
        <v>HALIDA FARHANI,S.Psi</v>
      </c>
      <c r="C51" s="13" t="str">
        <f>'MASTER GURU HARIAN'!C53</f>
        <v>G50</v>
      </c>
      <c r="D51" s="13" t="str">
        <f>'MASTER GURU HARIAN'!D53</f>
        <v>HALIDA</v>
      </c>
      <c r="E51" s="64"/>
      <c r="F51" s="65">
        <f>COUNTIF(JADWAL!G$5:G$194,$D51)</f>
        <v>1</v>
      </c>
      <c r="G51" s="65">
        <f>COUNTIF(JADWAL!H$5:H$194,$D51)</f>
        <v>0</v>
      </c>
      <c r="H51" s="65">
        <f>COUNTIF(JADWAL!I$5:I$194,$D51)</f>
        <v>0</v>
      </c>
      <c r="I51" s="64"/>
      <c r="J51" s="65">
        <f>COUNTIF(JADWAL!K$5:K$194,$D51)</f>
        <v>0</v>
      </c>
      <c r="K51" s="65">
        <f>COUNTIF(JADWAL!L$5:L$194,$D51)</f>
        <v>1</v>
      </c>
      <c r="L51" s="64"/>
      <c r="M51" s="65">
        <f>COUNTIF(JADWAL!N$5:N$194,$D51)</f>
        <v>0</v>
      </c>
      <c r="N51" s="65">
        <f>COUNTIF(JADWAL!O$5:O$194,$D51)</f>
        <v>1</v>
      </c>
      <c r="O51" s="65">
        <f>COUNTIF(JADWAL!P$5:P$194,$D51)</f>
        <v>1</v>
      </c>
      <c r="P51" s="65">
        <f>COUNTIF(JADWAL!Q$5:Q$194,$D51)</f>
        <v>0</v>
      </c>
      <c r="Q51" s="64"/>
      <c r="R51" s="65">
        <f>COUNTIF(JADWAL!S$5:S$194,$D51)</f>
        <v>0</v>
      </c>
      <c r="S51" s="65">
        <f>COUNTIF(JADWAL!T$5:T$194,$D51)</f>
        <v>0</v>
      </c>
      <c r="T51" s="65">
        <f>COUNTIF(JADWAL!U$5:U$194,$D51)</f>
        <v>0</v>
      </c>
      <c r="U51" s="65">
        <f>COUNTIF(JADWAL!V$5:V$194,$D51)</f>
        <v>0</v>
      </c>
      <c r="V51" s="65">
        <f t="shared" si="5"/>
        <v>4</v>
      </c>
      <c r="W51" s="65">
        <f>COUNTIF(JADWAL!W$5:W$194,$D51)</f>
        <v>0</v>
      </c>
      <c r="X51" s="65">
        <f>COUNTIF(JADWAL!X$5:X$194,$D51)</f>
        <v>0</v>
      </c>
      <c r="Y51" s="65">
        <f>COUNTIF(JADWAL!Y$5:Y$194,$D51)</f>
        <v>0</v>
      </c>
      <c r="Z51" s="65">
        <f>COUNTIF(JADWAL!Z$5:Z$194,$D51)</f>
        <v>0</v>
      </c>
      <c r="AA51" s="64"/>
      <c r="AB51" s="65">
        <f>COUNTIF(JADWAL!AB$5:AB$194,$D51)</f>
        <v>0</v>
      </c>
      <c r="AC51" s="65">
        <f>COUNTIF(JADWAL!AC$5:AC$194,$D51)</f>
        <v>0</v>
      </c>
      <c r="AD51" s="64"/>
      <c r="AE51" s="65">
        <f>COUNTIF(JADWAL!AE$5:AE$194,$D51)</f>
        <v>0</v>
      </c>
      <c r="AF51" s="65">
        <f>COUNTIF(JADWAL!AF$5:AF$194,$D51)</f>
        <v>1</v>
      </c>
      <c r="AG51" s="65">
        <f>COUNTIF(JADWAL!AG$5:AG$194,$D51)</f>
        <v>1</v>
      </c>
      <c r="AH51" s="65">
        <f>COUNTIF(JADWAL!AH$5:AH$194,$D51)</f>
        <v>0</v>
      </c>
      <c r="AI51" s="64"/>
      <c r="AJ51" s="65">
        <f>COUNTIF(JADWAL!AJ$5:AJ$194,$D51)</f>
        <v>0</v>
      </c>
      <c r="AK51" s="65">
        <f>COUNTIF(JADWAL!AK$5:AK$194,$D51)</f>
        <v>0</v>
      </c>
      <c r="AL51" s="65"/>
      <c r="AM51" s="65">
        <f t="shared" si="1"/>
        <v>2</v>
      </c>
      <c r="AN51" s="64"/>
      <c r="AO51" s="65">
        <f>COUNTIF(JADWAL!AO$5:AO$194,$D51)</f>
        <v>0</v>
      </c>
      <c r="AP51" s="65">
        <f>COUNTIF(JADWAL!AP$5:AP$194,$D51)</f>
        <v>0</v>
      </c>
      <c r="AQ51" s="65">
        <f>COUNTIF(JADWAL!AQ$5:AQ$194,$D51)</f>
        <v>0</v>
      </c>
      <c r="AR51" s="64"/>
      <c r="AS51" s="65">
        <f>COUNTIF(JADWAL!AS$5:AS$194,$D51)</f>
        <v>1</v>
      </c>
      <c r="AT51" s="65">
        <f>COUNTIF(JADWAL!AT$5:AT$194,$D51)</f>
        <v>1</v>
      </c>
      <c r="AU51" s="65">
        <f>COUNTIF(JADWAL!AU$5:AU$194,$D51)</f>
        <v>0</v>
      </c>
      <c r="AV51" s="64"/>
      <c r="AW51" s="65">
        <f>COUNTIF(JADWAL!AW$5:AW$194,$D51)</f>
        <v>0</v>
      </c>
      <c r="AX51" s="65">
        <f>COUNTIF(JADWAL!AX$5:AX$194,$D51)</f>
        <v>0</v>
      </c>
      <c r="AY51" s="65">
        <f>COUNTIF(JADWAL!AY$5:AY$194,$D51)</f>
        <v>0</v>
      </c>
      <c r="AZ51" s="64"/>
      <c r="BA51" s="65">
        <f>COUNTIF(JADWAL!BA$5:BA$194,$D51)</f>
        <v>0</v>
      </c>
      <c r="BB51" s="65">
        <f>COUNTIF(JADWAL!BB$5:BB$194,$D51)</f>
        <v>0</v>
      </c>
      <c r="BC51" s="65">
        <f>COUNTIF(JADWAL!BC$5:BC$194,$D51)</f>
        <v>0</v>
      </c>
      <c r="BD51" s="65">
        <f t="shared" si="2"/>
        <v>2</v>
      </c>
      <c r="BE51" s="65">
        <f>COUNTIF(JADWAL!BF$5:BF$194,$D51)</f>
        <v>0</v>
      </c>
      <c r="BF51" s="65">
        <f>COUNTIF(JADWAL!BG$5:BG$194,$D51)</f>
        <v>0</v>
      </c>
      <c r="BG51" s="65">
        <f>COUNTIF(JADWAL!BH$5:BH$194,$D51)</f>
        <v>0</v>
      </c>
      <c r="BH51" s="65">
        <f>COUNTIF(JADWAL!BI$5:BI$194,$D51)</f>
        <v>0</v>
      </c>
      <c r="BI51" s="64"/>
      <c r="BJ51" s="65">
        <f>COUNTIF(JADWAL!BK$5:BK$194,$D51)</f>
        <v>0</v>
      </c>
      <c r="BK51" s="65">
        <f>COUNTIF(JADWAL!BL$5:BL$194,$D51)</f>
        <v>0</v>
      </c>
      <c r="BL51" s="64"/>
      <c r="BM51" s="65">
        <f>COUNTIF(JADWAL!BN$5:BN$194,$D51)</f>
        <v>0</v>
      </c>
      <c r="BN51" s="65">
        <f>COUNTIF(JADWAL!BO$5:BO$194,$D51)</f>
        <v>0</v>
      </c>
      <c r="BO51" s="65">
        <f>COUNTIF(JADWAL!BP$5:BP$194,$D51)</f>
        <v>0</v>
      </c>
      <c r="BP51" s="65">
        <f>COUNTIF(JADWAL!BQ$5:BQ$194,$D51)</f>
        <v>1</v>
      </c>
      <c r="BQ51" s="64"/>
      <c r="BR51" s="65">
        <f>COUNTIF(JADWAL!BS$5:BS$194,$D51)</f>
        <v>0</v>
      </c>
      <c r="BS51" s="65">
        <f>COUNTIF(JADWAL!BT$5:BT$194,$D51)</f>
        <v>0</v>
      </c>
      <c r="BT51" s="65"/>
      <c r="BU51" s="65">
        <f t="shared" si="3"/>
        <v>1</v>
      </c>
      <c r="BV51" s="64"/>
      <c r="BW51" s="65">
        <f>COUNTIF(JADWAL!BX$5:BX$194,$D51)</f>
        <v>0</v>
      </c>
      <c r="BX51" s="65">
        <f>COUNTIF(JADWAL!BY$5:BY$194,$D51)</f>
        <v>0</v>
      </c>
      <c r="BY51" s="65">
        <f>COUNTIF(JADWAL!BZ$5:BZ$194,$D51)</f>
        <v>0</v>
      </c>
      <c r="BZ51" s="65">
        <f>COUNTIF(JADWAL!CA$5:CA$194,$D51)</f>
        <v>0</v>
      </c>
      <c r="CA51" s="65">
        <f>COUNTIF(JADWAL!CB$5:CB$194,$D51)</f>
        <v>1</v>
      </c>
      <c r="CB51" s="64"/>
      <c r="CC51" s="65">
        <f>COUNTIF(JADWAL!CD$5:CD$194,$D51)</f>
        <v>0</v>
      </c>
      <c r="CD51" s="65">
        <f>COUNTIF(JADWAL!CE$5:CE$194,$D51)</f>
        <v>0</v>
      </c>
      <c r="CE51" s="65">
        <f>COUNTIF(JADWAL!CF$5:CF$194,$D51)</f>
        <v>0</v>
      </c>
      <c r="CF51" s="65">
        <f>COUNTIF(JADWAL!CG$5:CG$194,$D51)</f>
        <v>0</v>
      </c>
      <c r="CG51" s="64"/>
      <c r="CH51" s="65">
        <f>COUNTIF(JADWAL!CI$5:CI$194,$D51)</f>
        <v>0</v>
      </c>
      <c r="CI51" s="65">
        <f>COUNTIF(JADWAL!CJ$5:CJ$194,$D51)</f>
        <v>0</v>
      </c>
      <c r="CJ51" s="65"/>
      <c r="CK51" s="65">
        <f t="shared" si="4"/>
        <v>1</v>
      </c>
    </row>
    <row r="52" spans="1:89" x14ac:dyDescent="0.3">
      <c r="A52" s="12">
        <f>'MASTER GURU HARIAN'!A54</f>
        <v>51</v>
      </c>
      <c r="B52" s="13" t="str">
        <f>'MASTER GURU HARIAN'!B54</f>
        <v>NUR FAUZIYAH RAHMAWATI,S.Pd</v>
      </c>
      <c r="C52" s="13" t="str">
        <f>'MASTER GURU HARIAN'!C54</f>
        <v>G51</v>
      </c>
      <c r="D52" s="13" t="str">
        <f>'MASTER GURU HARIAN'!D54</f>
        <v>NUR</v>
      </c>
      <c r="E52" s="64"/>
      <c r="F52" s="65">
        <f>COUNTIF(JADWAL!G$5:G$194,$D52)</f>
        <v>0</v>
      </c>
      <c r="G52" s="65">
        <f>COUNTIF(JADWAL!H$5:H$194,$D52)</f>
        <v>0</v>
      </c>
      <c r="H52" s="65">
        <f>COUNTIF(JADWAL!I$5:I$194,$D52)</f>
        <v>0</v>
      </c>
      <c r="I52" s="64"/>
      <c r="J52" s="65">
        <f>COUNTIF(JADWAL!K$5:K$194,$D52)</f>
        <v>0</v>
      </c>
      <c r="K52" s="65">
        <f>COUNTIF(JADWAL!L$5:L$194,$D52)</f>
        <v>0</v>
      </c>
      <c r="L52" s="64"/>
      <c r="M52" s="65">
        <f>COUNTIF(JADWAL!N$5:N$194,$D52)</f>
        <v>1</v>
      </c>
      <c r="N52" s="65">
        <f>COUNTIF(JADWAL!O$5:O$194,$D52)</f>
        <v>1</v>
      </c>
      <c r="O52" s="65">
        <f>COUNTIF(JADWAL!P$5:P$194,$D52)</f>
        <v>1</v>
      </c>
      <c r="P52" s="65">
        <f>COUNTIF(JADWAL!Q$5:Q$194,$D52)</f>
        <v>1</v>
      </c>
      <c r="Q52" s="64"/>
      <c r="R52" s="65">
        <f>COUNTIF(JADWAL!S$5:S$194,$D52)</f>
        <v>0</v>
      </c>
      <c r="S52" s="65">
        <f>COUNTIF(JADWAL!T$5:T$194,$D52)</f>
        <v>0</v>
      </c>
      <c r="T52" s="65">
        <f>COUNTIF(JADWAL!U$5:U$194,$D52)</f>
        <v>0</v>
      </c>
      <c r="U52" s="65">
        <f>COUNTIF(JADWAL!V$5:V$194,$D52)</f>
        <v>0</v>
      </c>
      <c r="V52" s="65">
        <f t="shared" si="5"/>
        <v>4</v>
      </c>
      <c r="W52" s="65">
        <f>COUNTIF(JADWAL!W$5:W$194,$D52)</f>
        <v>0</v>
      </c>
      <c r="X52" s="65">
        <f>COUNTIF(JADWAL!X$5:X$194,$D52)</f>
        <v>0</v>
      </c>
      <c r="Y52" s="65">
        <f>COUNTIF(JADWAL!Y$5:Y$194,$D52)</f>
        <v>0</v>
      </c>
      <c r="Z52" s="65">
        <f>COUNTIF(JADWAL!Z$5:Z$194,$D52)</f>
        <v>0</v>
      </c>
      <c r="AA52" s="64"/>
      <c r="AB52" s="65">
        <f>COUNTIF(JADWAL!AB$5:AB$194,$D52)</f>
        <v>0</v>
      </c>
      <c r="AC52" s="65">
        <f>COUNTIF(JADWAL!AC$5:AC$194,$D52)</f>
        <v>0</v>
      </c>
      <c r="AD52" s="64"/>
      <c r="AE52" s="65">
        <f>COUNTIF(JADWAL!AE$5:AE$194,$D52)</f>
        <v>0</v>
      </c>
      <c r="AF52" s="65">
        <f>COUNTIF(JADWAL!AF$5:AF$194,$D52)</f>
        <v>0</v>
      </c>
      <c r="AG52" s="65">
        <f>COUNTIF(JADWAL!AG$5:AG$194,$D52)</f>
        <v>0</v>
      </c>
      <c r="AH52" s="65">
        <f>COUNTIF(JADWAL!AH$5:AH$194,$D52)</f>
        <v>0</v>
      </c>
      <c r="AI52" s="64"/>
      <c r="AJ52" s="65">
        <f>COUNTIF(JADWAL!AJ$5:AJ$194,$D52)</f>
        <v>0</v>
      </c>
      <c r="AK52" s="65">
        <f>COUNTIF(JADWAL!AK$5:AK$194,$D52)</f>
        <v>0</v>
      </c>
      <c r="AL52" s="65"/>
      <c r="AM52" s="65">
        <f t="shared" si="1"/>
        <v>0</v>
      </c>
      <c r="AN52" s="64"/>
      <c r="AO52" s="65">
        <f>COUNTIF(JADWAL!AO$5:AO$194,$D52)</f>
        <v>1</v>
      </c>
      <c r="AP52" s="65">
        <f>COUNTIF(JADWAL!AP$5:AP$194,$D52)</f>
        <v>1</v>
      </c>
      <c r="AQ52" s="65">
        <f>COUNTIF(JADWAL!AQ$5:AQ$194,$D52)</f>
        <v>1</v>
      </c>
      <c r="AR52" s="64"/>
      <c r="AS52" s="65">
        <f>COUNTIF(JADWAL!AS$5:AS$194,$D52)</f>
        <v>1</v>
      </c>
      <c r="AT52" s="65">
        <f>COUNTIF(JADWAL!AT$5:AT$194,$D52)</f>
        <v>1</v>
      </c>
      <c r="AU52" s="65">
        <f>COUNTIF(JADWAL!AU$5:AU$194,$D52)</f>
        <v>0</v>
      </c>
      <c r="AV52" s="64"/>
      <c r="AW52" s="65">
        <f>COUNTIF(JADWAL!AW$5:AW$194,$D52)</f>
        <v>0</v>
      </c>
      <c r="AX52" s="65">
        <f>COUNTIF(JADWAL!AX$5:AX$194,$D52)</f>
        <v>0</v>
      </c>
      <c r="AY52" s="65">
        <f>COUNTIF(JADWAL!AY$5:AY$194,$D52)</f>
        <v>0</v>
      </c>
      <c r="AZ52" s="64"/>
      <c r="BA52" s="65">
        <f>COUNTIF(JADWAL!BA$5:BA$194,$D52)</f>
        <v>0</v>
      </c>
      <c r="BB52" s="65">
        <f>COUNTIF(JADWAL!BB$5:BB$194,$D52)</f>
        <v>0</v>
      </c>
      <c r="BC52" s="65">
        <f>COUNTIF(JADWAL!BC$5:BC$194,$D52)</f>
        <v>0</v>
      </c>
      <c r="BD52" s="65">
        <f t="shared" si="2"/>
        <v>5</v>
      </c>
      <c r="BE52" s="65">
        <f>COUNTIF(JADWAL!BF$5:BF$194,$D52)</f>
        <v>1</v>
      </c>
      <c r="BF52" s="65">
        <f>COUNTIF(JADWAL!BG$5:BG$194,$D52)</f>
        <v>1</v>
      </c>
      <c r="BG52" s="65">
        <f>COUNTIF(JADWAL!BH$5:BH$194,$D52)</f>
        <v>1</v>
      </c>
      <c r="BH52" s="65">
        <f>COUNTIF(JADWAL!BI$5:BI$194,$D52)</f>
        <v>1</v>
      </c>
      <c r="BI52" s="64"/>
      <c r="BJ52" s="65">
        <f>COUNTIF(JADWAL!BK$5:BK$194,$D52)</f>
        <v>1</v>
      </c>
      <c r="BK52" s="65">
        <f>COUNTIF(JADWAL!BL$5:BL$194,$D52)</f>
        <v>1</v>
      </c>
      <c r="BL52" s="64"/>
      <c r="BM52" s="65">
        <f>COUNTIF(JADWAL!BN$5:BN$194,$D52)</f>
        <v>1</v>
      </c>
      <c r="BN52" s="65">
        <f>COUNTIF(JADWAL!BO$5:BO$194,$D52)</f>
        <v>1</v>
      </c>
      <c r="BO52" s="65">
        <f>COUNTIF(JADWAL!BP$5:BP$194,$D52)</f>
        <v>1</v>
      </c>
      <c r="BP52" s="65">
        <f>COUNTIF(JADWAL!BQ$5:BQ$194,$D52)</f>
        <v>1</v>
      </c>
      <c r="BQ52" s="64"/>
      <c r="BR52" s="65">
        <f>COUNTIF(JADWAL!BS$5:BS$194,$D52)</f>
        <v>0</v>
      </c>
      <c r="BS52" s="65">
        <f>COUNTIF(JADWAL!BT$5:BT$194,$D52)</f>
        <v>0</v>
      </c>
      <c r="BT52" s="65"/>
      <c r="BU52" s="65">
        <f t="shared" si="3"/>
        <v>10</v>
      </c>
      <c r="BV52" s="64"/>
      <c r="BW52" s="65">
        <f>COUNTIF(JADWAL!BX$5:BX$194,$D52)</f>
        <v>1</v>
      </c>
      <c r="BX52" s="65">
        <f>COUNTIF(JADWAL!BY$5:BY$194,$D52)</f>
        <v>1</v>
      </c>
      <c r="BY52" s="65">
        <f>COUNTIF(JADWAL!BZ$5:BZ$194,$D52)</f>
        <v>1</v>
      </c>
      <c r="BZ52" s="65">
        <f>COUNTIF(JADWAL!CA$5:CA$194,$D52)</f>
        <v>1</v>
      </c>
      <c r="CA52" s="65">
        <f>COUNTIF(JADWAL!CB$5:CB$194,$D52)</f>
        <v>0</v>
      </c>
      <c r="CB52" s="64"/>
      <c r="CC52" s="65">
        <f>COUNTIF(JADWAL!CD$5:CD$194,$D52)</f>
        <v>1</v>
      </c>
      <c r="CD52" s="65">
        <f>COUNTIF(JADWAL!CE$5:CE$194,$D52)</f>
        <v>1</v>
      </c>
      <c r="CE52" s="65">
        <f>COUNTIF(JADWAL!CF$5:CF$194,$D52)</f>
        <v>1</v>
      </c>
      <c r="CF52" s="65">
        <f>COUNTIF(JADWAL!CG$5:CG$194,$D52)</f>
        <v>1</v>
      </c>
      <c r="CG52" s="64"/>
      <c r="CH52" s="65">
        <f>COUNTIF(JADWAL!CI$5:CI$194,$D52)</f>
        <v>0</v>
      </c>
      <c r="CI52" s="65">
        <f>COUNTIF(JADWAL!CJ$5:CJ$194,$D52)</f>
        <v>0</v>
      </c>
      <c r="CJ52" s="65"/>
      <c r="CK52" s="65">
        <f t="shared" si="4"/>
        <v>8</v>
      </c>
    </row>
    <row r="53" spans="1:89" x14ac:dyDescent="0.3">
      <c r="A53" s="12">
        <f>'MASTER GURU HARIAN'!A55</f>
        <v>52</v>
      </c>
      <c r="B53" s="13" t="str">
        <f>'MASTER GURU HARIAN'!B55</f>
        <v>MUCHAMAD HARRY ISMAIL, S.Tr.Kom</v>
      </c>
      <c r="C53" s="13" t="str">
        <f>'MASTER GURU HARIAN'!C55</f>
        <v>G52</v>
      </c>
      <c r="D53" s="13" t="str">
        <f>'MASTER GURU HARIAN'!D55</f>
        <v>HARRY</v>
      </c>
      <c r="E53" s="64"/>
      <c r="F53" s="65">
        <f>COUNTIF(JADWAL!G$5:G$194,$D53)</f>
        <v>0</v>
      </c>
      <c r="G53" s="65">
        <f>COUNTIF(JADWAL!H$5:H$194,$D53)</f>
        <v>0</v>
      </c>
      <c r="H53" s="65">
        <f>COUNTIF(JADWAL!I$5:I$194,$D53)</f>
        <v>0</v>
      </c>
      <c r="I53" s="64"/>
      <c r="J53" s="65">
        <f>COUNTIF(JADWAL!K$5:K$194,$D53)</f>
        <v>0</v>
      </c>
      <c r="K53" s="65">
        <f>COUNTIF(JADWAL!L$5:L$194,$D53)</f>
        <v>0</v>
      </c>
      <c r="L53" s="64"/>
      <c r="M53" s="65">
        <f>COUNTIF(JADWAL!N$5:N$194,$D53)</f>
        <v>0</v>
      </c>
      <c r="N53" s="65">
        <f>COUNTIF(JADWAL!O$5:O$194,$D53)</f>
        <v>0</v>
      </c>
      <c r="O53" s="65">
        <f>COUNTIF(JADWAL!P$5:P$194,$D53)</f>
        <v>0</v>
      </c>
      <c r="P53" s="65">
        <f>COUNTIF(JADWAL!Q$5:Q$194,$D53)</f>
        <v>0</v>
      </c>
      <c r="Q53" s="64"/>
      <c r="R53" s="65">
        <f>COUNTIF(JADWAL!S$5:S$194,$D53)</f>
        <v>0</v>
      </c>
      <c r="S53" s="65">
        <f>COUNTIF(JADWAL!T$5:T$194,$D53)</f>
        <v>0</v>
      </c>
      <c r="T53" s="65">
        <f>COUNTIF(JADWAL!U$5:U$194,$D53)</f>
        <v>0</v>
      </c>
      <c r="U53" s="65">
        <f>COUNTIF(JADWAL!V$5:V$194,$D53)</f>
        <v>0</v>
      </c>
      <c r="V53" s="65">
        <f t="shared" si="5"/>
        <v>0</v>
      </c>
      <c r="W53" s="65">
        <f>COUNTIF(JADWAL!W$5:W$194,$D53)</f>
        <v>1</v>
      </c>
      <c r="X53" s="65">
        <f>COUNTIF(JADWAL!X$5:X$194,$D53)</f>
        <v>1</v>
      </c>
      <c r="Y53" s="65">
        <f>COUNTIF(JADWAL!Y$5:Y$194,$D53)</f>
        <v>1</v>
      </c>
      <c r="Z53" s="65">
        <f>COUNTIF(JADWAL!Z$5:Z$194,$D53)</f>
        <v>1</v>
      </c>
      <c r="AA53" s="64"/>
      <c r="AB53" s="65">
        <f>COUNTIF(JADWAL!AB$5:AB$194,$D53)</f>
        <v>1</v>
      </c>
      <c r="AC53" s="65">
        <f>COUNTIF(JADWAL!AC$5:AC$194,$D53)</f>
        <v>1</v>
      </c>
      <c r="AD53" s="64"/>
      <c r="AE53" s="65">
        <f>COUNTIF(JADWAL!AE$5:AE$194,$D53)</f>
        <v>1</v>
      </c>
      <c r="AF53" s="65">
        <f>COUNTIF(JADWAL!AF$5:AF$194,$D53)</f>
        <v>1</v>
      </c>
      <c r="AG53" s="65">
        <f>COUNTIF(JADWAL!AG$5:AG$194,$D53)</f>
        <v>1</v>
      </c>
      <c r="AH53" s="65">
        <f>COUNTIF(JADWAL!AH$5:AH$194,$D53)</f>
        <v>1</v>
      </c>
      <c r="AI53" s="64"/>
      <c r="AJ53" s="65">
        <f>COUNTIF(JADWAL!AJ$5:AJ$194,$D53)</f>
        <v>1</v>
      </c>
      <c r="AK53" s="65">
        <f>COUNTIF(JADWAL!AK$5:AK$194,$D53)</f>
        <v>1</v>
      </c>
      <c r="AL53" s="65"/>
      <c r="AM53" s="65">
        <f t="shared" si="1"/>
        <v>12</v>
      </c>
      <c r="AN53" s="64"/>
      <c r="AO53" s="65">
        <f>COUNTIF(JADWAL!AO$5:AO$194,$D53)</f>
        <v>0</v>
      </c>
      <c r="AP53" s="65">
        <f>COUNTIF(JADWAL!AP$5:AP$194,$D53)</f>
        <v>0</v>
      </c>
      <c r="AQ53" s="65">
        <f>COUNTIF(JADWAL!AQ$5:AQ$194,$D53)</f>
        <v>0</v>
      </c>
      <c r="AR53" s="64"/>
      <c r="AS53" s="65">
        <f>COUNTIF(JADWAL!AS$5:AS$194,$D53)</f>
        <v>0</v>
      </c>
      <c r="AT53" s="65">
        <f>COUNTIF(JADWAL!AT$5:AT$194,$D53)</f>
        <v>1</v>
      </c>
      <c r="AU53" s="65">
        <f>COUNTIF(JADWAL!AU$5:AU$194,$D53)</f>
        <v>0</v>
      </c>
      <c r="AV53" s="64"/>
      <c r="AW53" s="65">
        <f>COUNTIF(JADWAL!AW$5:AW$194,$D53)</f>
        <v>1</v>
      </c>
      <c r="AX53" s="65">
        <f>COUNTIF(JADWAL!AX$5:AX$194,$D53)</f>
        <v>1</v>
      </c>
      <c r="AY53" s="65">
        <f>COUNTIF(JADWAL!AY$5:AY$194,$D53)</f>
        <v>1</v>
      </c>
      <c r="AZ53" s="64"/>
      <c r="BA53" s="65">
        <f>COUNTIF(JADWAL!BA$5:BA$194,$D53)</f>
        <v>1</v>
      </c>
      <c r="BB53" s="65">
        <f>COUNTIF(JADWAL!BB$5:BB$194,$D53)</f>
        <v>0</v>
      </c>
      <c r="BC53" s="65">
        <f>COUNTIF(JADWAL!BC$5:BC$194,$D53)</f>
        <v>0</v>
      </c>
      <c r="BD53" s="65">
        <f t="shared" si="2"/>
        <v>5</v>
      </c>
      <c r="BE53" s="65">
        <f>COUNTIF(JADWAL!BF$5:BF$194,$D53)</f>
        <v>0</v>
      </c>
      <c r="BF53" s="65">
        <f>COUNTIF(JADWAL!BG$5:BG$194,$D53)</f>
        <v>0</v>
      </c>
      <c r="BG53" s="65">
        <f>COUNTIF(JADWAL!BH$5:BH$194,$D53)</f>
        <v>0</v>
      </c>
      <c r="BH53" s="65">
        <f>COUNTIF(JADWAL!BI$5:BI$194,$D53)</f>
        <v>0</v>
      </c>
      <c r="BI53" s="64"/>
      <c r="BJ53" s="65">
        <f>COUNTIF(JADWAL!BK$5:BK$194,$D53)</f>
        <v>0</v>
      </c>
      <c r="BK53" s="65">
        <f>COUNTIF(JADWAL!BL$5:BL$194,$D53)</f>
        <v>0</v>
      </c>
      <c r="BL53" s="64"/>
      <c r="BM53" s="65">
        <f>COUNTIF(JADWAL!BN$5:BN$194,$D53)</f>
        <v>0</v>
      </c>
      <c r="BN53" s="65">
        <f>COUNTIF(JADWAL!BO$5:BO$194,$D53)</f>
        <v>0</v>
      </c>
      <c r="BO53" s="65">
        <f>COUNTIF(JADWAL!BP$5:BP$194,$D53)</f>
        <v>0</v>
      </c>
      <c r="BP53" s="65">
        <f>COUNTIF(JADWAL!BQ$5:BQ$194,$D53)</f>
        <v>0</v>
      </c>
      <c r="BQ53" s="64"/>
      <c r="BR53" s="65">
        <f>COUNTIF(JADWAL!BS$5:BS$194,$D53)</f>
        <v>0</v>
      </c>
      <c r="BS53" s="65">
        <f>COUNTIF(JADWAL!BT$5:BT$194,$D53)</f>
        <v>0</v>
      </c>
      <c r="BT53" s="65"/>
      <c r="BU53" s="65">
        <f t="shared" si="3"/>
        <v>0</v>
      </c>
      <c r="BV53" s="64"/>
      <c r="BW53" s="65">
        <f>COUNTIF(JADWAL!BX$5:BX$194,$D53)</f>
        <v>0</v>
      </c>
      <c r="BX53" s="65">
        <f>COUNTIF(JADWAL!BY$5:BY$194,$D53)</f>
        <v>0</v>
      </c>
      <c r="BY53" s="65">
        <f>COUNTIF(JADWAL!BZ$5:BZ$194,$D53)</f>
        <v>1</v>
      </c>
      <c r="BZ53" s="65">
        <f>COUNTIF(JADWAL!CA$5:CA$194,$D53)</f>
        <v>1</v>
      </c>
      <c r="CA53" s="65">
        <f>COUNTIF(JADWAL!CB$5:CB$194,$D53)</f>
        <v>1</v>
      </c>
      <c r="CB53" s="64"/>
      <c r="CC53" s="65">
        <f>COUNTIF(JADWAL!CD$5:CD$194,$D53)</f>
        <v>1</v>
      </c>
      <c r="CD53" s="65">
        <f>COUNTIF(JADWAL!CE$5:CE$194,$D53)</f>
        <v>1</v>
      </c>
      <c r="CE53" s="65">
        <f>COUNTIF(JADWAL!CF$5:CF$194,$D53)</f>
        <v>1</v>
      </c>
      <c r="CF53" s="65">
        <f>COUNTIF(JADWAL!CG$5:CG$194,$D53)</f>
        <v>0</v>
      </c>
      <c r="CG53" s="64"/>
      <c r="CH53" s="65">
        <f>COUNTIF(JADWAL!CI$5:CI$194,$D53)</f>
        <v>0</v>
      </c>
      <c r="CI53" s="65">
        <f>COUNTIF(JADWAL!CJ$5:CJ$194,$D53)</f>
        <v>0</v>
      </c>
      <c r="CJ53" s="65"/>
      <c r="CK53" s="65">
        <f t="shared" si="4"/>
        <v>6</v>
      </c>
    </row>
    <row r="54" spans="1:89" x14ac:dyDescent="0.3">
      <c r="A54" s="12">
        <f>'MASTER GURU HARIAN'!A56</f>
        <v>53</v>
      </c>
      <c r="B54" s="13" t="str">
        <f>'MASTER GURU HARIAN'!B56</f>
        <v>ERMAWATI, S.Kom</v>
      </c>
      <c r="C54" s="13" t="str">
        <f>'MASTER GURU HARIAN'!C56</f>
        <v>G53</v>
      </c>
      <c r="D54" s="13" t="str">
        <f>'MASTER GURU HARIAN'!D56</f>
        <v>ERMA</v>
      </c>
      <c r="E54" s="64"/>
      <c r="F54" s="65">
        <f>COUNTIF(JADWAL!G$5:G$194,$D54)</f>
        <v>1</v>
      </c>
      <c r="G54" s="65">
        <f>COUNTIF(JADWAL!H$5:H$194,$D54)</f>
        <v>1</v>
      </c>
      <c r="H54" s="65">
        <f>COUNTIF(JADWAL!I$5:I$194,$D54)</f>
        <v>1</v>
      </c>
      <c r="I54" s="64"/>
      <c r="J54" s="65">
        <f>COUNTIF(JADWAL!K$5:K$194,$D54)</f>
        <v>0</v>
      </c>
      <c r="K54" s="65">
        <f>COUNTIF(JADWAL!L$5:L$194,$D54)</f>
        <v>0</v>
      </c>
      <c r="L54" s="64"/>
      <c r="M54" s="65">
        <f>COUNTIF(JADWAL!N$5:N$194,$D54)</f>
        <v>0</v>
      </c>
      <c r="N54" s="65">
        <f>COUNTIF(JADWAL!O$5:O$194,$D54)</f>
        <v>1</v>
      </c>
      <c r="O54" s="65">
        <f>COUNTIF(JADWAL!P$5:P$194,$D54)</f>
        <v>1</v>
      </c>
      <c r="P54" s="65">
        <f>COUNTIF(JADWAL!Q$5:Q$194,$D54)</f>
        <v>1</v>
      </c>
      <c r="Q54" s="64"/>
      <c r="R54" s="65">
        <f>COUNTIF(JADWAL!S$5:S$194,$D54)</f>
        <v>0</v>
      </c>
      <c r="S54" s="65">
        <f>COUNTIF(JADWAL!T$5:T$194,$D54)</f>
        <v>0</v>
      </c>
      <c r="T54" s="65">
        <f>COUNTIF(JADWAL!U$5:U$194,$D54)</f>
        <v>0</v>
      </c>
      <c r="U54" s="65">
        <f>COUNTIF(JADWAL!V$5:V$194,$D54)</f>
        <v>0</v>
      </c>
      <c r="V54" s="65">
        <f t="shared" si="5"/>
        <v>6</v>
      </c>
      <c r="W54" s="65">
        <f>COUNTIF(JADWAL!W$5:W$194,$D54)</f>
        <v>0</v>
      </c>
      <c r="X54" s="65">
        <f>COUNTIF(JADWAL!X$5:X$194,$D54)</f>
        <v>0</v>
      </c>
      <c r="Y54" s="65">
        <f>COUNTIF(JADWAL!Y$5:Y$194,$D54)</f>
        <v>1</v>
      </c>
      <c r="Z54" s="65">
        <f>COUNTIF(JADWAL!Z$5:Z$194,$D54)</f>
        <v>1</v>
      </c>
      <c r="AA54" s="64"/>
      <c r="AB54" s="65">
        <f>COUNTIF(JADWAL!AB$5:AB$194,$D54)</f>
        <v>1</v>
      </c>
      <c r="AC54" s="65">
        <f>COUNTIF(JADWAL!AC$5:AC$194,$D54)</f>
        <v>0</v>
      </c>
      <c r="AD54" s="64"/>
      <c r="AE54" s="65">
        <f>COUNTIF(JADWAL!AE$5:AE$194,$D54)</f>
        <v>0</v>
      </c>
      <c r="AF54" s="65">
        <f>COUNTIF(JADWAL!AF$5:AF$194,$D54)</f>
        <v>0</v>
      </c>
      <c r="AG54" s="65">
        <f>COUNTIF(JADWAL!AG$5:AG$194,$D54)</f>
        <v>0</v>
      </c>
      <c r="AH54" s="65">
        <f>COUNTIF(JADWAL!AH$5:AH$194,$D54)</f>
        <v>0</v>
      </c>
      <c r="AI54" s="64"/>
      <c r="AJ54" s="65">
        <f>COUNTIF(JADWAL!AJ$5:AJ$194,$D54)</f>
        <v>0</v>
      </c>
      <c r="AK54" s="65">
        <f>COUNTIF(JADWAL!AK$5:AK$194,$D54)</f>
        <v>0</v>
      </c>
      <c r="AL54" s="65"/>
      <c r="AM54" s="65">
        <f t="shared" si="1"/>
        <v>3</v>
      </c>
      <c r="AN54" s="64"/>
      <c r="AO54" s="65">
        <f>COUNTIF(JADWAL!AO$5:AO$194,$D54)</f>
        <v>0</v>
      </c>
      <c r="AP54" s="65">
        <f>COUNTIF(JADWAL!AP$5:AP$194,$D54)</f>
        <v>0</v>
      </c>
      <c r="AQ54" s="65">
        <f>COUNTIF(JADWAL!AQ$5:AQ$194,$D54)</f>
        <v>1</v>
      </c>
      <c r="AR54" s="64"/>
      <c r="AS54" s="65">
        <f>COUNTIF(JADWAL!AS$5:AS$194,$D54)</f>
        <v>1</v>
      </c>
      <c r="AT54" s="65">
        <f>COUNTIF(JADWAL!AT$5:AT$194,$D54)</f>
        <v>1</v>
      </c>
      <c r="AU54" s="65">
        <f>COUNTIF(JADWAL!AU$5:AU$194,$D54)</f>
        <v>0</v>
      </c>
      <c r="AV54" s="64"/>
      <c r="AW54" s="65">
        <f>COUNTIF(JADWAL!AW$5:AW$194,$D54)</f>
        <v>1</v>
      </c>
      <c r="AX54" s="65">
        <f>COUNTIF(JADWAL!AX$5:AX$194,$D54)</f>
        <v>1</v>
      </c>
      <c r="AY54" s="65">
        <f>COUNTIF(JADWAL!AY$5:AY$194,$D54)</f>
        <v>1</v>
      </c>
      <c r="AZ54" s="64"/>
      <c r="BA54" s="65">
        <f>COUNTIF(JADWAL!BA$5:BA$194,$D54)</f>
        <v>0</v>
      </c>
      <c r="BB54" s="65">
        <f>COUNTIF(JADWAL!BB$5:BB$194,$D54)</f>
        <v>0</v>
      </c>
      <c r="BC54" s="65">
        <f>COUNTIF(JADWAL!BC$5:BC$194,$D54)</f>
        <v>0</v>
      </c>
      <c r="BD54" s="65">
        <f t="shared" si="2"/>
        <v>6</v>
      </c>
      <c r="BE54" s="65">
        <f>COUNTIF(JADWAL!BF$5:BF$194,$D54)</f>
        <v>1</v>
      </c>
      <c r="BF54" s="65">
        <f>COUNTIF(JADWAL!BG$5:BG$194,$D54)</f>
        <v>1</v>
      </c>
      <c r="BG54" s="65">
        <f>COUNTIF(JADWAL!BH$5:BH$194,$D54)</f>
        <v>1</v>
      </c>
      <c r="BH54" s="65">
        <f>COUNTIF(JADWAL!BI$5:BI$194,$D54)</f>
        <v>1</v>
      </c>
      <c r="BI54" s="64"/>
      <c r="BJ54" s="65">
        <f>COUNTIF(JADWAL!BK$5:BK$194,$D54)</f>
        <v>1</v>
      </c>
      <c r="BK54" s="65">
        <f>COUNTIF(JADWAL!BL$5:BL$194,$D54)</f>
        <v>1</v>
      </c>
      <c r="BL54" s="64"/>
      <c r="BM54" s="65">
        <f>COUNTIF(JADWAL!BN$5:BN$194,$D54)</f>
        <v>0</v>
      </c>
      <c r="BN54" s="65">
        <f>COUNTIF(JADWAL!BO$5:BO$194,$D54)</f>
        <v>1</v>
      </c>
      <c r="BO54" s="65">
        <f>COUNTIF(JADWAL!BP$5:BP$194,$D54)</f>
        <v>1</v>
      </c>
      <c r="BP54" s="65">
        <f>COUNTIF(JADWAL!BQ$5:BQ$194,$D54)</f>
        <v>1</v>
      </c>
      <c r="BQ54" s="64"/>
      <c r="BR54" s="65">
        <f>COUNTIF(JADWAL!BS$5:BS$194,$D54)</f>
        <v>0</v>
      </c>
      <c r="BS54" s="65">
        <f>COUNTIF(JADWAL!BT$5:BT$194,$D54)</f>
        <v>0</v>
      </c>
      <c r="BT54" s="65"/>
      <c r="BU54" s="65">
        <f t="shared" si="3"/>
        <v>9</v>
      </c>
      <c r="BV54" s="64"/>
      <c r="BW54" s="65">
        <f>COUNTIF(JADWAL!BX$5:BX$194,$D54)</f>
        <v>0</v>
      </c>
      <c r="BX54" s="65">
        <f>COUNTIF(JADWAL!BY$5:BY$194,$D54)</f>
        <v>0</v>
      </c>
      <c r="BY54" s="65">
        <f>COUNTIF(JADWAL!BZ$5:BZ$194,$D54)</f>
        <v>0</v>
      </c>
      <c r="BZ54" s="65">
        <f>COUNTIF(JADWAL!CA$5:CA$194,$D54)</f>
        <v>0</v>
      </c>
      <c r="CA54" s="65">
        <f>COUNTIF(JADWAL!CB$5:CB$194,$D54)</f>
        <v>0</v>
      </c>
      <c r="CB54" s="64"/>
      <c r="CC54" s="65">
        <f>COUNTIF(JADWAL!CD$5:CD$194,$D54)</f>
        <v>0</v>
      </c>
      <c r="CD54" s="65">
        <f>COUNTIF(JADWAL!CE$5:CE$194,$D54)</f>
        <v>0</v>
      </c>
      <c r="CE54" s="65">
        <f>COUNTIF(JADWAL!CF$5:CF$194,$D54)</f>
        <v>0</v>
      </c>
      <c r="CF54" s="65">
        <f>COUNTIF(JADWAL!CG$5:CG$194,$D54)</f>
        <v>0</v>
      </c>
      <c r="CG54" s="64"/>
      <c r="CH54" s="65">
        <f>COUNTIF(JADWAL!CI$5:CI$194,$D54)</f>
        <v>0</v>
      </c>
      <c r="CI54" s="65">
        <f>COUNTIF(JADWAL!CJ$5:CJ$194,$D54)</f>
        <v>0</v>
      </c>
      <c r="CJ54" s="65"/>
      <c r="CK54" s="65">
        <f t="shared" si="4"/>
        <v>0</v>
      </c>
    </row>
    <row r="55" spans="1:89" x14ac:dyDescent="0.3">
      <c r="A55" s="12">
        <f>'MASTER GURU HARIAN'!A57</f>
        <v>54</v>
      </c>
      <c r="B55" s="13" t="str">
        <f>'MASTER GURU HARIAN'!B57</f>
        <v>KIKI AIMA MU'MINA, S.Pd</v>
      </c>
      <c r="C55" s="13" t="str">
        <f>'MASTER GURU HARIAN'!C57</f>
        <v>G54</v>
      </c>
      <c r="D55" s="13" t="str">
        <f>'MASTER GURU HARIAN'!D57</f>
        <v>KIKI</v>
      </c>
      <c r="E55" s="64"/>
      <c r="F55" s="65">
        <f>COUNTIF(JADWAL!G$5:G$194,$D55)</f>
        <v>1</v>
      </c>
      <c r="G55" s="65">
        <f>COUNTIF(JADWAL!H$5:H$194,$D55)</f>
        <v>1</v>
      </c>
      <c r="H55" s="65">
        <f>COUNTIF(JADWAL!I$5:I$194,$D55)</f>
        <v>1</v>
      </c>
      <c r="I55" s="64"/>
      <c r="J55" s="65">
        <f>COUNTIF(JADWAL!K$5:K$194,$D55)</f>
        <v>1</v>
      </c>
      <c r="K55" s="65">
        <f>COUNTIF(JADWAL!L$5:L$194,$D55)</f>
        <v>1</v>
      </c>
      <c r="L55" s="64"/>
      <c r="M55" s="65">
        <f>COUNTIF(JADWAL!N$5:N$194,$D55)</f>
        <v>1</v>
      </c>
      <c r="N55" s="65">
        <f>COUNTIF(JADWAL!O$5:O$194,$D55)</f>
        <v>1</v>
      </c>
      <c r="O55" s="65">
        <f>COUNTIF(JADWAL!P$5:P$194,$D55)</f>
        <v>1</v>
      </c>
      <c r="P55" s="65">
        <f>COUNTIF(JADWAL!Q$5:Q$194,$D55)</f>
        <v>0</v>
      </c>
      <c r="Q55" s="64"/>
      <c r="R55" s="65">
        <f>COUNTIF(JADWAL!S$5:S$194,$D55)</f>
        <v>0</v>
      </c>
      <c r="S55" s="65">
        <f>COUNTIF(JADWAL!T$5:T$194,$D55)</f>
        <v>0</v>
      </c>
      <c r="T55" s="65">
        <f>COUNTIF(JADWAL!U$5:U$194,$D55)</f>
        <v>0</v>
      </c>
      <c r="U55" s="65">
        <f>COUNTIF(JADWAL!V$5:V$194,$D55)</f>
        <v>0</v>
      </c>
      <c r="V55" s="65">
        <f t="shared" si="5"/>
        <v>8</v>
      </c>
      <c r="W55" s="65">
        <f>COUNTIF(JADWAL!W$5:W$194,$D55)</f>
        <v>0</v>
      </c>
      <c r="X55" s="65">
        <f>COUNTIF(JADWAL!X$5:X$194,$D55)</f>
        <v>0</v>
      </c>
      <c r="Y55" s="65">
        <f>COUNTIF(JADWAL!Y$5:Y$194,$D55)</f>
        <v>0</v>
      </c>
      <c r="Z55" s="65">
        <f>COUNTIF(JADWAL!Z$5:Z$194,$D55)</f>
        <v>0</v>
      </c>
      <c r="AA55" s="64"/>
      <c r="AB55" s="65">
        <f>COUNTIF(JADWAL!AB$5:AB$194,$D55)</f>
        <v>0</v>
      </c>
      <c r="AC55" s="65">
        <f>COUNTIF(JADWAL!AC$5:AC$194,$D55)</f>
        <v>0</v>
      </c>
      <c r="AD55" s="64"/>
      <c r="AE55" s="65">
        <f>COUNTIF(JADWAL!AE$5:AE$194,$D55)</f>
        <v>0</v>
      </c>
      <c r="AF55" s="65">
        <f>COUNTIF(JADWAL!AF$5:AF$194,$D55)</f>
        <v>1</v>
      </c>
      <c r="AG55" s="65">
        <f>COUNTIF(JADWAL!AG$5:AG$194,$D55)</f>
        <v>1</v>
      </c>
      <c r="AH55" s="65">
        <f>COUNTIF(JADWAL!AH$5:AH$194,$D55)</f>
        <v>1</v>
      </c>
      <c r="AI55" s="64"/>
      <c r="AJ55" s="65">
        <f>COUNTIF(JADWAL!AJ$5:AJ$194,$D55)</f>
        <v>0</v>
      </c>
      <c r="AK55" s="65">
        <f>COUNTIF(JADWAL!AK$5:AK$194,$D55)</f>
        <v>0</v>
      </c>
      <c r="AL55" s="65"/>
      <c r="AM55" s="65">
        <f t="shared" si="1"/>
        <v>3</v>
      </c>
      <c r="AN55" s="64"/>
      <c r="AO55" s="65">
        <f>COUNTIF(JADWAL!AO$5:AO$194,$D55)</f>
        <v>0</v>
      </c>
      <c r="AP55" s="65">
        <f>COUNTIF(JADWAL!AP$5:AP$194,$D55)</f>
        <v>0</v>
      </c>
      <c r="AQ55" s="65">
        <f>COUNTIF(JADWAL!AQ$5:AQ$194,$D55)</f>
        <v>1</v>
      </c>
      <c r="AR55" s="64"/>
      <c r="AS55" s="65">
        <f>COUNTIF(JADWAL!AS$5:AS$194,$D55)</f>
        <v>1</v>
      </c>
      <c r="AT55" s="65">
        <f>COUNTIF(JADWAL!AT$5:AT$194,$D55)</f>
        <v>1</v>
      </c>
      <c r="AU55" s="65">
        <f>COUNTIF(JADWAL!AU$5:AU$194,$D55)</f>
        <v>0</v>
      </c>
      <c r="AV55" s="64"/>
      <c r="AW55" s="65">
        <f>COUNTIF(JADWAL!AW$5:AW$194,$D55)</f>
        <v>0</v>
      </c>
      <c r="AX55" s="65">
        <f>COUNTIF(JADWAL!AX$5:AX$194,$D55)</f>
        <v>1</v>
      </c>
      <c r="AY55" s="65">
        <f>COUNTIF(JADWAL!AY$5:AY$194,$D55)</f>
        <v>1</v>
      </c>
      <c r="AZ55" s="64"/>
      <c r="BA55" s="65">
        <f>COUNTIF(JADWAL!BA$5:BA$194,$D55)</f>
        <v>1</v>
      </c>
      <c r="BB55" s="65">
        <f>COUNTIF(JADWAL!BB$5:BB$194,$D55)</f>
        <v>0</v>
      </c>
      <c r="BC55" s="65">
        <f>COUNTIF(JADWAL!BC$5:BC$194,$D55)</f>
        <v>0</v>
      </c>
      <c r="BD55" s="65">
        <f t="shared" si="2"/>
        <v>6</v>
      </c>
      <c r="BE55" s="65">
        <f>COUNTIF(JADWAL!BF$5:BF$194,$D55)</f>
        <v>0</v>
      </c>
      <c r="BF55" s="65">
        <f>COUNTIF(JADWAL!BG$5:BG$194,$D55)</f>
        <v>0</v>
      </c>
      <c r="BG55" s="65">
        <f>COUNTIF(JADWAL!BH$5:BH$194,$D55)</f>
        <v>0</v>
      </c>
      <c r="BH55" s="65">
        <f>COUNTIF(JADWAL!BI$5:BI$194,$D55)</f>
        <v>0</v>
      </c>
      <c r="BI55" s="64"/>
      <c r="BJ55" s="65">
        <f>COUNTIF(JADWAL!BK$5:BK$194,$D55)</f>
        <v>0</v>
      </c>
      <c r="BK55" s="65">
        <f>COUNTIF(JADWAL!BL$5:BL$194,$D55)</f>
        <v>0</v>
      </c>
      <c r="BL55" s="64"/>
      <c r="BM55" s="65">
        <f>COUNTIF(JADWAL!BN$5:BN$194,$D55)</f>
        <v>1</v>
      </c>
      <c r="BN55" s="65">
        <f>COUNTIF(JADWAL!BO$5:BO$194,$D55)</f>
        <v>1</v>
      </c>
      <c r="BO55" s="65">
        <f>COUNTIF(JADWAL!BP$5:BP$194,$D55)</f>
        <v>1</v>
      </c>
      <c r="BP55" s="65">
        <f>COUNTIF(JADWAL!BQ$5:BQ$194,$D55)</f>
        <v>1</v>
      </c>
      <c r="BQ55" s="64"/>
      <c r="BR55" s="65">
        <f>COUNTIF(JADWAL!BS$5:BS$194,$D55)</f>
        <v>1</v>
      </c>
      <c r="BS55" s="65">
        <f>COUNTIF(JADWAL!BT$5:BT$194,$D55)</f>
        <v>1</v>
      </c>
      <c r="BT55" s="65"/>
      <c r="BU55" s="65">
        <f t="shared" si="3"/>
        <v>6</v>
      </c>
      <c r="BV55" s="64"/>
      <c r="BW55" s="65">
        <f>COUNTIF(JADWAL!BX$5:BX$194,$D55)</f>
        <v>0</v>
      </c>
      <c r="BX55" s="65">
        <f>COUNTIF(JADWAL!BY$5:BY$194,$D55)</f>
        <v>0</v>
      </c>
      <c r="BY55" s="65">
        <f>COUNTIF(JADWAL!BZ$5:BZ$194,$D55)</f>
        <v>0</v>
      </c>
      <c r="BZ55" s="65">
        <f>COUNTIF(JADWAL!CA$5:CA$194,$D55)</f>
        <v>0</v>
      </c>
      <c r="CA55" s="65">
        <f>COUNTIF(JADWAL!CB$5:CB$194,$D55)</f>
        <v>0</v>
      </c>
      <c r="CB55" s="64"/>
      <c r="CC55" s="65">
        <f>COUNTIF(JADWAL!CD$5:CD$194,$D55)</f>
        <v>0</v>
      </c>
      <c r="CD55" s="65">
        <f>COUNTIF(JADWAL!CE$5:CE$194,$D55)</f>
        <v>0</v>
      </c>
      <c r="CE55" s="65">
        <f>COUNTIF(JADWAL!CF$5:CF$194,$D55)</f>
        <v>1</v>
      </c>
      <c r="CF55" s="65">
        <f>COUNTIF(JADWAL!CG$5:CG$194,$D55)</f>
        <v>1</v>
      </c>
      <c r="CG55" s="64"/>
      <c r="CH55" s="65">
        <f>COUNTIF(JADWAL!CI$5:CI$194,$D55)</f>
        <v>1</v>
      </c>
      <c r="CI55" s="65">
        <f>COUNTIF(JADWAL!CJ$5:CJ$194,$D55)</f>
        <v>0</v>
      </c>
      <c r="CJ55" s="65"/>
      <c r="CK55" s="65">
        <f t="shared" si="4"/>
        <v>3</v>
      </c>
    </row>
    <row r="56" spans="1:89" x14ac:dyDescent="0.3">
      <c r="A56" s="12">
        <f>'MASTER GURU HARIAN'!A58</f>
        <v>55</v>
      </c>
      <c r="B56" s="13" t="str">
        <f>'MASTER GURU HARIAN'!B58</f>
        <v>SAMSUDIN S.Ag.</v>
      </c>
      <c r="C56" s="13" t="str">
        <f>'MASTER GURU HARIAN'!C58</f>
        <v>G55</v>
      </c>
      <c r="D56" s="13" t="str">
        <f>'MASTER GURU HARIAN'!D58</f>
        <v>SAMSU</v>
      </c>
      <c r="E56" s="64"/>
      <c r="F56" s="65">
        <f>COUNTIF(JADWAL!G$5:G$194,$D56)</f>
        <v>1</v>
      </c>
      <c r="G56" s="65">
        <f>COUNTIF(JADWAL!H$5:H$194,$D56)</f>
        <v>1</v>
      </c>
      <c r="H56" s="65">
        <f>COUNTIF(JADWAL!I$5:I$194,$D56)</f>
        <v>0</v>
      </c>
      <c r="I56" s="64"/>
      <c r="J56" s="65">
        <f>COUNTIF(JADWAL!K$5:K$194,$D56)</f>
        <v>0</v>
      </c>
      <c r="K56" s="65">
        <f>COUNTIF(JADWAL!L$5:L$194,$D56)</f>
        <v>0</v>
      </c>
      <c r="L56" s="64"/>
      <c r="M56" s="65">
        <f>COUNTIF(JADWAL!N$5:N$194,$D56)</f>
        <v>0</v>
      </c>
      <c r="N56" s="65">
        <f>COUNTIF(JADWAL!O$5:O$194,$D56)</f>
        <v>1</v>
      </c>
      <c r="O56" s="65">
        <f>COUNTIF(JADWAL!P$5:P$194,$D56)</f>
        <v>1</v>
      </c>
      <c r="P56" s="65">
        <f>COUNTIF(JADWAL!Q$5:Q$194,$D56)</f>
        <v>0</v>
      </c>
      <c r="Q56" s="64"/>
      <c r="R56" s="65">
        <f>COUNTIF(JADWAL!S$5:S$194,$D56)</f>
        <v>0</v>
      </c>
      <c r="S56" s="65">
        <f>COUNTIF(JADWAL!T$5:T$194,$D56)</f>
        <v>0</v>
      </c>
      <c r="T56" s="65">
        <f>COUNTIF(JADWAL!U$5:U$194,$D56)</f>
        <v>0</v>
      </c>
      <c r="U56" s="65">
        <f>COUNTIF(JADWAL!V$5:V$194,$D56)</f>
        <v>0</v>
      </c>
      <c r="V56" s="65">
        <f t="shared" si="5"/>
        <v>4</v>
      </c>
      <c r="W56" s="65">
        <f>COUNTIF(JADWAL!W$5:W$194,$D56)</f>
        <v>0</v>
      </c>
      <c r="X56" s="65">
        <f>COUNTIF(JADWAL!X$5:X$194,$D56)</f>
        <v>0</v>
      </c>
      <c r="Y56" s="65">
        <f>COUNTIF(JADWAL!Y$5:Y$194,$D56)</f>
        <v>0</v>
      </c>
      <c r="Z56" s="65">
        <f>COUNTIF(JADWAL!Z$5:Z$194,$D56)</f>
        <v>0</v>
      </c>
      <c r="AA56" s="64"/>
      <c r="AB56" s="65">
        <f>COUNTIF(JADWAL!AB$5:AB$194,$D56)</f>
        <v>0</v>
      </c>
      <c r="AC56" s="65">
        <f>COUNTIF(JADWAL!AC$5:AC$194,$D56)</f>
        <v>0</v>
      </c>
      <c r="AD56" s="64"/>
      <c r="AE56" s="65">
        <f>COUNTIF(JADWAL!AE$5:AE$194,$D56)</f>
        <v>0</v>
      </c>
      <c r="AF56" s="65">
        <f>COUNTIF(JADWAL!AF$5:AF$194,$D56)</f>
        <v>0</v>
      </c>
      <c r="AG56" s="65">
        <f>COUNTIF(JADWAL!AG$5:AG$194,$D56)</f>
        <v>0</v>
      </c>
      <c r="AH56" s="65">
        <f>COUNTIF(JADWAL!AH$5:AH$194,$D56)</f>
        <v>0</v>
      </c>
      <c r="AI56" s="64"/>
      <c r="AJ56" s="65">
        <f>COUNTIF(JADWAL!AJ$5:AJ$194,$D56)</f>
        <v>0</v>
      </c>
      <c r="AK56" s="65">
        <f>COUNTIF(JADWAL!AK$5:AK$194,$D56)</f>
        <v>0</v>
      </c>
      <c r="AL56" s="65"/>
      <c r="AM56" s="65">
        <f t="shared" si="1"/>
        <v>0</v>
      </c>
      <c r="AN56" s="64"/>
      <c r="AO56" s="65">
        <f>COUNTIF(JADWAL!AO$5:AO$194,$D56)</f>
        <v>0</v>
      </c>
      <c r="AP56" s="65">
        <f>COUNTIF(JADWAL!AP$5:AP$194,$D56)</f>
        <v>0</v>
      </c>
      <c r="AQ56" s="65">
        <f>COUNTIF(JADWAL!AQ$5:AQ$194,$D56)</f>
        <v>0</v>
      </c>
      <c r="AR56" s="64"/>
      <c r="AS56" s="65">
        <f>COUNTIF(JADWAL!AS$5:AS$194,$D56)</f>
        <v>0</v>
      </c>
      <c r="AT56" s="65">
        <f>COUNTIF(JADWAL!AT$5:AT$194,$D56)</f>
        <v>0</v>
      </c>
      <c r="AU56" s="65">
        <f>COUNTIF(JADWAL!AU$5:AU$194,$D56)</f>
        <v>0</v>
      </c>
      <c r="AV56" s="64"/>
      <c r="AW56" s="65">
        <f>COUNTIF(JADWAL!AW$5:AW$194,$D56)</f>
        <v>0</v>
      </c>
      <c r="AX56" s="65">
        <f>COUNTIF(JADWAL!AX$5:AX$194,$D56)</f>
        <v>0</v>
      </c>
      <c r="AY56" s="65">
        <f>COUNTIF(JADWAL!AY$5:AY$194,$D56)</f>
        <v>0</v>
      </c>
      <c r="AZ56" s="64"/>
      <c r="BA56" s="65">
        <f>COUNTIF(JADWAL!BA$5:BA$194,$D56)</f>
        <v>0</v>
      </c>
      <c r="BB56" s="65">
        <f>COUNTIF(JADWAL!BB$5:BB$194,$D56)</f>
        <v>0</v>
      </c>
      <c r="BC56" s="65">
        <f>COUNTIF(JADWAL!BC$5:BC$194,$D56)</f>
        <v>0</v>
      </c>
      <c r="BD56" s="65">
        <f t="shared" si="2"/>
        <v>0</v>
      </c>
      <c r="BE56" s="65">
        <f>COUNTIF(JADWAL!BF$5:BF$194,$D56)</f>
        <v>1</v>
      </c>
      <c r="BF56" s="65">
        <f>COUNTIF(JADWAL!BG$5:BG$194,$D56)</f>
        <v>1</v>
      </c>
      <c r="BG56" s="65">
        <f>COUNTIF(JADWAL!BH$5:BH$194,$D56)</f>
        <v>1</v>
      </c>
      <c r="BH56" s="65">
        <f>COUNTIF(JADWAL!BI$5:BI$194,$D56)</f>
        <v>1</v>
      </c>
      <c r="BI56" s="64"/>
      <c r="BJ56" s="65">
        <f>COUNTIF(JADWAL!BK$5:BK$194,$D56)</f>
        <v>1</v>
      </c>
      <c r="BK56" s="65">
        <f>COUNTIF(JADWAL!BL$5:BL$194,$D56)</f>
        <v>1</v>
      </c>
      <c r="BL56" s="64"/>
      <c r="BM56" s="65">
        <f>COUNTIF(JADWAL!BN$5:BN$194,$D56)</f>
        <v>0</v>
      </c>
      <c r="BN56" s="65">
        <f>COUNTIF(JADWAL!BO$5:BO$194,$D56)</f>
        <v>0</v>
      </c>
      <c r="BO56" s="65">
        <f>COUNTIF(JADWAL!BP$5:BP$194,$D56)</f>
        <v>0</v>
      </c>
      <c r="BP56" s="65">
        <f>COUNTIF(JADWAL!BQ$5:BQ$194,$D56)</f>
        <v>0</v>
      </c>
      <c r="BQ56" s="64"/>
      <c r="BR56" s="65">
        <f>COUNTIF(JADWAL!BS$5:BS$194,$D56)</f>
        <v>0</v>
      </c>
      <c r="BS56" s="65">
        <f>COUNTIF(JADWAL!BT$5:BT$194,$D56)</f>
        <v>0</v>
      </c>
      <c r="BT56" s="65"/>
      <c r="BU56" s="65">
        <f t="shared" si="3"/>
        <v>6</v>
      </c>
      <c r="BV56" s="64"/>
      <c r="BW56" s="65">
        <f>COUNTIF(JADWAL!BX$5:BX$194,$D56)</f>
        <v>1</v>
      </c>
      <c r="BX56" s="65">
        <f>COUNTIF(JADWAL!BY$5:BY$194,$D56)</f>
        <v>1</v>
      </c>
      <c r="BY56" s="65">
        <f>COUNTIF(JADWAL!BZ$5:BZ$194,$D56)</f>
        <v>1</v>
      </c>
      <c r="BZ56" s="65">
        <f>COUNTIF(JADWAL!CA$5:CA$194,$D56)</f>
        <v>1</v>
      </c>
      <c r="CA56" s="65">
        <f>COUNTIF(JADWAL!CB$5:CB$194,$D56)</f>
        <v>0</v>
      </c>
      <c r="CB56" s="64"/>
      <c r="CC56" s="65">
        <f>COUNTIF(JADWAL!CD$5:CD$194,$D56)</f>
        <v>1</v>
      </c>
      <c r="CD56" s="65">
        <f>COUNTIF(JADWAL!CE$5:CE$194,$D56)</f>
        <v>1</v>
      </c>
      <c r="CE56" s="65">
        <f>COUNTIF(JADWAL!CF$5:CF$194,$D56)</f>
        <v>0</v>
      </c>
      <c r="CF56" s="65">
        <f>COUNTIF(JADWAL!CG$5:CG$194,$D56)</f>
        <v>0</v>
      </c>
      <c r="CG56" s="64"/>
      <c r="CH56" s="65">
        <f>COUNTIF(JADWAL!CI$5:CI$194,$D56)</f>
        <v>0</v>
      </c>
      <c r="CI56" s="65">
        <f>COUNTIF(JADWAL!CJ$5:CJ$194,$D56)</f>
        <v>0</v>
      </c>
      <c r="CJ56" s="65"/>
      <c r="CK56" s="65">
        <f t="shared" si="4"/>
        <v>6</v>
      </c>
    </row>
    <row r="57" spans="1:89" x14ac:dyDescent="0.3">
      <c r="A57" s="12">
        <f>'MASTER GURU HARIAN'!A59</f>
        <v>56</v>
      </c>
      <c r="B57" s="13" t="str">
        <f>'MASTER GURU HARIAN'!B59</f>
        <v>YENI MEILINA, S.Pd.</v>
      </c>
      <c r="C57" s="13" t="str">
        <f>'MASTER GURU HARIAN'!C59</f>
        <v>G56</v>
      </c>
      <c r="D57" s="13" t="str">
        <f>'MASTER GURU HARIAN'!D59</f>
        <v>YENI</v>
      </c>
      <c r="E57" s="64"/>
      <c r="F57" s="65">
        <f>COUNTIF(JADWAL!G$5:G$194,$D57)</f>
        <v>1</v>
      </c>
      <c r="G57" s="65">
        <f>COUNTIF(JADWAL!H$5:H$194,$D57)</f>
        <v>1</v>
      </c>
      <c r="H57" s="65">
        <f>COUNTIF(JADWAL!I$5:I$194,$D57)</f>
        <v>0</v>
      </c>
      <c r="I57" s="64"/>
      <c r="J57" s="65">
        <f>COUNTIF(JADWAL!K$5:K$194,$D57)</f>
        <v>1</v>
      </c>
      <c r="K57" s="65">
        <f>COUNTIF(JADWAL!L$5:L$194,$D57)</f>
        <v>1</v>
      </c>
      <c r="L57" s="64"/>
      <c r="M57" s="65">
        <f>COUNTIF(JADWAL!N$5:N$194,$D57)</f>
        <v>1</v>
      </c>
      <c r="N57" s="65">
        <f>COUNTIF(JADWAL!O$5:O$194,$D57)</f>
        <v>1</v>
      </c>
      <c r="O57" s="65">
        <f>COUNTIF(JADWAL!P$5:P$194,$D57)</f>
        <v>0</v>
      </c>
      <c r="P57" s="65">
        <f>COUNTIF(JADWAL!Q$5:Q$194,$D57)</f>
        <v>0</v>
      </c>
      <c r="Q57" s="64"/>
      <c r="R57" s="65">
        <f>COUNTIF(JADWAL!S$5:S$194,$D57)</f>
        <v>0</v>
      </c>
      <c r="S57" s="65">
        <f>COUNTIF(JADWAL!T$5:T$194,$D57)</f>
        <v>0</v>
      </c>
      <c r="T57" s="65">
        <f>COUNTIF(JADWAL!U$5:U$194,$D57)</f>
        <v>0</v>
      </c>
      <c r="U57" s="65">
        <f>COUNTIF(JADWAL!V$5:V$194,$D57)</f>
        <v>0</v>
      </c>
      <c r="V57" s="65">
        <f t="shared" si="5"/>
        <v>6</v>
      </c>
      <c r="W57" s="65">
        <f>COUNTIF(JADWAL!W$5:W$194,$D57)</f>
        <v>0</v>
      </c>
      <c r="X57" s="65">
        <f>COUNTIF(JADWAL!X$5:X$194,$D57)</f>
        <v>0</v>
      </c>
      <c r="Y57" s="65">
        <f>COUNTIF(JADWAL!Y$5:Y$194,$D57)</f>
        <v>0</v>
      </c>
      <c r="Z57" s="65">
        <f>COUNTIF(JADWAL!Z$5:Z$194,$D57)</f>
        <v>0</v>
      </c>
      <c r="AA57" s="64"/>
      <c r="AB57" s="65">
        <f>COUNTIF(JADWAL!AB$5:AB$194,$D57)</f>
        <v>1</v>
      </c>
      <c r="AC57" s="65">
        <f>COUNTIF(JADWAL!AC$5:AC$194,$D57)</f>
        <v>1</v>
      </c>
      <c r="AD57" s="64"/>
      <c r="AE57" s="65">
        <f>COUNTIF(JADWAL!AE$5:AE$194,$D57)</f>
        <v>0</v>
      </c>
      <c r="AF57" s="65">
        <f>COUNTIF(JADWAL!AF$5:AF$194,$D57)</f>
        <v>0</v>
      </c>
      <c r="AG57" s="65">
        <f>COUNTIF(JADWAL!AG$5:AG$194,$D57)</f>
        <v>0</v>
      </c>
      <c r="AH57" s="65">
        <f>COUNTIF(JADWAL!AH$5:AH$194,$D57)</f>
        <v>0</v>
      </c>
      <c r="AI57" s="64"/>
      <c r="AJ57" s="65">
        <f>COUNTIF(JADWAL!AJ$5:AJ$194,$D57)</f>
        <v>0</v>
      </c>
      <c r="AK57" s="65">
        <f>COUNTIF(JADWAL!AK$5:AK$194,$D57)</f>
        <v>0</v>
      </c>
      <c r="AL57" s="65"/>
      <c r="AM57" s="65">
        <f t="shared" si="1"/>
        <v>2</v>
      </c>
      <c r="AN57" s="64"/>
      <c r="AO57" s="65">
        <f>COUNTIF(JADWAL!AO$5:AO$194,$D57)</f>
        <v>0</v>
      </c>
      <c r="AP57" s="65">
        <f>COUNTIF(JADWAL!AP$5:AP$194,$D57)</f>
        <v>0</v>
      </c>
      <c r="AQ57" s="65">
        <f>COUNTIF(JADWAL!AQ$5:AQ$194,$D57)</f>
        <v>0</v>
      </c>
      <c r="AR57" s="64"/>
      <c r="AS57" s="65">
        <f>COUNTIF(JADWAL!AS$5:AS$194,$D57)</f>
        <v>0</v>
      </c>
      <c r="AT57" s="65">
        <f>COUNTIF(JADWAL!AT$5:AT$194,$D57)</f>
        <v>0</v>
      </c>
      <c r="AU57" s="65">
        <f>COUNTIF(JADWAL!AU$5:AU$194,$D57)</f>
        <v>0</v>
      </c>
      <c r="AV57" s="64"/>
      <c r="AW57" s="65">
        <f>COUNTIF(JADWAL!AW$5:AW$194,$D57)</f>
        <v>0</v>
      </c>
      <c r="AX57" s="65">
        <f>COUNTIF(JADWAL!AX$5:AX$194,$D57)</f>
        <v>0</v>
      </c>
      <c r="AY57" s="65">
        <f>COUNTIF(JADWAL!AY$5:AY$194,$D57)</f>
        <v>0</v>
      </c>
      <c r="AZ57" s="64"/>
      <c r="BA57" s="65">
        <f>COUNTIF(JADWAL!BA$5:BA$194,$D57)</f>
        <v>0</v>
      </c>
      <c r="BB57" s="65">
        <f>COUNTIF(JADWAL!BB$5:BB$194,$D57)</f>
        <v>0</v>
      </c>
      <c r="BC57" s="65">
        <f>COUNTIF(JADWAL!BC$5:BC$194,$D57)</f>
        <v>0</v>
      </c>
      <c r="BD57" s="65">
        <f t="shared" si="2"/>
        <v>0</v>
      </c>
      <c r="BE57" s="65">
        <f>COUNTIF(JADWAL!BF$5:BF$194,$D57)</f>
        <v>0</v>
      </c>
      <c r="BF57" s="65">
        <f>COUNTIF(JADWAL!BG$5:BG$194,$D57)</f>
        <v>0</v>
      </c>
      <c r="BG57" s="65">
        <f>COUNTIF(JADWAL!BH$5:BH$194,$D57)</f>
        <v>0</v>
      </c>
      <c r="BH57" s="65">
        <f>COUNTIF(JADWAL!BI$5:BI$194,$D57)</f>
        <v>0</v>
      </c>
      <c r="BI57" s="64"/>
      <c r="BJ57" s="65">
        <f>COUNTIF(JADWAL!BK$5:BK$194,$D57)</f>
        <v>0</v>
      </c>
      <c r="BK57" s="65">
        <f>COUNTIF(JADWAL!BL$5:BL$194,$D57)</f>
        <v>0</v>
      </c>
      <c r="BL57" s="64"/>
      <c r="BM57" s="65">
        <f>COUNTIF(JADWAL!BN$5:BN$194,$D57)</f>
        <v>0</v>
      </c>
      <c r="BN57" s="65">
        <f>COUNTIF(JADWAL!BO$5:BO$194,$D57)</f>
        <v>0</v>
      </c>
      <c r="BO57" s="65">
        <f>COUNTIF(JADWAL!BP$5:BP$194,$D57)</f>
        <v>0</v>
      </c>
      <c r="BP57" s="65">
        <f>COUNTIF(JADWAL!BQ$5:BQ$194,$D57)</f>
        <v>0</v>
      </c>
      <c r="BQ57" s="64"/>
      <c r="BR57" s="65">
        <f>COUNTIF(JADWAL!BS$5:BS$194,$D57)</f>
        <v>0</v>
      </c>
      <c r="BS57" s="65">
        <f>COUNTIF(JADWAL!BT$5:BT$194,$D57)</f>
        <v>0</v>
      </c>
      <c r="BT57" s="65"/>
      <c r="BU57" s="65">
        <f t="shared" si="3"/>
        <v>0</v>
      </c>
      <c r="BV57" s="64"/>
      <c r="BW57" s="65">
        <f>COUNTIF(JADWAL!BX$5:BX$194,$D57)</f>
        <v>1</v>
      </c>
      <c r="BX57" s="65">
        <f>COUNTIF(JADWAL!BY$5:BY$194,$D57)</f>
        <v>1</v>
      </c>
      <c r="BY57" s="65">
        <f>COUNTIF(JADWAL!BZ$5:BZ$194,$D57)</f>
        <v>1</v>
      </c>
      <c r="BZ57" s="65">
        <f>COUNTIF(JADWAL!CA$5:CA$194,$D57)</f>
        <v>1</v>
      </c>
      <c r="CA57" s="65">
        <f>COUNTIF(JADWAL!CB$5:CB$194,$D57)</f>
        <v>0</v>
      </c>
      <c r="CB57" s="64"/>
      <c r="CC57" s="65">
        <f>COUNTIF(JADWAL!CD$5:CD$194,$D57)</f>
        <v>0</v>
      </c>
      <c r="CD57" s="65">
        <f>COUNTIF(JADWAL!CE$5:CE$194,$D57)</f>
        <v>0</v>
      </c>
      <c r="CE57" s="65">
        <f>COUNTIF(JADWAL!CF$5:CF$194,$D57)</f>
        <v>0</v>
      </c>
      <c r="CF57" s="65">
        <f>COUNTIF(JADWAL!CG$5:CG$194,$D57)</f>
        <v>0</v>
      </c>
      <c r="CG57" s="64"/>
      <c r="CH57" s="65">
        <f>COUNTIF(JADWAL!CI$5:CI$194,$D57)</f>
        <v>0</v>
      </c>
      <c r="CI57" s="65">
        <f>COUNTIF(JADWAL!CJ$5:CJ$194,$D57)</f>
        <v>0</v>
      </c>
      <c r="CJ57" s="65"/>
      <c r="CK57" s="65">
        <f t="shared" si="4"/>
        <v>4</v>
      </c>
    </row>
    <row r="58" spans="1:89" x14ac:dyDescent="0.3">
      <c r="A58" s="12">
        <f>'MASTER GURU HARIAN'!A60</f>
        <v>57</v>
      </c>
      <c r="B58" s="13" t="str">
        <f>'MASTER GURU HARIAN'!B60</f>
        <v>KANIA DEWI WALUYA,S.ST</v>
      </c>
      <c r="C58" s="13" t="str">
        <f>'MASTER GURU HARIAN'!C60</f>
        <v>G57</v>
      </c>
      <c r="D58" s="13" t="str">
        <f>'MASTER GURU HARIAN'!D60</f>
        <v>KANIA</v>
      </c>
      <c r="E58" s="64"/>
      <c r="F58" s="65">
        <f>COUNTIF(JADWAL!G$5:G$194,$D58)</f>
        <v>1</v>
      </c>
      <c r="G58" s="65">
        <f>COUNTIF(JADWAL!H$5:H$194,$D58)</f>
        <v>1</v>
      </c>
      <c r="H58" s="65">
        <f>COUNTIF(JADWAL!I$5:I$194,$D58)</f>
        <v>1</v>
      </c>
      <c r="I58" s="64"/>
      <c r="J58" s="65">
        <f>COUNTIF(JADWAL!K$5:K$194,$D58)</f>
        <v>1</v>
      </c>
      <c r="K58" s="65">
        <f>COUNTIF(JADWAL!L$5:L$194,$D58)</f>
        <v>1</v>
      </c>
      <c r="L58" s="64"/>
      <c r="M58" s="65">
        <f>COUNTIF(JADWAL!N$5:N$194,$D58)</f>
        <v>1</v>
      </c>
      <c r="N58" s="65">
        <f>COUNTIF(JADWAL!O$5:O$194,$D58)</f>
        <v>1</v>
      </c>
      <c r="O58" s="65">
        <f>COUNTIF(JADWAL!P$5:P$194,$D58)</f>
        <v>0</v>
      </c>
      <c r="P58" s="65">
        <f>COUNTIF(JADWAL!Q$5:Q$194,$D58)</f>
        <v>0</v>
      </c>
      <c r="Q58" s="64"/>
      <c r="R58" s="65">
        <f>COUNTIF(JADWAL!S$5:S$194,$D58)</f>
        <v>0</v>
      </c>
      <c r="S58" s="65">
        <f>COUNTIF(JADWAL!T$5:T$194,$D58)</f>
        <v>0</v>
      </c>
      <c r="T58" s="65">
        <f>COUNTIF(JADWAL!U$5:U$194,$D58)</f>
        <v>0</v>
      </c>
      <c r="U58" s="65">
        <f>COUNTIF(JADWAL!V$5:V$194,$D58)</f>
        <v>0</v>
      </c>
      <c r="V58" s="65">
        <f t="shared" si="5"/>
        <v>7</v>
      </c>
      <c r="W58" s="65">
        <f>COUNTIF(JADWAL!W$5:W$194,$D58)</f>
        <v>0</v>
      </c>
      <c r="X58" s="65">
        <f>COUNTIF(JADWAL!X$5:X$194,$D58)</f>
        <v>0</v>
      </c>
      <c r="Y58" s="65">
        <f>COUNTIF(JADWAL!Y$5:Y$194,$D58)</f>
        <v>0</v>
      </c>
      <c r="Z58" s="65">
        <f>COUNTIF(JADWAL!Z$5:Z$194,$D58)</f>
        <v>0</v>
      </c>
      <c r="AA58" s="64"/>
      <c r="AB58" s="65">
        <f>COUNTIF(JADWAL!AB$5:AB$194,$D58)</f>
        <v>0</v>
      </c>
      <c r="AC58" s="65">
        <f>COUNTIF(JADWAL!AC$5:AC$194,$D58)</f>
        <v>0</v>
      </c>
      <c r="AD58" s="64"/>
      <c r="AE58" s="65">
        <f>COUNTIF(JADWAL!AE$5:AE$194,$D58)</f>
        <v>0</v>
      </c>
      <c r="AF58" s="65">
        <f>COUNTIF(JADWAL!AF$5:AF$194,$D58)</f>
        <v>0</v>
      </c>
      <c r="AG58" s="65">
        <f>COUNTIF(JADWAL!AG$5:AG$194,$D58)</f>
        <v>0</v>
      </c>
      <c r="AH58" s="65">
        <f>COUNTIF(JADWAL!AH$5:AH$194,$D58)</f>
        <v>0</v>
      </c>
      <c r="AI58" s="64"/>
      <c r="AJ58" s="65">
        <f>COUNTIF(JADWAL!AJ$5:AJ$194,$D58)</f>
        <v>0</v>
      </c>
      <c r="AK58" s="65">
        <f>COUNTIF(JADWAL!AK$5:AK$194,$D58)</f>
        <v>0</v>
      </c>
      <c r="AL58" s="65"/>
      <c r="AM58" s="65">
        <f t="shared" si="1"/>
        <v>0</v>
      </c>
      <c r="AN58" s="64"/>
      <c r="AO58" s="65">
        <f>COUNTIF(JADWAL!AO$5:AO$194,$D58)</f>
        <v>1</v>
      </c>
      <c r="AP58" s="65">
        <f>COUNTIF(JADWAL!AP$5:AP$194,$D58)</f>
        <v>1</v>
      </c>
      <c r="AQ58" s="65">
        <f>COUNTIF(JADWAL!AQ$5:AQ$194,$D58)</f>
        <v>1</v>
      </c>
      <c r="AR58" s="64"/>
      <c r="AS58" s="65">
        <f>COUNTIF(JADWAL!AS$5:AS$194,$D58)</f>
        <v>0</v>
      </c>
      <c r="AT58" s="65">
        <f>COUNTIF(JADWAL!AT$5:AT$194,$D58)</f>
        <v>0</v>
      </c>
      <c r="AU58" s="65">
        <f>COUNTIF(JADWAL!AU$5:AU$194,$D58)</f>
        <v>0</v>
      </c>
      <c r="AV58" s="64"/>
      <c r="AW58" s="65">
        <f>COUNTIF(JADWAL!AW$5:AW$194,$D58)</f>
        <v>0</v>
      </c>
      <c r="AX58" s="65">
        <f>COUNTIF(JADWAL!AX$5:AX$194,$D58)</f>
        <v>0</v>
      </c>
      <c r="AY58" s="65">
        <f>COUNTIF(JADWAL!AY$5:AY$194,$D58)</f>
        <v>0</v>
      </c>
      <c r="AZ58" s="64"/>
      <c r="BA58" s="65">
        <f>COUNTIF(JADWAL!BA$5:BA$194,$D58)</f>
        <v>0</v>
      </c>
      <c r="BB58" s="65">
        <f>COUNTIF(JADWAL!BB$5:BB$194,$D58)</f>
        <v>0</v>
      </c>
      <c r="BC58" s="65">
        <f>COUNTIF(JADWAL!BC$5:BC$194,$D58)</f>
        <v>0</v>
      </c>
      <c r="BD58" s="65">
        <f t="shared" si="2"/>
        <v>3</v>
      </c>
      <c r="BE58" s="65">
        <f>COUNTIF(JADWAL!BF$5:BF$194,$D58)</f>
        <v>1</v>
      </c>
      <c r="BF58" s="65">
        <f>COUNTIF(JADWAL!BG$5:BG$194,$D58)</f>
        <v>1</v>
      </c>
      <c r="BG58" s="65">
        <f>COUNTIF(JADWAL!BH$5:BH$194,$D58)</f>
        <v>1</v>
      </c>
      <c r="BH58" s="65">
        <f>COUNTIF(JADWAL!BI$5:BI$194,$D58)</f>
        <v>0</v>
      </c>
      <c r="BI58" s="64"/>
      <c r="BJ58" s="65">
        <f>COUNTIF(JADWAL!BK$5:BK$194,$D58)</f>
        <v>1</v>
      </c>
      <c r="BK58" s="65">
        <f>COUNTIF(JADWAL!BL$5:BL$194,$D58)</f>
        <v>1</v>
      </c>
      <c r="BL58" s="64"/>
      <c r="BM58" s="65">
        <f>COUNTIF(JADWAL!BN$5:BN$194,$D58)</f>
        <v>1</v>
      </c>
      <c r="BN58" s="65">
        <f>COUNTIF(JADWAL!BO$5:BO$194,$D58)</f>
        <v>1</v>
      </c>
      <c r="BO58" s="65">
        <f>COUNTIF(JADWAL!BP$5:BP$194,$D58)</f>
        <v>1</v>
      </c>
      <c r="BP58" s="65">
        <f>COUNTIF(JADWAL!BQ$5:BQ$194,$D58)</f>
        <v>1</v>
      </c>
      <c r="BQ58" s="64"/>
      <c r="BR58" s="65">
        <f>COUNTIF(JADWAL!BS$5:BS$194,$D58)</f>
        <v>1</v>
      </c>
      <c r="BS58" s="65">
        <f>COUNTIF(JADWAL!BT$5:BT$194,$D58)</f>
        <v>0</v>
      </c>
      <c r="BT58" s="65"/>
      <c r="BU58" s="65">
        <f t="shared" si="3"/>
        <v>10</v>
      </c>
      <c r="BV58" s="64"/>
      <c r="BW58" s="65">
        <f>COUNTIF(JADWAL!BX$5:BX$194,$D58)</f>
        <v>1</v>
      </c>
      <c r="BX58" s="65">
        <f>COUNTIF(JADWAL!BY$5:BY$194,$D58)</f>
        <v>1</v>
      </c>
      <c r="BY58" s="65">
        <f>COUNTIF(JADWAL!BZ$5:BZ$194,$D58)</f>
        <v>1</v>
      </c>
      <c r="BZ58" s="65">
        <f>COUNTIF(JADWAL!CA$5:CA$194,$D58)</f>
        <v>1</v>
      </c>
      <c r="CA58" s="65">
        <f>COUNTIF(JADWAL!CB$5:CB$194,$D58)</f>
        <v>0</v>
      </c>
      <c r="CB58" s="64"/>
      <c r="CC58" s="65">
        <f>COUNTIF(JADWAL!CD$5:CD$194,$D58)</f>
        <v>0</v>
      </c>
      <c r="CD58" s="65">
        <f>COUNTIF(JADWAL!CE$5:CE$194,$D58)</f>
        <v>0</v>
      </c>
      <c r="CE58" s="65">
        <f>COUNTIF(JADWAL!CF$5:CF$194,$D58)</f>
        <v>0</v>
      </c>
      <c r="CF58" s="65">
        <f>COUNTIF(JADWAL!CG$5:CG$194,$D58)</f>
        <v>0</v>
      </c>
      <c r="CG58" s="64"/>
      <c r="CH58" s="65">
        <f>COUNTIF(JADWAL!CI$5:CI$194,$D58)</f>
        <v>0</v>
      </c>
      <c r="CI58" s="65">
        <f>COUNTIF(JADWAL!CJ$5:CJ$194,$D58)</f>
        <v>0</v>
      </c>
      <c r="CJ58" s="65"/>
      <c r="CK58" s="65">
        <f t="shared" si="4"/>
        <v>4</v>
      </c>
    </row>
    <row r="59" spans="1:89" x14ac:dyDescent="0.3">
      <c r="A59" s="12">
        <f>'MASTER GURU HARIAN'!A61</f>
        <v>58</v>
      </c>
      <c r="B59" s="13" t="str">
        <f>'MASTER GURU HARIAN'!B61</f>
        <v>IMANNUDIN AKBAR,S.TP. M.Kom</v>
      </c>
      <c r="C59" s="13" t="str">
        <f>'MASTER GURU HARIAN'!C61</f>
        <v>G58</v>
      </c>
      <c r="D59" s="13" t="str">
        <f>'MASTER GURU HARIAN'!D61</f>
        <v>IMAN</v>
      </c>
      <c r="E59" s="64"/>
      <c r="F59" s="65">
        <f>COUNTIF(JADWAL!G$5:G$194,$D59)</f>
        <v>0</v>
      </c>
      <c r="G59" s="65">
        <f>COUNTIF(JADWAL!H$5:H$194,$D59)</f>
        <v>0</v>
      </c>
      <c r="H59" s="65">
        <f>COUNTIF(JADWAL!I$5:I$194,$D59)</f>
        <v>0</v>
      </c>
      <c r="I59" s="64"/>
      <c r="J59" s="65">
        <f>COUNTIF(JADWAL!K$5:K$194,$D59)</f>
        <v>0</v>
      </c>
      <c r="K59" s="65">
        <f>COUNTIF(JADWAL!L$5:L$194,$D59)</f>
        <v>0</v>
      </c>
      <c r="L59" s="64"/>
      <c r="M59" s="65">
        <f>COUNTIF(JADWAL!N$5:N$194,$D59)</f>
        <v>0</v>
      </c>
      <c r="N59" s="65">
        <f>COUNTIF(JADWAL!O$5:O$194,$D59)</f>
        <v>0</v>
      </c>
      <c r="O59" s="65">
        <f>COUNTIF(JADWAL!P$5:P$194,$D59)</f>
        <v>0</v>
      </c>
      <c r="P59" s="65">
        <f>COUNTIF(JADWAL!Q$5:Q$194,$D59)</f>
        <v>0</v>
      </c>
      <c r="Q59" s="64"/>
      <c r="R59" s="65">
        <f>COUNTIF(JADWAL!S$5:S$194,$D59)</f>
        <v>0</v>
      </c>
      <c r="S59" s="65">
        <f>COUNTIF(JADWAL!T$5:T$194,$D59)</f>
        <v>0</v>
      </c>
      <c r="T59" s="65">
        <f>COUNTIF(JADWAL!U$5:U$194,$D59)</f>
        <v>0</v>
      </c>
      <c r="U59" s="65">
        <f>COUNTIF(JADWAL!V$5:V$194,$D59)</f>
        <v>0</v>
      </c>
      <c r="V59" s="65">
        <f t="shared" si="5"/>
        <v>0</v>
      </c>
      <c r="W59" s="65">
        <f>COUNTIF(JADWAL!W$5:W$194,$D59)</f>
        <v>0</v>
      </c>
      <c r="X59" s="65">
        <f>COUNTIF(JADWAL!X$5:X$194,$D59)</f>
        <v>0</v>
      </c>
      <c r="Y59" s="65">
        <f>COUNTIF(JADWAL!Y$5:Y$194,$D59)</f>
        <v>0</v>
      </c>
      <c r="Z59" s="65">
        <f>COUNTIF(JADWAL!Z$5:Z$194,$D59)</f>
        <v>1</v>
      </c>
      <c r="AA59" s="64"/>
      <c r="AB59" s="65">
        <f>COUNTIF(JADWAL!AB$5:AB$194,$D59)</f>
        <v>1</v>
      </c>
      <c r="AC59" s="65">
        <f>COUNTIF(JADWAL!AC$5:AC$194,$D59)</f>
        <v>1</v>
      </c>
      <c r="AD59" s="64"/>
      <c r="AE59" s="65">
        <f>COUNTIF(JADWAL!AE$5:AE$194,$D59)</f>
        <v>1</v>
      </c>
      <c r="AF59" s="65">
        <f>COUNTIF(JADWAL!AF$5:AF$194,$D59)</f>
        <v>1</v>
      </c>
      <c r="AG59" s="65">
        <f>COUNTIF(JADWAL!AG$5:AG$194,$D59)</f>
        <v>1</v>
      </c>
      <c r="AH59" s="65">
        <f>COUNTIF(JADWAL!AH$5:AH$194,$D59)</f>
        <v>0</v>
      </c>
      <c r="AI59" s="64"/>
      <c r="AJ59" s="65">
        <f>COUNTIF(JADWAL!AJ$5:AJ$194,$D59)</f>
        <v>0</v>
      </c>
      <c r="AK59" s="65">
        <f>COUNTIF(JADWAL!AK$5:AK$194,$D59)</f>
        <v>0</v>
      </c>
      <c r="AL59" s="65"/>
      <c r="AM59" s="65">
        <f t="shared" si="1"/>
        <v>6</v>
      </c>
      <c r="AN59" s="64"/>
      <c r="AO59" s="65">
        <f>COUNTIF(JADWAL!AO$5:AO$194,$D59)</f>
        <v>1</v>
      </c>
      <c r="AP59" s="65">
        <f>COUNTIF(JADWAL!AP$5:AP$194,$D59)</f>
        <v>1</v>
      </c>
      <c r="AQ59" s="65">
        <f>COUNTIF(JADWAL!AQ$5:AQ$194,$D59)</f>
        <v>1</v>
      </c>
      <c r="AR59" s="64"/>
      <c r="AS59" s="65">
        <f>COUNTIF(JADWAL!AS$5:AS$194,$D59)</f>
        <v>1</v>
      </c>
      <c r="AT59" s="65">
        <f>COUNTIF(JADWAL!AT$5:AT$194,$D59)</f>
        <v>1</v>
      </c>
      <c r="AU59" s="65">
        <f>COUNTIF(JADWAL!AU$5:AU$194,$D59)</f>
        <v>0</v>
      </c>
      <c r="AV59" s="64"/>
      <c r="AW59" s="65">
        <f>COUNTIF(JADWAL!AW$5:AW$194,$D59)</f>
        <v>0</v>
      </c>
      <c r="AX59" s="65">
        <f>COUNTIF(JADWAL!AX$5:AX$194,$D59)</f>
        <v>0</v>
      </c>
      <c r="AY59" s="65">
        <f>COUNTIF(JADWAL!AY$5:AY$194,$D59)</f>
        <v>0</v>
      </c>
      <c r="AZ59" s="64"/>
      <c r="BA59" s="65">
        <f>COUNTIF(JADWAL!BA$5:BA$194,$D59)</f>
        <v>0</v>
      </c>
      <c r="BB59" s="65">
        <f>COUNTIF(JADWAL!BB$5:BB$194,$D59)</f>
        <v>0</v>
      </c>
      <c r="BC59" s="65">
        <f>COUNTIF(JADWAL!BC$5:BC$194,$D59)</f>
        <v>0</v>
      </c>
      <c r="BD59" s="65">
        <f t="shared" si="2"/>
        <v>5</v>
      </c>
      <c r="BE59" s="65">
        <f>COUNTIF(JADWAL!BF$5:BF$194,$D59)</f>
        <v>0</v>
      </c>
      <c r="BF59" s="65">
        <f>COUNTIF(JADWAL!BG$5:BG$194,$D59)</f>
        <v>0</v>
      </c>
      <c r="BG59" s="65">
        <f>COUNTIF(JADWAL!BH$5:BH$194,$D59)</f>
        <v>1</v>
      </c>
      <c r="BH59" s="65">
        <f>COUNTIF(JADWAL!BI$5:BI$194,$D59)</f>
        <v>1</v>
      </c>
      <c r="BI59" s="64"/>
      <c r="BJ59" s="65">
        <f>COUNTIF(JADWAL!BK$5:BK$194,$D59)</f>
        <v>1</v>
      </c>
      <c r="BK59" s="65">
        <f>COUNTIF(JADWAL!BL$5:BL$194,$D59)</f>
        <v>1</v>
      </c>
      <c r="BL59" s="64"/>
      <c r="BM59" s="65">
        <f>COUNTIF(JADWAL!BN$5:BN$194,$D59)</f>
        <v>1</v>
      </c>
      <c r="BN59" s="65">
        <f>COUNTIF(JADWAL!BO$5:BO$194,$D59)</f>
        <v>1</v>
      </c>
      <c r="BO59" s="65">
        <f>COUNTIF(JADWAL!BP$5:BP$194,$D59)</f>
        <v>0</v>
      </c>
      <c r="BP59" s="65">
        <f>COUNTIF(JADWAL!BQ$5:BQ$194,$D59)</f>
        <v>0</v>
      </c>
      <c r="BQ59" s="64"/>
      <c r="BR59" s="65">
        <f>COUNTIF(JADWAL!BS$5:BS$194,$D59)</f>
        <v>0</v>
      </c>
      <c r="BS59" s="65">
        <f>COUNTIF(JADWAL!BT$5:BT$194,$D59)</f>
        <v>0</v>
      </c>
      <c r="BT59" s="65"/>
      <c r="BU59" s="65">
        <f t="shared" si="3"/>
        <v>6</v>
      </c>
      <c r="BV59" s="64"/>
      <c r="BW59" s="65">
        <f>COUNTIF(JADWAL!BX$5:BX$194,$D59)</f>
        <v>0</v>
      </c>
      <c r="BX59" s="65">
        <f>COUNTIF(JADWAL!BY$5:BY$194,$D59)</f>
        <v>0</v>
      </c>
      <c r="BY59" s="65">
        <f>COUNTIF(JADWAL!BZ$5:BZ$194,$D59)</f>
        <v>0</v>
      </c>
      <c r="BZ59" s="65">
        <f>COUNTIF(JADWAL!CA$5:CA$194,$D59)</f>
        <v>0</v>
      </c>
      <c r="CA59" s="65">
        <f>COUNTIF(JADWAL!CB$5:CB$194,$D59)</f>
        <v>0</v>
      </c>
      <c r="CB59" s="64"/>
      <c r="CC59" s="65">
        <f>COUNTIF(JADWAL!CD$5:CD$194,$D59)</f>
        <v>0</v>
      </c>
      <c r="CD59" s="65">
        <f>COUNTIF(JADWAL!CE$5:CE$194,$D59)</f>
        <v>0</v>
      </c>
      <c r="CE59" s="65">
        <f>COUNTIF(JADWAL!CF$5:CF$194,$D59)</f>
        <v>0</v>
      </c>
      <c r="CF59" s="65">
        <f>COUNTIF(JADWAL!CG$5:CG$194,$D59)</f>
        <v>0</v>
      </c>
      <c r="CG59" s="64"/>
      <c r="CH59" s="65">
        <f>COUNTIF(JADWAL!CI$5:CI$194,$D59)</f>
        <v>0</v>
      </c>
      <c r="CI59" s="65">
        <f>COUNTIF(JADWAL!CJ$5:CJ$194,$D59)</f>
        <v>0</v>
      </c>
      <c r="CJ59" s="65"/>
      <c r="CK59" s="65">
        <f t="shared" si="4"/>
        <v>0</v>
      </c>
    </row>
    <row r="60" spans="1:89" x14ac:dyDescent="0.3">
      <c r="A60" s="12">
        <f>'MASTER GURU HARIAN'!A62</f>
        <v>59</v>
      </c>
      <c r="B60" s="13" t="str">
        <f>'MASTER GURU HARIAN'!B62</f>
        <v>RINI DWI WAHYUNI,S.Pd</v>
      </c>
      <c r="C60" s="13" t="str">
        <f>'MASTER GURU HARIAN'!C62</f>
        <v>G59</v>
      </c>
      <c r="D60" s="13" t="str">
        <f>'MASTER GURU HARIAN'!D62</f>
        <v>RINI</v>
      </c>
      <c r="E60" s="64"/>
      <c r="F60" s="65">
        <f>COUNTIF(JADWAL!G$5:G$194,$D60)</f>
        <v>0</v>
      </c>
      <c r="G60" s="65">
        <f>COUNTIF(JADWAL!H$5:H$194,$D60)</f>
        <v>0</v>
      </c>
      <c r="H60" s="65">
        <f>COUNTIF(JADWAL!I$5:I$194,$D60)</f>
        <v>1</v>
      </c>
      <c r="I60" s="64"/>
      <c r="J60" s="65">
        <f>COUNTIF(JADWAL!K$5:K$194,$D60)</f>
        <v>1</v>
      </c>
      <c r="K60" s="65">
        <f>COUNTIF(JADWAL!L$5:L$194,$D60)</f>
        <v>1</v>
      </c>
      <c r="L60" s="64"/>
      <c r="M60" s="65">
        <f>COUNTIF(JADWAL!N$5:N$194,$D60)</f>
        <v>1</v>
      </c>
      <c r="N60" s="65">
        <f>COUNTIF(JADWAL!O$5:O$194,$D60)</f>
        <v>0</v>
      </c>
      <c r="O60" s="65">
        <f>COUNTIF(JADWAL!P$5:P$194,$D60)</f>
        <v>0</v>
      </c>
      <c r="P60" s="65">
        <f>COUNTIF(JADWAL!Q$5:Q$194,$D60)</f>
        <v>0</v>
      </c>
      <c r="Q60" s="64"/>
      <c r="R60" s="65">
        <f>COUNTIF(JADWAL!S$5:S$194,$D60)</f>
        <v>0</v>
      </c>
      <c r="S60" s="65">
        <f>COUNTIF(JADWAL!T$5:T$194,$D60)</f>
        <v>0</v>
      </c>
      <c r="T60" s="65">
        <f>COUNTIF(JADWAL!U$5:U$194,$D60)</f>
        <v>0</v>
      </c>
      <c r="U60" s="65">
        <f>COUNTIF(JADWAL!V$5:V$194,$D60)</f>
        <v>0</v>
      </c>
      <c r="V60" s="65">
        <f t="shared" si="5"/>
        <v>4</v>
      </c>
      <c r="W60" s="65">
        <f>COUNTIF(JADWAL!W$5:W$194,$D60)</f>
        <v>1</v>
      </c>
      <c r="X60" s="65">
        <f>COUNTIF(JADWAL!X$5:X$194,$D60)</f>
        <v>1</v>
      </c>
      <c r="Y60" s="65">
        <f>COUNTIF(JADWAL!Y$5:Y$194,$D60)</f>
        <v>1</v>
      </c>
      <c r="Z60" s="65">
        <f>COUNTIF(JADWAL!Z$5:Z$194,$D60)</f>
        <v>1</v>
      </c>
      <c r="AA60" s="64"/>
      <c r="AB60" s="65">
        <f>COUNTIF(JADWAL!AB$5:AB$194,$D60)</f>
        <v>1</v>
      </c>
      <c r="AC60" s="65">
        <f>COUNTIF(JADWAL!AC$5:AC$194,$D60)</f>
        <v>1</v>
      </c>
      <c r="AD60" s="64"/>
      <c r="AE60" s="65">
        <f>COUNTIF(JADWAL!AE$5:AE$194,$D60)</f>
        <v>1</v>
      </c>
      <c r="AF60" s="65">
        <f>COUNTIF(JADWAL!AF$5:AF$194,$D60)</f>
        <v>1</v>
      </c>
      <c r="AG60" s="65">
        <f>COUNTIF(JADWAL!AG$5:AG$194,$D60)</f>
        <v>1</v>
      </c>
      <c r="AH60" s="65">
        <f>COUNTIF(JADWAL!AH$5:AH$194,$D60)</f>
        <v>1</v>
      </c>
      <c r="AI60" s="64"/>
      <c r="AJ60" s="65">
        <f>COUNTIF(JADWAL!AJ$5:AJ$194,$D60)</f>
        <v>0</v>
      </c>
      <c r="AK60" s="65">
        <f>COUNTIF(JADWAL!AK$5:AK$194,$D60)</f>
        <v>0</v>
      </c>
      <c r="AL60" s="65"/>
      <c r="AM60" s="65">
        <f t="shared" si="1"/>
        <v>10</v>
      </c>
      <c r="AN60" s="64"/>
      <c r="AO60" s="65">
        <f>COUNTIF(JADWAL!AO$5:AO$194,$D60)</f>
        <v>0</v>
      </c>
      <c r="AP60" s="65">
        <f>COUNTIF(JADWAL!AP$5:AP$194,$D60)</f>
        <v>0</v>
      </c>
      <c r="AQ60" s="65">
        <f>COUNTIF(JADWAL!AQ$5:AQ$194,$D60)</f>
        <v>0</v>
      </c>
      <c r="AR60" s="64"/>
      <c r="AS60" s="65">
        <f>COUNTIF(JADWAL!AS$5:AS$194,$D60)</f>
        <v>0</v>
      </c>
      <c r="AT60" s="65">
        <f>COUNTIF(JADWAL!AT$5:AT$194,$D60)</f>
        <v>0</v>
      </c>
      <c r="AU60" s="65">
        <f>COUNTIF(JADWAL!AU$5:AU$194,$D60)</f>
        <v>0</v>
      </c>
      <c r="AV60" s="64"/>
      <c r="AW60" s="65">
        <f>COUNTIF(JADWAL!AW$5:AW$194,$D60)</f>
        <v>1</v>
      </c>
      <c r="AX60" s="65">
        <f>COUNTIF(JADWAL!AX$5:AX$194,$D60)</f>
        <v>1</v>
      </c>
      <c r="AY60" s="65">
        <f>COUNTIF(JADWAL!AY$5:AY$194,$D60)</f>
        <v>0</v>
      </c>
      <c r="AZ60" s="64"/>
      <c r="BA60" s="65">
        <f>COUNTIF(JADWAL!BA$5:BA$194,$D60)</f>
        <v>0</v>
      </c>
      <c r="BB60" s="65">
        <f>COUNTIF(JADWAL!BB$5:BB$194,$D60)</f>
        <v>0</v>
      </c>
      <c r="BC60" s="65">
        <f>COUNTIF(JADWAL!BC$5:BC$194,$D60)</f>
        <v>0</v>
      </c>
      <c r="BD60" s="65">
        <f t="shared" si="2"/>
        <v>2</v>
      </c>
      <c r="BE60" s="65">
        <f>COUNTIF(JADWAL!BF$5:BF$194,$D60)</f>
        <v>1</v>
      </c>
      <c r="BF60" s="65">
        <f>COUNTIF(JADWAL!BG$5:BG$194,$D60)</f>
        <v>1</v>
      </c>
      <c r="BG60" s="65">
        <f>COUNTIF(JADWAL!BH$5:BH$194,$D60)</f>
        <v>1</v>
      </c>
      <c r="BH60" s="65">
        <f>COUNTIF(JADWAL!BI$5:BI$194,$D60)</f>
        <v>1</v>
      </c>
      <c r="BI60" s="64"/>
      <c r="BJ60" s="65">
        <f>COUNTIF(JADWAL!BK$5:BK$194,$D60)</f>
        <v>1</v>
      </c>
      <c r="BK60" s="65">
        <f>COUNTIF(JADWAL!BL$5:BL$194,$D60)</f>
        <v>1</v>
      </c>
      <c r="BL60" s="64"/>
      <c r="BM60" s="65">
        <f>COUNTIF(JADWAL!BN$5:BN$194,$D60)</f>
        <v>1</v>
      </c>
      <c r="BN60" s="65">
        <f>COUNTIF(JADWAL!BO$5:BO$194,$D60)</f>
        <v>1</v>
      </c>
      <c r="BO60" s="65">
        <f>COUNTIF(JADWAL!BP$5:BP$194,$D60)</f>
        <v>1</v>
      </c>
      <c r="BP60" s="65">
        <f>COUNTIF(JADWAL!BQ$5:BQ$194,$D60)</f>
        <v>1</v>
      </c>
      <c r="BQ60" s="64"/>
      <c r="BR60" s="65">
        <f>COUNTIF(JADWAL!BS$5:BS$194,$D60)</f>
        <v>0</v>
      </c>
      <c r="BS60" s="65">
        <f>COUNTIF(JADWAL!BT$5:BT$194,$D60)</f>
        <v>0</v>
      </c>
      <c r="BT60" s="65"/>
      <c r="BU60" s="65">
        <f t="shared" si="3"/>
        <v>10</v>
      </c>
      <c r="BV60" s="64"/>
      <c r="BW60" s="65">
        <f>COUNTIF(JADWAL!BX$5:BX$194,$D60)</f>
        <v>1</v>
      </c>
      <c r="BX60" s="65">
        <f>COUNTIF(JADWAL!BY$5:BY$194,$D60)</f>
        <v>1</v>
      </c>
      <c r="BY60" s="65">
        <f>COUNTIF(JADWAL!BZ$5:BZ$194,$D60)</f>
        <v>0</v>
      </c>
      <c r="BZ60" s="65">
        <f>COUNTIF(JADWAL!CA$5:CA$194,$D60)</f>
        <v>1</v>
      </c>
      <c r="CA60" s="65">
        <f>COUNTIF(JADWAL!CB$5:CB$194,$D60)</f>
        <v>1</v>
      </c>
      <c r="CB60" s="64"/>
      <c r="CC60" s="65">
        <f>COUNTIF(JADWAL!CD$5:CD$194,$D60)</f>
        <v>1</v>
      </c>
      <c r="CD60" s="65">
        <f>COUNTIF(JADWAL!CE$5:CE$194,$D60)</f>
        <v>1</v>
      </c>
      <c r="CE60" s="65">
        <f>COUNTIF(JADWAL!CF$5:CF$194,$D60)</f>
        <v>0</v>
      </c>
      <c r="CF60" s="65">
        <f>COUNTIF(JADWAL!CG$5:CG$194,$D60)</f>
        <v>1</v>
      </c>
      <c r="CG60" s="64"/>
      <c r="CH60" s="65">
        <f>COUNTIF(JADWAL!CI$5:CI$194,$D60)</f>
        <v>1</v>
      </c>
      <c r="CI60" s="65">
        <f>COUNTIF(JADWAL!CJ$5:CJ$194,$D60)</f>
        <v>0</v>
      </c>
      <c r="CJ60" s="65"/>
      <c r="CK60" s="65">
        <f t="shared" si="4"/>
        <v>8</v>
      </c>
    </row>
    <row r="61" spans="1:89" x14ac:dyDescent="0.3">
      <c r="A61" s="12">
        <f>'MASTER GURU HARIAN'!A63</f>
        <v>60</v>
      </c>
      <c r="B61" s="13" t="str">
        <f>'MASTER GURU HARIAN'!B63</f>
        <v>RUKMANA,S.Pd.I</v>
      </c>
      <c r="C61" s="13" t="str">
        <f>'MASTER GURU HARIAN'!C63</f>
        <v>G60</v>
      </c>
      <c r="D61" s="13" t="str">
        <f>'MASTER GURU HARIAN'!D63</f>
        <v>RUKMANA</v>
      </c>
      <c r="E61" s="64"/>
      <c r="F61" s="65">
        <f>COUNTIF(JADWAL!G$5:G$194,$D61)</f>
        <v>1</v>
      </c>
      <c r="G61" s="65">
        <f>COUNTIF(JADWAL!H$5:H$194,$D61)</f>
        <v>1</v>
      </c>
      <c r="H61" s="65">
        <f>COUNTIF(JADWAL!I$5:I$194,$D61)</f>
        <v>1</v>
      </c>
      <c r="I61" s="64"/>
      <c r="J61" s="65">
        <f>COUNTIF(JADWAL!K$5:K$194,$D61)</f>
        <v>0</v>
      </c>
      <c r="K61" s="65">
        <f>COUNTIF(JADWAL!L$5:L$194,$D61)</f>
        <v>1</v>
      </c>
      <c r="L61" s="64"/>
      <c r="M61" s="65">
        <f>COUNTIF(JADWAL!N$5:N$194,$D61)</f>
        <v>1</v>
      </c>
      <c r="N61" s="65">
        <f>COUNTIF(JADWAL!O$5:O$194,$D61)</f>
        <v>1</v>
      </c>
      <c r="O61" s="65">
        <f>COUNTIF(JADWAL!P$5:P$194,$D61)</f>
        <v>0</v>
      </c>
      <c r="P61" s="65">
        <f>COUNTIF(JADWAL!Q$5:Q$194,$D61)</f>
        <v>0</v>
      </c>
      <c r="Q61" s="64"/>
      <c r="R61" s="65">
        <f>COUNTIF(JADWAL!S$5:S$194,$D61)</f>
        <v>0</v>
      </c>
      <c r="S61" s="65">
        <f>COUNTIF(JADWAL!T$5:T$194,$D61)</f>
        <v>0</v>
      </c>
      <c r="T61" s="65">
        <f>COUNTIF(JADWAL!U$5:U$194,$D61)</f>
        <v>0</v>
      </c>
      <c r="U61" s="65">
        <f>COUNTIF(JADWAL!V$5:V$194,$D61)</f>
        <v>0</v>
      </c>
      <c r="V61" s="65">
        <f t="shared" si="5"/>
        <v>6</v>
      </c>
      <c r="W61" s="65">
        <f>COUNTIF(JADWAL!W$5:W$194,$D61)</f>
        <v>0</v>
      </c>
      <c r="X61" s="65">
        <f>COUNTIF(JADWAL!X$5:X$194,$D61)</f>
        <v>0</v>
      </c>
      <c r="Y61" s="65">
        <f>COUNTIF(JADWAL!Y$5:Y$194,$D61)</f>
        <v>0</v>
      </c>
      <c r="Z61" s="65">
        <f>COUNTIF(JADWAL!Z$5:Z$194,$D61)</f>
        <v>0</v>
      </c>
      <c r="AA61" s="64"/>
      <c r="AB61" s="65">
        <f>COUNTIF(JADWAL!AB$5:AB$194,$D61)</f>
        <v>1</v>
      </c>
      <c r="AC61" s="65">
        <f>COUNTIF(JADWAL!AC$5:AC$194,$D61)</f>
        <v>1</v>
      </c>
      <c r="AD61" s="64"/>
      <c r="AE61" s="65">
        <f>COUNTIF(JADWAL!AE$5:AE$194,$D61)</f>
        <v>1</v>
      </c>
      <c r="AF61" s="65">
        <f>COUNTIF(JADWAL!AF$5:AF$194,$D61)</f>
        <v>0</v>
      </c>
      <c r="AG61" s="65">
        <f>COUNTIF(JADWAL!AG$5:AG$194,$D61)</f>
        <v>0</v>
      </c>
      <c r="AH61" s="65">
        <f>COUNTIF(JADWAL!AH$5:AH$194,$D61)</f>
        <v>0</v>
      </c>
      <c r="AI61" s="64"/>
      <c r="AJ61" s="65">
        <f>COUNTIF(JADWAL!AJ$5:AJ$194,$D61)</f>
        <v>0</v>
      </c>
      <c r="AK61" s="65">
        <f>COUNTIF(JADWAL!AK$5:AK$194,$D61)</f>
        <v>0</v>
      </c>
      <c r="AL61" s="65"/>
      <c r="AM61" s="65">
        <f t="shared" si="1"/>
        <v>3</v>
      </c>
      <c r="AN61" s="64"/>
      <c r="AO61" s="65">
        <f>COUNTIF(JADWAL!AO$5:AO$194,$D61)</f>
        <v>1</v>
      </c>
      <c r="AP61" s="65">
        <f>COUNTIF(JADWAL!AP$5:AP$194,$D61)</f>
        <v>1</v>
      </c>
      <c r="AQ61" s="65">
        <f>COUNTIF(JADWAL!AQ$5:AQ$194,$D61)</f>
        <v>1</v>
      </c>
      <c r="AR61" s="64"/>
      <c r="AS61" s="65">
        <f>COUNTIF(JADWAL!AS$5:AS$194,$D61)</f>
        <v>0</v>
      </c>
      <c r="AT61" s="65">
        <f>COUNTIF(JADWAL!AT$5:AT$194,$D61)</f>
        <v>1</v>
      </c>
      <c r="AU61" s="65">
        <f>COUNTIF(JADWAL!AU$5:AU$194,$D61)</f>
        <v>0</v>
      </c>
      <c r="AV61" s="64"/>
      <c r="AW61" s="65">
        <f>COUNTIF(JADWAL!AW$5:AW$194,$D61)</f>
        <v>1</v>
      </c>
      <c r="AX61" s="65">
        <f>COUNTIF(JADWAL!AX$5:AX$194,$D61)</f>
        <v>0</v>
      </c>
      <c r="AY61" s="65">
        <f>COUNTIF(JADWAL!AY$5:AY$194,$D61)</f>
        <v>0</v>
      </c>
      <c r="AZ61" s="64"/>
      <c r="BA61" s="65">
        <f>COUNTIF(JADWAL!BA$5:BA$194,$D61)</f>
        <v>0</v>
      </c>
      <c r="BB61" s="65">
        <f>COUNTIF(JADWAL!BB$5:BB$194,$D61)</f>
        <v>0</v>
      </c>
      <c r="BC61" s="65">
        <f>COUNTIF(JADWAL!BC$5:BC$194,$D61)</f>
        <v>0</v>
      </c>
      <c r="BD61" s="65">
        <f t="shared" si="2"/>
        <v>5</v>
      </c>
      <c r="BE61" s="65">
        <f>COUNTIF(JADWAL!BF$5:BF$194,$D61)</f>
        <v>1</v>
      </c>
      <c r="BF61" s="65">
        <f>COUNTIF(JADWAL!BG$5:BG$194,$D61)</f>
        <v>1</v>
      </c>
      <c r="BG61" s="65">
        <f>COUNTIF(JADWAL!BH$5:BH$194,$D61)</f>
        <v>1</v>
      </c>
      <c r="BH61" s="65">
        <f>COUNTIF(JADWAL!BI$5:BI$194,$D61)</f>
        <v>1</v>
      </c>
      <c r="BI61" s="64"/>
      <c r="BJ61" s="65">
        <f>COUNTIF(JADWAL!BK$5:BK$194,$D61)</f>
        <v>1</v>
      </c>
      <c r="BK61" s="65">
        <f>COUNTIF(JADWAL!BL$5:BL$194,$D61)</f>
        <v>1</v>
      </c>
      <c r="BL61" s="64"/>
      <c r="BM61" s="65">
        <f>COUNTIF(JADWAL!BN$5:BN$194,$D61)</f>
        <v>1</v>
      </c>
      <c r="BN61" s="65">
        <f>COUNTIF(JADWAL!BO$5:BO$194,$D61)</f>
        <v>1</v>
      </c>
      <c r="BO61" s="65">
        <f>COUNTIF(JADWAL!BP$5:BP$194,$D61)</f>
        <v>1</v>
      </c>
      <c r="BP61" s="65">
        <f>COUNTIF(JADWAL!BQ$5:BQ$194,$D61)</f>
        <v>0</v>
      </c>
      <c r="BQ61" s="64"/>
      <c r="BR61" s="65">
        <f>COUNTIF(JADWAL!BS$5:BS$194,$D61)</f>
        <v>0</v>
      </c>
      <c r="BS61" s="65">
        <f>COUNTIF(JADWAL!BT$5:BT$194,$D61)</f>
        <v>0</v>
      </c>
      <c r="BT61" s="65"/>
      <c r="BU61" s="65">
        <f t="shared" si="3"/>
        <v>9</v>
      </c>
      <c r="BV61" s="64"/>
      <c r="BW61" s="65">
        <f>COUNTIF(JADWAL!BX$5:BX$194,$D61)</f>
        <v>0</v>
      </c>
      <c r="BX61" s="65">
        <f>COUNTIF(JADWAL!BY$5:BY$194,$D61)</f>
        <v>0</v>
      </c>
      <c r="BY61" s="65">
        <f>COUNTIF(JADWAL!BZ$5:BZ$194,$D61)</f>
        <v>0</v>
      </c>
      <c r="BZ61" s="65">
        <f>COUNTIF(JADWAL!CA$5:CA$194,$D61)</f>
        <v>0</v>
      </c>
      <c r="CA61" s="65">
        <f>COUNTIF(JADWAL!CB$5:CB$194,$D61)</f>
        <v>0</v>
      </c>
      <c r="CB61" s="64"/>
      <c r="CC61" s="65">
        <f>COUNTIF(JADWAL!CD$5:CD$194,$D61)</f>
        <v>0</v>
      </c>
      <c r="CD61" s="65">
        <f>COUNTIF(JADWAL!CE$5:CE$194,$D61)</f>
        <v>0</v>
      </c>
      <c r="CE61" s="65">
        <f>COUNTIF(JADWAL!CF$5:CF$194,$D61)</f>
        <v>0</v>
      </c>
      <c r="CF61" s="65">
        <f>COUNTIF(JADWAL!CG$5:CG$194,$D61)</f>
        <v>0</v>
      </c>
      <c r="CG61" s="64"/>
      <c r="CH61" s="65">
        <f>COUNTIF(JADWAL!CI$5:CI$194,$D61)</f>
        <v>0</v>
      </c>
      <c r="CI61" s="65">
        <f>COUNTIF(JADWAL!CJ$5:CJ$194,$D61)</f>
        <v>0</v>
      </c>
      <c r="CJ61" s="65"/>
      <c r="CK61" s="65">
        <f t="shared" si="4"/>
        <v>0</v>
      </c>
    </row>
    <row r="62" spans="1:89" x14ac:dyDescent="0.3">
      <c r="A62" s="12">
        <f>'MASTER GURU HARIAN'!A64</f>
        <v>61</v>
      </c>
      <c r="B62" s="13" t="str">
        <f>'MASTER GURU HARIAN'!B64</f>
        <v>DESTA MULYANTI,S.Sn</v>
      </c>
      <c r="C62" s="13" t="str">
        <f>'MASTER GURU HARIAN'!C64</f>
        <v>G61</v>
      </c>
      <c r="D62" s="13" t="str">
        <f>'MASTER GURU HARIAN'!D64</f>
        <v>DESTA</v>
      </c>
      <c r="E62" s="64"/>
      <c r="F62" s="65">
        <f>COUNTIF(JADWAL!G$5:G$194,$D62)</f>
        <v>0</v>
      </c>
      <c r="G62" s="65">
        <f>COUNTIF(JADWAL!H$5:H$194,$D62)</f>
        <v>0</v>
      </c>
      <c r="H62" s="65">
        <f>COUNTIF(JADWAL!I$5:I$194,$D62)</f>
        <v>0</v>
      </c>
      <c r="I62" s="64"/>
      <c r="J62" s="65">
        <f>COUNTIF(JADWAL!K$5:K$194,$D62)</f>
        <v>0</v>
      </c>
      <c r="K62" s="65">
        <f>COUNTIF(JADWAL!L$5:L$194,$D62)</f>
        <v>1</v>
      </c>
      <c r="L62" s="64"/>
      <c r="M62" s="65">
        <f>COUNTIF(JADWAL!N$5:N$194,$D62)</f>
        <v>1</v>
      </c>
      <c r="N62" s="65">
        <f>COUNTIF(JADWAL!O$5:O$194,$D62)</f>
        <v>0</v>
      </c>
      <c r="O62" s="65">
        <f>COUNTIF(JADWAL!P$5:P$194,$D62)</f>
        <v>0</v>
      </c>
      <c r="P62" s="65">
        <f>COUNTIF(JADWAL!Q$5:Q$194,$D62)</f>
        <v>0</v>
      </c>
      <c r="Q62" s="64"/>
      <c r="R62" s="65">
        <f>COUNTIF(JADWAL!S$5:S$194,$D62)</f>
        <v>0</v>
      </c>
      <c r="S62" s="65">
        <f>COUNTIF(JADWAL!T$5:T$194,$D62)</f>
        <v>0</v>
      </c>
      <c r="T62" s="65">
        <f>COUNTIF(JADWAL!U$5:U$194,$D62)</f>
        <v>0</v>
      </c>
      <c r="U62" s="65">
        <f>COUNTIF(JADWAL!V$5:V$194,$D62)</f>
        <v>0</v>
      </c>
      <c r="V62" s="65">
        <f t="shared" si="5"/>
        <v>2</v>
      </c>
      <c r="W62" s="65">
        <f>COUNTIF(JADWAL!W$5:W$194,$D62)</f>
        <v>1</v>
      </c>
      <c r="X62" s="65">
        <f>COUNTIF(JADWAL!X$5:X$194,$D62)</f>
        <v>1</v>
      </c>
      <c r="Y62" s="65">
        <f>COUNTIF(JADWAL!Y$5:Y$194,$D62)</f>
        <v>0</v>
      </c>
      <c r="Z62" s="65">
        <f>COUNTIF(JADWAL!Z$5:Z$194,$D62)</f>
        <v>0</v>
      </c>
      <c r="AA62" s="64"/>
      <c r="AB62" s="65">
        <f>COUNTIF(JADWAL!AB$5:AB$194,$D62)</f>
        <v>0</v>
      </c>
      <c r="AC62" s="65">
        <f>COUNTIF(JADWAL!AC$5:AC$194,$D62)</f>
        <v>0</v>
      </c>
      <c r="AD62" s="64"/>
      <c r="AE62" s="65">
        <f>COUNTIF(JADWAL!AE$5:AE$194,$D62)</f>
        <v>0</v>
      </c>
      <c r="AF62" s="65">
        <f>COUNTIF(JADWAL!AF$5:AF$194,$D62)</f>
        <v>1</v>
      </c>
      <c r="AG62" s="65">
        <f>COUNTIF(JADWAL!AG$5:AG$194,$D62)</f>
        <v>1</v>
      </c>
      <c r="AH62" s="65">
        <f>COUNTIF(JADWAL!AH$5:AH$194,$D62)</f>
        <v>0</v>
      </c>
      <c r="AI62" s="64"/>
      <c r="AJ62" s="65">
        <f>COUNTIF(JADWAL!AJ$5:AJ$194,$D62)</f>
        <v>0</v>
      </c>
      <c r="AK62" s="65">
        <f>COUNTIF(JADWAL!AK$5:AK$194,$D62)</f>
        <v>0</v>
      </c>
      <c r="AL62" s="65"/>
      <c r="AM62" s="65">
        <f t="shared" si="1"/>
        <v>4</v>
      </c>
      <c r="AN62" s="64"/>
      <c r="AO62" s="65">
        <f>COUNTIF(JADWAL!AO$5:AO$194,$D62)</f>
        <v>1</v>
      </c>
      <c r="AP62" s="65">
        <f>COUNTIF(JADWAL!AP$5:AP$194,$D62)</f>
        <v>1</v>
      </c>
      <c r="AQ62" s="65">
        <f>COUNTIF(JADWAL!AQ$5:AQ$194,$D62)</f>
        <v>0</v>
      </c>
      <c r="AR62" s="64"/>
      <c r="AS62" s="65">
        <f>COUNTIF(JADWAL!AS$5:AS$194,$D62)</f>
        <v>0</v>
      </c>
      <c r="AT62" s="65">
        <f>COUNTIF(JADWAL!AT$5:AT$194,$D62)</f>
        <v>0</v>
      </c>
      <c r="AU62" s="65">
        <f>COUNTIF(JADWAL!AU$5:AU$194,$D62)</f>
        <v>0</v>
      </c>
      <c r="AV62" s="64"/>
      <c r="AW62" s="65">
        <f>COUNTIF(JADWAL!AW$5:AW$194,$D62)</f>
        <v>1</v>
      </c>
      <c r="AX62" s="65">
        <f>COUNTIF(JADWAL!AX$5:AX$194,$D62)</f>
        <v>1</v>
      </c>
      <c r="AY62" s="65">
        <f>COUNTIF(JADWAL!AY$5:AY$194,$D62)</f>
        <v>0</v>
      </c>
      <c r="AZ62" s="64"/>
      <c r="BA62" s="65">
        <f>COUNTIF(JADWAL!BA$5:BA$194,$D62)</f>
        <v>0</v>
      </c>
      <c r="BB62" s="65">
        <f>COUNTIF(JADWAL!BB$5:BB$194,$D62)</f>
        <v>0</v>
      </c>
      <c r="BC62" s="65">
        <f>COUNTIF(JADWAL!BC$5:BC$194,$D62)</f>
        <v>0</v>
      </c>
      <c r="BD62" s="65">
        <f t="shared" si="2"/>
        <v>4</v>
      </c>
      <c r="BE62" s="65">
        <f>COUNTIF(JADWAL!BF$5:BF$194,$D62)</f>
        <v>1</v>
      </c>
      <c r="BF62" s="65">
        <f>COUNTIF(JADWAL!BG$5:BG$194,$D62)</f>
        <v>1</v>
      </c>
      <c r="BG62" s="65">
        <f>COUNTIF(JADWAL!BH$5:BH$194,$D62)</f>
        <v>1</v>
      </c>
      <c r="BH62" s="65">
        <f>COUNTIF(JADWAL!BI$5:BI$194,$D62)</f>
        <v>1</v>
      </c>
      <c r="BI62" s="64"/>
      <c r="BJ62" s="65">
        <f>COUNTIF(JADWAL!BK$5:BK$194,$D62)</f>
        <v>1</v>
      </c>
      <c r="BK62" s="65">
        <f>COUNTIF(JADWAL!BL$5:BL$194,$D62)</f>
        <v>1</v>
      </c>
      <c r="BL62" s="64"/>
      <c r="BM62" s="65">
        <f>COUNTIF(JADWAL!BN$5:BN$194,$D62)</f>
        <v>0</v>
      </c>
      <c r="BN62" s="65">
        <f>COUNTIF(JADWAL!BO$5:BO$194,$D62)</f>
        <v>0</v>
      </c>
      <c r="BO62" s="65">
        <f>COUNTIF(JADWAL!BP$5:BP$194,$D62)</f>
        <v>0</v>
      </c>
      <c r="BP62" s="65">
        <f>COUNTIF(JADWAL!BQ$5:BQ$194,$D62)</f>
        <v>0</v>
      </c>
      <c r="BQ62" s="64"/>
      <c r="BR62" s="65">
        <f>COUNTIF(JADWAL!BS$5:BS$194,$D62)</f>
        <v>0</v>
      </c>
      <c r="BS62" s="65">
        <f>COUNTIF(JADWAL!BT$5:BT$194,$D62)</f>
        <v>0</v>
      </c>
      <c r="BT62" s="65"/>
      <c r="BU62" s="65">
        <f t="shared" si="3"/>
        <v>6</v>
      </c>
      <c r="BV62" s="64"/>
      <c r="BW62" s="65">
        <f>COUNTIF(JADWAL!BX$5:BX$194,$D62)</f>
        <v>1</v>
      </c>
      <c r="BX62" s="65">
        <f>COUNTIF(JADWAL!BY$5:BY$194,$D62)</f>
        <v>1</v>
      </c>
      <c r="BY62" s="65">
        <f>COUNTIF(JADWAL!BZ$5:BZ$194,$D62)</f>
        <v>1</v>
      </c>
      <c r="BZ62" s="65">
        <f>COUNTIF(JADWAL!CA$5:CA$194,$D62)</f>
        <v>1</v>
      </c>
      <c r="CA62" s="65">
        <f>COUNTIF(JADWAL!CB$5:CB$194,$D62)</f>
        <v>0</v>
      </c>
      <c r="CB62" s="64"/>
      <c r="CC62" s="65">
        <f>COUNTIF(JADWAL!CD$5:CD$194,$D62)</f>
        <v>0</v>
      </c>
      <c r="CD62" s="65">
        <f>COUNTIF(JADWAL!CE$5:CE$194,$D62)</f>
        <v>0</v>
      </c>
      <c r="CE62" s="65">
        <f>COUNTIF(JADWAL!CF$5:CF$194,$D62)</f>
        <v>0</v>
      </c>
      <c r="CF62" s="65">
        <f>COUNTIF(JADWAL!CG$5:CG$194,$D62)</f>
        <v>0</v>
      </c>
      <c r="CG62" s="64"/>
      <c r="CH62" s="65">
        <f>COUNTIF(JADWAL!CI$5:CI$194,$D62)</f>
        <v>0</v>
      </c>
      <c r="CI62" s="65">
        <f>COUNTIF(JADWAL!CJ$5:CJ$194,$D62)</f>
        <v>0</v>
      </c>
      <c r="CJ62" s="65"/>
      <c r="CK62" s="65">
        <f t="shared" si="4"/>
        <v>4</v>
      </c>
    </row>
    <row r="63" spans="1:89" x14ac:dyDescent="0.3">
      <c r="A63" s="12">
        <f>'MASTER GURU HARIAN'!A65</f>
        <v>62</v>
      </c>
      <c r="B63" s="13" t="str">
        <f>'MASTER GURU HARIAN'!B65</f>
        <v>INDIRA SARI PAPUTUNGAN, M.Ed</v>
      </c>
      <c r="C63" s="13" t="str">
        <f>'MASTER GURU HARIAN'!C65</f>
        <v>G62</v>
      </c>
      <c r="D63" s="13" t="str">
        <f>'MASTER GURU HARIAN'!D65</f>
        <v>INDIRA</v>
      </c>
      <c r="E63" s="64"/>
      <c r="F63" s="65">
        <f>COUNTIF(JADWAL!G$5:G$194,$D63)</f>
        <v>0</v>
      </c>
      <c r="G63" s="65">
        <f>COUNTIF(JADWAL!H$5:H$194,$D63)</f>
        <v>1</v>
      </c>
      <c r="H63" s="65">
        <f>COUNTIF(JADWAL!I$5:I$194,$D63)</f>
        <v>1</v>
      </c>
      <c r="I63" s="64"/>
      <c r="J63" s="65">
        <f>COUNTIF(JADWAL!K$5:K$194,$D63)</f>
        <v>1</v>
      </c>
      <c r="K63" s="65">
        <f>COUNTIF(JADWAL!L$5:L$194,$D63)</f>
        <v>1</v>
      </c>
      <c r="L63" s="64"/>
      <c r="M63" s="65">
        <f>COUNTIF(JADWAL!N$5:N$194,$D63)</f>
        <v>0</v>
      </c>
      <c r="N63" s="65">
        <f>COUNTIF(JADWAL!O$5:O$194,$D63)</f>
        <v>0</v>
      </c>
      <c r="O63" s="65">
        <f>COUNTIF(JADWAL!P$5:P$194,$D63)</f>
        <v>0</v>
      </c>
      <c r="P63" s="65">
        <f>COUNTIF(JADWAL!Q$5:Q$194,$D63)</f>
        <v>0</v>
      </c>
      <c r="Q63" s="64"/>
      <c r="R63" s="65">
        <f>COUNTIF(JADWAL!S$5:S$194,$D63)</f>
        <v>0</v>
      </c>
      <c r="S63" s="65">
        <f>COUNTIF(JADWAL!T$5:T$194,$D63)</f>
        <v>0</v>
      </c>
      <c r="T63" s="65">
        <f>COUNTIF(JADWAL!U$5:U$194,$D63)</f>
        <v>0</v>
      </c>
      <c r="U63" s="65">
        <f>COUNTIF(JADWAL!V$5:V$194,$D63)</f>
        <v>0</v>
      </c>
      <c r="V63" s="65">
        <f t="shared" si="5"/>
        <v>4</v>
      </c>
      <c r="W63" s="65">
        <f>COUNTIF(JADWAL!W$5:W$194,$D63)</f>
        <v>1</v>
      </c>
      <c r="X63" s="65">
        <f>COUNTIF(JADWAL!X$5:X$194,$D63)</f>
        <v>1</v>
      </c>
      <c r="Y63" s="65">
        <f>COUNTIF(JADWAL!Y$5:Y$194,$D63)</f>
        <v>1</v>
      </c>
      <c r="Z63" s="65">
        <f>COUNTIF(JADWAL!Z$5:Z$194,$D63)</f>
        <v>1</v>
      </c>
      <c r="AA63" s="64"/>
      <c r="AB63" s="65">
        <f>COUNTIF(JADWAL!AB$5:AB$194,$D63)</f>
        <v>1</v>
      </c>
      <c r="AC63" s="65">
        <f>COUNTIF(JADWAL!AC$5:AC$194,$D63)</f>
        <v>1</v>
      </c>
      <c r="AD63" s="64"/>
      <c r="AE63" s="65">
        <f>COUNTIF(JADWAL!AE$5:AE$194,$D63)</f>
        <v>1</v>
      </c>
      <c r="AF63" s="65">
        <f>COUNTIF(JADWAL!AF$5:AF$194,$D63)</f>
        <v>1</v>
      </c>
      <c r="AG63" s="65">
        <f>COUNTIF(JADWAL!AG$5:AG$194,$D63)</f>
        <v>1</v>
      </c>
      <c r="AH63" s="65">
        <f>COUNTIF(JADWAL!AH$5:AH$194,$D63)</f>
        <v>1</v>
      </c>
      <c r="AI63" s="64"/>
      <c r="AJ63" s="65">
        <f>COUNTIF(JADWAL!AJ$5:AJ$194,$D63)</f>
        <v>0</v>
      </c>
      <c r="AK63" s="65">
        <f>COUNTIF(JADWAL!AK$5:AK$194,$D63)</f>
        <v>0</v>
      </c>
      <c r="AL63" s="65"/>
      <c r="AM63" s="65">
        <f t="shared" si="1"/>
        <v>10</v>
      </c>
      <c r="AN63" s="64"/>
      <c r="AO63" s="65">
        <f>COUNTIF(JADWAL!AO$5:AO$194,$D63)</f>
        <v>0</v>
      </c>
      <c r="AP63" s="65">
        <f>COUNTIF(JADWAL!AP$5:AP$194,$D63)</f>
        <v>0</v>
      </c>
      <c r="AQ63" s="65">
        <f>COUNTIF(JADWAL!AQ$5:AQ$194,$D63)</f>
        <v>0</v>
      </c>
      <c r="AR63" s="64"/>
      <c r="AS63" s="65">
        <f>COUNTIF(JADWAL!AS$5:AS$194,$D63)</f>
        <v>1</v>
      </c>
      <c r="AT63" s="65">
        <f>COUNTIF(JADWAL!AT$5:AT$194,$D63)</f>
        <v>1</v>
      </c>
      <c r="AU63" s="65">
        <f>COUNTIF(JADWAL!AU$5:AU$194,$D63)</f>
        <v>0</v>
      </c>
      <c r="AV63" s="64"/>
      <c r="AW63" s="65">
        <f>COUNTIF(JADWAL!AW$5:AW$194,$D63)</f>
        <v>1</v>
      </c>
      <c r="AX63" s="65">
        <f>COUNTIF(JADWAL!AX$5:AX$194,$D63)</f>
        <v>0</v>
      </c>
      <c r="AY63" s="65">
        <f>COUNTIF(JADWAL!AY$5:AY$194,$D63)</f>
        <v>0</v>
      </c>
      <c r="AZ63" s="64"/>
      <c r="BA63" s="65">
        <f>COUNTIF(JADWAL!BA$5:BA$194,$D63)</f>
        <v>0</v>
      </c>
      <c r="BB63" s="65">
        <f>COUNTIF(JADWAL!BB$5:BB$194,$D63)</f>
        <v>0</v>
      </c>
      <c r="BC63" s="65">
        <f>COUNTIF(JADWAL!BC$5:BC$194,$D63)</f>
        <v>0</v>
      </c>
      <c r="BD63" s="65">
        <f t="shared" si="2"/>
        <v>3</v>
      </c>
      <c r="BE63" s="65">
        <f>COUNTIF(JADWAL!BF$5:BF$194,$D63)</f>
        <v>1</v>
      </c>
      <c r="BF63" s="65">
        <f>COUNTIF(JADWAL!BG$5:BG$194,$D63)</f>
        <v>1</v>
      </c>
      <c r="BG63" s="65">
        <f>COUNTIF(JADWAL!BH$5:BH$194,$D63)</f>
        <v>1</v>
      </c>
      <c r="BH63" s="65">
        <f>COUNTIF(JADWAL!BI$5:BI$194,$D63)</f>
        <v>1</v>
      </c>
      <c r="BI63" s="64"/>
      <c r="BJ63" s="65">
        <f>COUNTIF(JADWAL!BK$5:BK$194,$D63)</f>
        <v>1</v>
      </c>
      <c r="BK63" s="65">
        <f>COUNTIF(JADWAL!BL$5:BL$194,$D63)</f>
        <v>1</v>
      </c>
      <c r="BL63" s="64"/>
      <c r="BM63" s="65">
        <f>COUNTIF(JADWAL!BN$5:BN$194,$D63)</f>
        <v>1</v>
      </c>
      <c r="BN63" s="65">
        <f>COUNTIF(JADWAL!BO$5:BO$194,$D63)</f>
        <v>1</v>
      </c>
      <c r="BO63" s="65">
        <f>COUNTIF(JADWAL!BP$5:BP$194,$D63)</f>
        <v>1</v>
      </c>
      <c r="BP63" s="65">
        <f>COUNTIF(JADWAL!BQ$5:BQ$194,$D63)</f>
        <v>1</v>
      </c>
      <c r="BQ63" s="64"/>
      <c r="BR63" s="65">
        <f>COUNTIF(JADWAL!BS$5:BS$194,$D63)</f>
        <v>0</v>
      </c>
      <c r="BS63" s="65">
        <f>COUNTIF(JADWAL!BT$5:BT$194,$D63)</f>
        <v>0</v>
      </c>
      <c r="BT63" s="65"/>
      <c r="BU63" s="65">
        <f t="shared" si="3"/>
        <v>10</v>
      </c>
      <c r="BV63" s="64"/>
      <c r="BW63" s="65">
        <f>COUNTIF(JADWAL!BX$5:BX$194,$D63)</f>
        <v>1</v>
      </c>
      <c r="BX63" s="65">
        <f>COUNTIF(JADWAL!BY$5:BY$194,$D63)</f>
        <v>1</v>
      </c>
      <c r="BY63" s="65">
        <f>COUNTIF(JADWAL!BZ$5:BZ$194,$D63)</f>
        <v>0</v>
      </c>
      <c r="BZ63" s="65">
        <f>COUNTIF(JADWAL!CA$5:CA$194,$D63)</f>
        <v>1</v>
      </c>
      <c r="CA63" s="65">
        <f>COUNTIF(JADWAL!CB$5:CB$194,$D63)</f>
        <v>1</v>
      </c>
      <c r="CB63" s="64"/>
      <c r="CC63" s="65">
        <f>COUNTIF(JADWAL!CD$5:CD$194,$D63)</f>
        <v>1</v>
      </c>
      <c r="CD63" s="65">
        <f>COUNTIF(JADWAL!CE$5:CE$194,$D63)</f>
        <v>1</v>
      </c>
      <c r="CE63" s="65">
        <f>COUNTIF(JADWAL!CF$5:CF$194,$D63)</f>
        <v>0</v>
      </c>
      <c r="CF63" s="65">
        <f>COUNTIF(JADWAL!CG$5:CG$194,$D63)</f>
        <v>0</v>
      </c>
      <c r="CG63" s="64"/>
      <c r="CH63" s="65">
        <f>COUNTIF(JADWAL!CI$5:CI$194,$D63)</f>
        <v>0</v>
      </c>
      <c r="CI63" s="65">
        <f>COUNTIF(JADWAL!CJ$5:CJ$194,$D63)</f>
        <v>0</v>
      </c>
      <c r="CJ63" s="65"/>
      <c r="CK63" s="65">
        <f t="shared" si="4"/>
        <v>6</v>
      </c>
    </row>
    <row r="64" spans="1:89" x14ac:dyDescent="0.3">
      <c r="A64" s="12">
        <f>'MASTER GURU HARIAN'!A66</f>
        <v>63</v>
      </c>
      <c r="B64" s="13" t="str">
        <f>'MASTER GURU HARIAN'!B66</f>
        <v>ANGGITA SEPTIANI, S.T.P, M.Pd</v>
      </c>
      <c r="C64" s="13" t="str">
        <f>'MASTER GURU HARIAN'!C66</f>
        <v>G63</v>
      </c>
      <c r="D64" s="13" t="str">
        <f>'MASTER GURU HARIAN'!D66</f>
        <v>ANGGITA</v>
      </c>
      <c r="E64" s="64"/>
      <c r="F64" s="65">
        <f>COUNTIF(JADWAL!G$5:G$194,$D64)</f>
        <v>0</v>
      </c>
      <c r="G64" s="65">
        <f>COUNTIF(JADWAL!H$5:H$194,$D64)</f>
        <v>0</v>
      </c>
      <c r="H64" s="65">
        <f>COUNTIF(JADWAL!I$5:I$194,$D64)</f>
        <v>0</v>
      </c>
      <c r="I64" s="64"/>
      <c r="J64" s="65">
        <f>COUNTIF(JADWAL!K$5:K$194,$D64)</f>
        <v>0</v>
      </c>
      <c r="K64" s="65">
        <f>COUNTIF(JADWAL!L$5:L$194,$D64)</f>
        <v>0</v>
      </c>
      <c r="L64" s="64"/>
      <c r="M64" s="65">
        <f>COUNTIF(JADWAL!N$5:N$194,$D64)</f>
        <v>0</v>
      </c>
      <c r="N64" s="65">
        <f>COUNTIF(JADWAL!O$5:O$194,$D64)</f>
        <v>0</v>
      </c>
      <c r="O64" s="65">
        <f>COUNTIF(JADWAL!P$5:P$194,$D64)</f>
        <v>1</v>
      </c>
      <c r="P64" s="65">
        <f>COUNTIF(JADWAL!Q$5:Q$194,$D64)</f>
        <v>1</v>
      </c>
      <c r="Q64" s="64"/>
      <c r="R64" s="65">
        <f>COUNTIF(JADWAL!S$5:S$194,$D64)</f>
        <v>1</v>
      </c>
      <c r="S64" s="65">
        <f>COUNTIF(JADWAL!T$5:T$194,$D64)</f>
        <v>0</v>
      </c>
      <c r="T64" s="65">
        <f>COUNTIF(JADWAL!U$5:U$194,$D64)</f>
        <v>0</v>
      </c>
      <c r="U64" s="65">
        <f>COUNTIF(JADWAL!V$5:V$194,$D64)</f>
        <v>0</v>
      </c>
      <c r="V64" s="65">
        <f t="shared" si="5"/>
        <v>3</v>
      </c>
      <c r="W64" s="65">
        <f>COUNTIF(JADWAL!W$5:W$194,$D64)</f>
        <v>1</v>
      </c>
      <c r="X64" s="65">
        <f>COUNTIF(JADWAL!X$5:X$194,$D64)</f>
        <v>1</v>
      </c>
      <c r="Y64" s="65">
        <f>COUNTIF(JADWAL!Y$5:Y$194,$D64)</f>
        <v>1</v>
      </c>
      <c r="Z64" s="65">
        <f>COUNTIF(JADWAL!Z$5:Z$194,$D64)</f>
        <v>1</v>
      </c>
      <c r="AA64" s="64"/>
      <c r="AB64" s="65">
        <f>COUNTIF(JADWAL!AB$5:AB$194,$D64)</f>
        <v>1</v>
      </c>
      <c r="AC64" s="65">
        <f>COUNTIF(JADWAL!AC$5:AC$194,$D64)</f>
        <v>1</v>
      </c>
      <c r="AD64" s="64"/>
      <c r="AE64" s="65">
        <f>COUNTIF(JADWAL!AE$5:AE$194,$D64)</f>
        <v>1</v>
      </c>
      <c r="AF64" s="65">
        <f>COUNTIF(JADWAL!AF$5:AF$194,$D64)</f>
        <v>0</v>
      </c>
      <c r="AG64" s="65">
        <f>COUNTIF(JADWAL!AG$5:AG$194,$D64)</f>
        <v>0</v>
      </c>
      <c r="AH64" s="65">
        <f>COUNTIF(JADWAL!AH$5:AH$194,$D64)</f>
        <v>0</v>
      </c>
      <c r="AI64" s="64"/>
      <c r="AJ64" s="65">
        <f>COUNTIF(JADWAL!AJ$5:AJ$194,$D64)</f>
        <v>0</v>
      </c>
      <c r="AK64" s="65">
        <f>COUNTIF(JADWAL!AK$5:AK$194,$D64)</f>
        <v>0</v>
      </c>
      <c r="AL64" s="65"/>
      <c r="AM64" s="65">
        <f t="shared" si="1"/>
        <v>7</v>
      </c>
      <c r="AN64" s="64"/>
      <c r="AO64" s="65">
        <f>COUNTIF(JADWAL!AO$5:AO$194,$D64)</f>
        <v>1</v>
      </c>
      <c r="AP64" s="65">
        <f>COUNTIF(JADWAL!AP$5:AP$194,$D64)</f>
        <v>1</v>
      </c>
      <c r="AQ64" s="65">
        <f>COUNTIF(JADWAL!AQ$5:AQ$194,$D64)</f>
        <v>1</v>
      </c>
      <c r="AR64" s="64"/>
      <c r="AS64" s="65">
        <f>COUNTIF(JADWAL!AS$5:AS$194,$D64)</f>
        <v>1</v>
      </c>
      <c r="AT64" s="65">
        <f>COUNTIF(JADWAL!AT$5:AT$194,$D64)</f>
        <v>1</v>
      </c>
      <c r="AU64" s="65">
        <f>COUNTIF(JADWAL!AU$5:AU$194,$D64)</f>
        <v>0</v>
      </c>
      <c r="AV64" s="64"/>
      <c r="AW64" s="65">
        <f>COUNTIF(JADWAL!AW$5:AW$194,$D64)</f>
        <v>1</v>
      </c>
      <c r="AX64" s="65">
        <f>COUNTIF(JADWAL!AX$5:AX$194,$D64)</f>
        <v>1</v>
      </c>
      <c r="AY64" s="65">
        <f>COUNTIF(JADWAL!AY$5:AY$194,$D64)</f>
        <v>1</v>
      </c>
      <c r="AZ64" s="64"/>
      <c r="BA64" s="65">
        <f>COUNTIF(JADWAL!BA$5:BA$194,$D64)</f>
        <v>1</v>
      </c>
      <c r="BB64" s="65">
        <f>COUNTIF(JADWAL!BB$5:BB$194,$D64)</f>
        <v>0</v>
      </c>
      <c r="BC64" s="65">
        <f>COUNTIF(JADWAL!BC$5:BC$194,$D64)</f>
        <v>0</v>
      </c>
      <c r="BD64" s="65">
        <f t="shared" si="2"/>
        <v>9</v>
      </c>
      <c r="BE64" s="65">
        <f>COUNTIF(JADWAL!BF$5:BF$194,$D64)</f>
        <v>0</v>
      </c>
      <c r="BF64" s="65">
        <f>COUNTIF(JADWAL!BG$5:BG$194,$D64)</f>
        <v>0</v>
      </c>
      <c r="BG64" s="65">
        <f>COUNTIF(JADWAL!BH$5:BH$194,$D64)</f>
        <v>0</v>
      </c>
      <c r="BH64" s="65">
        <f>COUNTIF(JADWAL!BI$5:BI$194,$D64)</f>
        <v>0</v>
      </c>
      <c r="BI64" s="64"/>
      <c r="BJ64" s="65">
        <f>COUNTIF(JADWAL!BK$5:BK$194,$D64)</f>
        <v>0</v>
      </c>
      <c r="BK64" s="65">
        <f>COUNTIF(JADWAL!BL$5:BL$194,$D64)</f>
        <v>0</v>
      </c>
      <c r="BL64" s="64"/>
      <c r="BM64" s="65">
        <f>COUNTIF(JADWAL!BN$5:BN$194,$D64)</f>
        <v>0</v>
      </c>
      <c r="BN64" s="65">
        <f>COUNTIF(JADWAL!BO$5:BO$194,$D64)</f>
        <v>1</v>
      </c>
      <c r="BO64" s="65">
        <f>COUNTIF(JADWAL!BP$5:BP$194,$D64)</f>
        <v>1</v>
      </c>
      <c r="BP64" s="65">
        <f>COUNTIF(JADWAL!BQ$5:BQ$194,$D64)</f>
        <v>1</v>
      </c>
      <c r="BQ64" s="64"/>
      <c r="BR64" s="65">
        <f>COUNTIF(JADWAL!BS$5:BS$194,$D64)</f>
        <v>0</v>
      </c>
      <c r="BS64" s="65">
        <f>COUNTIF(JADWAL!BT$5:BT$194,$D64)</f>
        <v>0</v>
      </c>
      <c r="BT64" s="65"/>
      <c r="BU64" s="65">
        <f t="shared" si="3"/>
        <v>3</v>
      </c>
      <c r="BV64" s="64"/>
      <c r="BW64" s="65">
        <f>COUNTIF(JADWAL!BX$5:BX$194,$D64)</f>
        <v>0</v>
      </c>
      <c r="BX64" s="65">
        <f>COUNTIF(JADWAL!BY$5:BY$194,$D64)</f>
        <v>0</v>
      </c>
      <c r="BY64" s="65">
        <f>COUNTIF(JADWAL!BZ$5:BZ$194,$D64)</f>
        <v>0</v>
      </c>
      <c r="BZ64" s="65">
        <f>COUNTIF(JADWAL!CA$5:CA$194,$D64)</f>
        <v>0</v>
      </c>
      <c r="CA64" s="65">
        <f>COUNTIF(JADWAL!CB$5:CB$194,$D64)</f>
        <v>0</v>
      </c>
      <c r="CB64" s="64"/>
      <c r="CC64" s="65">
        <f>COUNTIF(JADWAL!CD$5:CD$194,$D64)</f>
        <v>0</v>
      </c>
      <c r="CD64" s="65">
        <f>COUNTIF(JADWAL!CE$5:CE$194,$D64)</f>
        <v>0</v>
      </c>
      <c r="CE64" s="65">
        <f>COUNTIF(JADWAL!CF$5:CF$194,$D64)</f>
        <v>1</v>
      </c>
      <c r="CF64" s="65">
        <f>COUNTIF(JADWAL!CG$5:CG$194,$D64)</f>
        <v>1</v>
      </c>
      <c r="CG64" s="64"/>
      <c r="CH64" s="65">
        <f>COUNTIF(JADWAL!CI$5:CI$194,$D64)</f>
        <v>1</v>
      </c>
      <c r="CI64" s="65">
        <f>COUNTIF(JADWAL!CJ$5:CJ$194,$D64)</f>
        <v>0</v>
      </c>
      <c r="CJ64" s="65"/>
      <c r="CK64" s="65">
        <f t="shared" si="4"/>
        <v>3</v>
      </c>
    </row>
    <row r="65" spans="1:89" x14ac:dyDescent="0.3">
      <c r="A65" s="12">
        <f>'MASTER GURU HARIAN'!A67</f>
        <v>64</v>
      </c>
      <c r="B65" s="13" t="str">
        <f>'MASTER GURU HARIAN'!B67</f>
        <v>WINDAWATI AISAH, S.Si, S.Pd</v>
      </c>
      <c r="C65" s="13" t="str">
        <f>'MASTER GURU HARIAN'!C67</f>
        <v>G64</v>
      </c>
      <c r="D65" s="13" t="str">
        <f>'MASTER GURU HARIAN'!D67</f>
        <v>WINDA</v>
      </c>
      <c r="E65" s="64"/>
      <c r="F65" s="65">
        <f>COUNTIF(JADWAL!G$5:G$194,$D65)</f>
        <v>0</v>
      </c>
      <c r="G65" s="65">
        <f>COUNTIF(JADWAL!H$5:H$194,$D65)</f>
        <v>0</v>
      </c>
      <c r="H65" s="65">
        <f>COUNTIF(JADWAL!I$5:I$194,$D65)</f>
        <v>0</v>
      </c>
      <c r="I65" s="64"/>
      <c r="J65" s="65">
        <f>COUNTIF(JADWAL!K$5:K$194,$D65)</f>
        <v>0</v>
      </c>
      <c r="K65" s="65">
        <f>COUNTIF(JADWAL!L$5:L$194,$D65)</f>
        <v>0</v>
      </c>
      <c r="L65" s="64"/>
      <c r="M65" s="65">
        <f>COUNTIF(JADWAL!N$5:N$194,$D65)</f>
        <v>0</v>
      </c>
      <c r="N65" s="65">
        <f>COUNTIF(JADWAL!O$5:O$194,$D65)</f>
        <v>0</v>
      </c>
      <c r="O65" s="65">
        <f>COUNTIF(JADWAL!P$5:P$194,$D65)</f>
        <v>0</v>
      </c>
      <c r="P65" s="65">
        <f>COUNTIF(JADWAL!Q$5:Q$194,$D65)</f>
        <v>0</v>
      </c>
      <c r="Q65" s="64"/>
      <c r="R65" s="65">
        <f>COUNTIF(JADWAL!S$5:S$194,$D65)</f>
        <v>0</v>
      </c>
      <c r="S65" s="65">
        <f>COUNTIF(JADWAL!T$5:T$194,$D65)</f>
        <v>0</v>
      </c>
      <c r="T65" s="65">
        <f>COUNTIF(JADWAL!U$5:U$194,$D65)</f>
        <v>0</v>
      </c>
      <c r="U65" s="65">
        <f>COUNTIF(JADWAL!V$5:V$194,$D65)</f>
        <v>0</v>
      </c>
      <c r="V65" s="65">
        <f t="shared" si="5"/>
        <v>0</v>
      </c>
      <c r="W65" s="65">
        <f>COUNTIF(JADWAL!W$5:W$194,$D65)</f>
        <v>1</v>
      </c>
      <c r="X65" s="65">
        <f>COUNTIF(JADWAL!X$5:X$194,$D65)</f>
        <v>1</v>
      </c>
      <c r="Y65" s="65">
        <f>COUNTIF(JADWAL!Y$5:Y$194,$D65)</f>
        <v>1</v>
      </c>
      <c r="Z65" s="65">
        <f>COUNTIF(JADWAL!Z$5:Z$194,$D65)</f>
        <v>1</v>
      </c>
      <c r="AA65" s="64"/>
      <c r="AB65" s="65">
        <f>COUNTIF(JADWAL!AB$5:AB$194,$D65)</f>
        <v>1</v>
      </c>
      <c r="AC65" s="65">
        <f>COUNTIF(JADWAL!AC$5:AC$194,$D65)</f>
        <v>1</v>
      </c>
      <c r="AD65" s="64"/>
      <c r="AE65" s="65">
        <f>COUNTIF(JADWAL!AE$5:AE$194,$D65)</f>
        <v>1</v>
      </c>
      <c r="AF65" s="65">
        <f>COUNTIF(JADWAL!AF$5:AF$194,$D65)</f>
        <v>1</v>
      </c>
      <c r="AG65" s="65">
        <f>COUNTIF(JADWAL!AG$5:AG$194,$D65)</f>
        <v>0</v>
      </c>
      <c r="AH65" s="65">
        <f>COUNTIF(JADWAL!AH$5:AH$194,$D65)</f>
        <v>0</v>
      </c>
      <c r="AI65" s="64"/>
      <c r="AJ65" s="65">
        <f>COUNTIF(JADWAL!AJ$5:AJ$194,$D65)</f>
        <v>0</v>
      </c>
      <c r="AK65" s="65">
        <f>COUNTIF(JADWAL!AK$5:AK$194,$D65)</f>
        <v>0</v>
      </c>
      <c r="AL65" s="65"/>
      <c r="AM65" s="65">
        <f t="shared" ref="AM65:AM70" si="6">SUM(W65:AL65)</f>
        <v>8</v>
      </c>
      <c r="AN65" s="64"/>
      <c r="AO65" s="65">
        <f>COUNTIF(JADWAL!AO$5:AO$194,$D65)</f>
        <v>1</v>
      </c>
      <c r="AP65" s="65">
        <f>COUNTIF(JADWAL!AP$5:AP$194,$D65)</f>
        <v>1</v>
      </c>
      <c r="AQ65" s="65">
        <f>COUNTIF(JADWAL!AQ$5:AQ$194,$D65)</f>
        <v>1</v>
      </c>
      <c r="AR65" s="64"/>
      <c r="AS65" s="65">
        <f>COUNTIF(JADWAL!AS$5:AS$194,$D65)</f>
        <v>1</v>
      </c>
      <c r="AT65" s="65">
        <f>COUNTIF(JADWAL!AT$5:AT$194,$D65)</f>
        <v>1</v>
      </c>
      <c r="AU65" s="65">
        <f>COUNTIF(JADWAL!AU$5:AU$194,$D65)</f>
        <v>0</v>
      </c>
      <c r="AV65" s="64"/>
      <c r="AW65" s="65">
        <f>COUNTIF(JADWAL!AW$5:AW$194,$D65)</f>
        <v>1</v>
      </c>
      <c r="AX65" s="65">
        <f>COUNTIF(JADWAL!AX$5:AX$194,$D65)</f>
        <v>1</v>
      </c>
      <c r="AY65" s="65">
        <f>COUNTIF(JADWAL!AY$5:AY$194,$D65)</f>
        <v>0</v>
      </c>
      <c r="AZ65" s="64"/>
      <c r="BA65" s="65">
        <f>COUNTIF(JADWAL!BA$5:BA$194,$D65)</f>
        <v>0</v>
      </c>
      <c r="BB65" s="65">
        <f>COUNTIF(JADWAL!BB$5:BB$194,$D65)</f>
        <v>0</v>
      </c>
      <c r="BC65" s="65">
        <f>COUNTIF(JADWAL!BC$5:BC$194,$D65)</f>
        <v>0</v>
      </c>
      <c r="BD65" s="65">
        <f t="shared" ref="BD65:BD70" si="7">SUM(AN65:BC65)</f>
        <v>7</v>
      </c>
      <c r="BE65" s="65">
        <f>COUNTIF(JADWAL!BF$5:BF$194,$D65)</f>
        <v>1</v>
      </c>
      <c r="BF65" s="65">
        <f>COUNTIF(JADWAL!BG$5:BG$194,$D65)</f>
        <v>1</v>
      </c>
      <c r="BG65" s="65">
        <f>COUNTIF(JADWAL!BH$5:BH$194,$D65)</f>
        <v>1</v>
      </c>
      <c r="BH65" s="65">
        <f>COUNTIF(JADWAL!BI$5:BI$194,$D65)</f>
        <v>1</v>
      </c>
      <c r="BI65" s="64"/>
      <c r="BJ65" s="65">
        <f>COUNTIF(JADWAL!BK$5:BK$194,$D65)</f>
        <v>1</v>
      </c>
      <c r="BK65" s="65">
        <f>COUNTIF(JADWAL!BL$5:BL$194,$D65)</f>
        <v>1</v>
      </c>
      <c r="BL65" s="64"/>
      <c r="BM65" s="65">
        <f>COUNTIF(JADWAL!BN$5:BN$194,$D65)</f>
        <v>0</v>
      </c>
      <c r="BN65" s="65">
        <f>COUNTIF(JADWAL!BO$5:BO$194,$D65)</f>
        <v>0</v>
      </c>
      <c r="BO65" s="65">
        <f>COUNTIF(JADWAL!BP$5:BP$194,$D65)</f>
        <v>0</v>
      </c>
      <c r="BP65" s="65">
        <f>COUNTIF(JADWAL!BQ$5:BQ$194,$D65)</f>
        <v>0</v>
      </c>
      <c r="BQ65" s="64"/>
      <c r="BR65" s="65">
        <f>COUNTIF(JADWAL!BS$5:BS$194,$D65)</f>
        <v>0</v>
      </c>
      <c r="BS65" s="65">
        <f>COUNTIF(JADWAL!BT$5:BT$194,$D65)</f>
        <v>0</v>
      </c>
      <c r="BT65" s="65"/>
      <c r="BU65" s="65">
        <f t="shared" ref="BU65:BU70" si="8">SUM(BE65:BT65)</f>
        <v>6</v>
      </c>
      <c r="BV65" s="64"/>
      <c r="BW65" s="65">
        <f>COUNTIF(JADWAL!BX$5:BX$194,$D65)</f>
        <v>0</v>
      </c>
      <c r="BX65" s="65">
        <f>COUNTIF(JADWAL!BY$5:BY$194,$D65)</f>
        <v>0</v>
      </c>
      <c r="BY65" s="65">
        <f>COUNTIF(JADWAL!BZ$5:BZ$194,$D65)</f>
        <v>0</v>
      </c>
      <c r="BZ65" s="65">
        <f>COUNTIF(JADWAL!CA$5:CA$194,$D65)</f>
        <v>0</v>
      </c>
      <c r="CA65" s="65">
        <f>COUNTIF(JADWAL!CB$5:CB$194,$D65)</f>
        <v>0</v>
      </c>
      <c r="CB65" s="64"/>
      <c r="CC65" s="65">
        <f>COUNTIF(JADWAL!CD$5:CD$194,$D65)</f>
        <v>0</v>
      </c>
      <c r="CD65" s="65">
        <f>COUNTIF(JADWAL!CE$5:CE$194,$D65)</f>
        <v>0</v>
      </c>
      <c r="CE65" s="65">
        <f>COUNTIF(JADWAL!CF$5:CF$194,$D65)</f>
        <v>0</v>
      </c>
      <c r="CF65" s="65">
        <f>COUNTIF(JADWAL!CG$5:CG$194,$D65)</f>
        <v>0</v>
      </c>
      <c r="CG65" s="64"/>
      <c r="CH65" s="65">
        <f>COUNTIF(JADWAL!CI$5:CI$194,$D65)</f>
        <v>0</v>
      </c>
      <c r="CI65" s="65">
        <f>COUNTIF(JADWAL!CJ$5:CJ$194,$D65)</f>
        <v>0</v>
      </c>
      <c r="CJ65" s="65"/>
      <c r="CK65" s="65">
        <f t="shared" ref="CK65:CK70" si="9">SUM(BV65:CJ65)</f>
        <v>0</v>
      </c>
    </row>
    <row r="66" spans="1:89" x14ac:dyDescent="0.3">
      <c r="A66" s="12">
        <f>'MASTER GURU HARIAN'!A68</f>
        <v>65</v>
      </c>
      <c r="B66" s="13" t="str">
        <f>'MASTER GURU HARIAN'!B68</f>
        <v>NADIA AFRILIANI, S.Pd</v>
      </c>
      <c r="C66" s="13" t="str">
        <f>'MASTER GURU HARIAN'!C68</f>
        <v>G65</v>
      </c>
      <c r="D66" s="13" t="str">
        <f>'MASTER GURU HARIAN'!D68</f>
        <v>NADIA</v>
      </c>
      <c r="E66" s="64"/>
      <c r="F66" s="65">
        <f>COUNTIF(JADWAL!G$5:G$194,$D66)</f>
        <v>1</v>
      </c>
      <c r="G66" s="65">
        <f>COUNTIF(JADWAL!H$5:H$194,$D66)</f>
        <v>1</v>
      </c>
      <c r="H66" s="65">
        <f>COUNTIF(JADWAL!I$5:I$194,$D66)</f>
        <v>1</v>
      </c>
      <c r="I66" s="64"/>
      <c r="J66" s="65">
        <f>COUNTIF(JADWAL!K$5:K$194,$D66)</f>
        <v>0</v>
      </c>
      <c r="K66" s="65">
        <f>COUNTIF(JADWAL!L$5:L$194,$D66)</f>
        <v>0</v>
      </c>
      <c r="L66" s="64"/>
      <c r="M66" s="65">
        <f>COUNTIF(JADWAL!N$5:N$194,$D66)</f>
        <v>0</v>
      </c>
      <c r="N66" s="65">
        <f>COUNTIF(JADWAL!O$5:O$194,$D66)</f>
        <v>0</v>
      </c>
      <c r="O66" s="65">
        <f>COUNTIF(JADWAL!P$5:P$194,$D66)</f>
        <v>0</v>
      </c>
      <c r="P66" s="65">
        <f>COUNTIF(JADWAL!Q$5:Q$194,$D66)</f>
        <v>0</v>
      </c>
      <c r="Q66" s="64"/>
      <c r="R66" s="65">
        <f>COUNTIF(JADWAL!S$5:S$194,$D66)</f>
        <v>0</v>
      </c>
      <c r="S66" s="65">
        <f>COUNTIF(JADWAL!T$5:T$194,$D66)</f>
        <v>0</v>
      </c>
      <c r="T66" s="65">
        <f>COUNTIF(JADWAL!U$5:U$194,$D66)</f>
        <v>0</v>
      </c>
      <c r="U66" s="65">
        <f>COUNTIF(JADWAL!V$5:V$194,$D66)</f>
        <v>0</v>
      </c>
      <c r="V66" s="65">
        <f t="shared" si="5"/>
        <v>3</v>
      </c>
      <c r="W66" s="65">
        <f>COUNTIF(JADWAL!W$5:W$194,$D66)</f>
        <v>0</v>
      </c>
      <c r="X66" s="65">
        <f>COUNTIF(JADWAL!X$5:X$194,$D66)</f>
        <v>0</v>
      </c>
      <c r="Y66" s="65">
        <f>COUNTIF(JADWAL!Y$5:Y$194,$D66)</f>
        <v>0</v>
      </c>
      <c r="Z66" s="65">
        <f>COUNTIF(JADWAL!Z$5:Z$194,$D66)</f>
        <v>0</v>
      </c>
      <c r="AA66" s="64"/>
      <c r="AB66" s="65">
        <f>COUNTIF(JADWAL!AB$5:AB$194,$D66)</f>
        <v>0</v>
      </c>
      <c r="AC66" s="65">
        <f>COUNTIF(JADWAL!AC$5:AC$194,$D66)</f>
        <v>0</v>
      </c>
      <c r="AD66" s="64"/>
      <c r="AE66" s="65">
        <f>COUNTIF(JADWAL!AE$5:AE$194,$D66)</f>
        <v>0</v>
      </c>
      <c r="AF66" s="65">
        <f>COUNTIF(JADWAL!AF$5:AF$194,$D66)</f>
        <v>0</v>
      </c>
      <c r="AG66" s="65">
        <f>COUNTIF(JADWAL!AG$5:AG$194,$D66)</f>
        <v>0</v>
      </c>
      <c r="AH66" s="65">
        <f>COUNTIF(JADWAL!AH$5:AH$194,$D66)</f>
        <v>0</v>
      </c>
      <c r="AI66" s="64"/>
      <c r="AJ66" s="65">
        <f>COUNTIF(JADWAL!AJ$5:AJ$194,$D66)</f>
        <v>0</v>
      </c>
      <c r="AK66" s="65">
        <f>COUNTIF(JADWAL!AK$5:AK$194,$D66)</f>
        <v>0</v>
      </c>
      <c r="AL66" s="65"/>
      <c r="AM66" s="65">
        <f t="shared" si="6"/>
        <v>0</v>
      </c>
      <c r="AN66" s="64"/>
      <c r="AO66" s="65">
        <f>COUNTIF(JADWAL!AO$5:AO$194,$D66)</f>
        <v>1</v>
      </c>
      <c r="AP66" s="65">
        <f>COUNTIF(JADWAL!AP$5:AP$194,$D66)</f>
        <v>1</v>
      </c>
      <c r="AQ66" s="65">
        <f>COUNTIF(JADWAL!AQ$5:AQ$194,$D66)</f>
        <v>1</v>
      </c>
      <c r="AR66" s="64"/>
      <c r="AS66" s="65">
        <f>COUNTIF(JADWAL!AS$5:AS$194,$D66)</f>
        <v>0</v>
      </c>
      <c r="AT66" s="65">
        <f>COUNTIF(JADWAL!AT$5:AT$194,$D66)</f>
        <v>1</v>
      </c>
      <c r="AU66" s="65">
        <f>COUNTIF(JADWAL!AU$5:AU$194,$D66)</f>
        <v>0</v>
      </c>
      <c r="AV66" s="64"/>
      <c r="AW66" s="65">
        <f>COUNTIF(JADWAL!AW$5:AW$194,$D66)</f>
        <v>1</v>
      </c>
      <c r="AX66" s="65">
        <f>COUNTIF(JADWAL!AX$5:AX$194,$D66)</f>
        <v>0</v>
      </c>
      <c r="AY66" s="65">
        <f>COUNTIF(JADWAL!AY$5:AY$194,$D66)</f>
        <v>0</v>
      </c>
      <c r="AZ66" s="64"/>
      <c r="BA66" s="65">
        <f>COUNTIF(JADWAL!BA$5:BA$194,$D66)</f>
        <v>0</v>
      </c>
      <c r="BB66" s="65">
        <f>COUNTIF(JADWAL!BB$5:BB$194,$D66)</f>
        <v>0</v>
      </c>
      <c r="BC66" s="65">
        <f>COUNTIF(JADWAL!BC$5:BC$194,$D66)</f>
        <v>0</v>
      </c>
      <c r="BD66" s="65">
        <f t="shared" si="7"/>
        <v>5</v>
      </c>
      <c r="BE66" s="65">
        <f>COUNTIF(JADWAL!BF$5:BF$194,$D66)</f>
        <v>0</v>
      </c>
      <c r="BF66" s="65">
        <f>COUNTIF(JADWAL!BG$5:BG$194,$D66)</f>
        <v>0</v>
      </c>
      <c r="BG66" s="65">
        <f>COUNTIF(JADWAL!BH$5:BH$194,$D66)</f>
        <v>0</v>
      </c>
      <c r="BH66" s="65">
        <f>COUNTIF(JADWAL!BI$5:BI$194,$D66)</f>
        <v>0</v>
      </c>
      <c r="BI66" s="64"/>
      <c r="BJ66" s="65">
        <f>COUNTIF(JADWAL!BK$5:BK$194,$D66)</f>
        <v>0</v>
      </c>
      <c r="BK66" s="65">
        <f>COUNTIF(JADWAL!BL$5:BL$194,$D66)</f>
        <v>0</v>
      </c>
      <c r="BL66" s="64"/>
      <c r="BM66" s="65">
        <f>COUNTIF(JADWAL!BN$5:BN$194,$D66)</f>
        <v>1</v>
      </c>
      <c r="BN66" s="65">
        <f>COUNTIF(JADWAL!BO$5:BO$194,$D66)</f>
        <v>1</v>
      </c>
      <c r="BO66" s="65">
        <f>COUNTIF(JADWAL!BP$5:BP$194,$D66)</f>
        <v>1</v>
      </c>
      <c r="BP66" s="65">
        <f>COUNTIF(JADWAL!BQ$5:BQ$194,$D66)</f>
        <v>0</v>
      </c>
      <c r="BQ66" s="64"/>
      <c r="BR66" s="65">
        <f>COUNTIF(JADWAL!BS$5:BS$194,$D66)</f>
        <v>0</v>
      </c>
      <c r="BS66" s="65">
        <f>COUNTIF(JADWAL!BT$5:BT$194,$D66)</f>
        <v>0</v>
      </c>
      <c r="BT66" s="65"/>
      <c r="BU66" s="65">
        <f t="shared" si="8"/>
        <v>3</v>
      </c>
      <c r="BV66" s="64"/>
      <c r="BW66" s="65">
        <f>COUNTIF(JADWAL!BX$5:BX$194,$D66)</f>
        <v>1</v>
      </c>
      <c r="BX66" s="65">
        <f>COUNTIF(JADWAL!BY$5:BY$194,$D66)</f>
        <v>1</v>
      </c>
      <c r="BY66" s="65">
        <f>COUNTIF(JADWAL!BZ$5:BZ$194,$D66)</f>
        <v>1</v>
      </c>
      <c r="BZ66" s="65">
        <f>COUNTIF(JADWAL!CA$5:CA$194,$D66)</f>
        <v>0</v>
      </c>
      <c r="CA66" s="65">
        <f>COUNTIF(JADWAL!CB$5:CB$194,$D66)</f>
        <v>0</v>
      </c>
      <c r="CB66" s="64"/>
      <c r="CC66" s="65">
        <f>COUNTIF(JADWAL!CD$5:CD$194,$D66)</f>
        <v>1</v>
      </c>
      <c r="CD66" s="65">
        <f>COUNTIF(JADWAL!CE$5:CE$194,$D66)</f>
        <v>1</v>
      </c>
      <c r="CE66" s="65">
        <f>COUNTIF(JADWAL!CF$5:CF$194,$D66)</f>
        <v>1</v>
      </c>
      <c r="CF66" s="65">
        <f>COUNTIF(JADWAL!CG$5:CG$194,$D66)</f>
        <v>0</v>
      </c>
      <c r="CG66" s="64"/>
      <c r="CH66" s="65">
        <f>COUNTIF(JADWAL!CI$5:CI$194,$D66)</f>
        <v>0</v>
      </c>
      <c r="CI66" s="65">
        <f>COUNTIF(JADWAL!CJ$5:CJ$194,$D66)</f>
        <v>0</v>
      </c>
      <c r="CJ66" s="65"/>
      <c r="CK66" s="65">
        <f t="shared" si="9"/>
        <v>6</v>
      </c>
    </row>
    <row r="67" spans="1:89" x14ac:dyDescent="0.3">
      <c r="A67" s="12">
        <f>'MASTER GURU HARIAN'!A69</f>
        <v>66</v>
      </c>
      <c r="B67" s="13" t="str">
        <f>'MASTER GURU HARIAN'!B69</f>
        <v>SABILA FAUZIYYA, S.Kom</v>
      </c>
      <c r="C67" s="13" t="str">
        <f>'MASTER GURU HARIAN'!C69</f>
        <v>G66</v>
      </c>
      <c r="D67" s="13" t="str">
        <f>'MASTER GURU HARIAN'!D69</f>
        <v>SABILA</v>
      </c>
      <c r="E67" s="64"/>
      <c r="F67" s="65">
        <f>COUNTIF(JADWAL!G$5:G$194,$D67)</f>
        <v>0</v>
      </c>
      <c r="G67" s="65">
        <f>COUNTIF(JADWAL!H$5:H$194,$D67)</f>
        <v>0</v>
      </c>
      <c r="H67" s="65">
        <f>COUNTIF(JADWAL!I$5:I$194,$D67)</f>
        <v>0</v>
      </c>
      <c r="I67" s="64"/>
      <c r="J67" s="65">
        <f>COUNTIF(JADWAL!K$5:K$194,$D67)</f>
        <v>1</v>
      </c>
      <c r="K67" s="65">
        <f>COUNTIF(JADWAL!L$5:L$194,$D67)</f>
        <v>1</v>
      </c>
      <c r="L67" s="64"/>
      <c r="M67" s="65">
        <f>COUNTIF(JADWAL!N$5:N$194,$D67)</f>
        <v>1</v>
      </c>
      <c r="N67" s="65">
        <f>COUNTIF(JADWAL!O$5:O$194,$D67)</f>
        <v>1</v>
      </c>
      <c r="O67" s="65">
        <f>COUNTIF(JADWAL!P$5:P$194,$D67)</f>
        <v>0</v>
      </c>
      <c r="P67" s="65">
        <f>COUNTIF(JADWAL!Q$5:Q$194,$D67)</f>
        <v>0</v>
      </c>
      <c r="Q67" s="64"/>
      <c r="R67" s="65">
        <f>COUNTIF(JADWAL!S$5:S$194,$D67)</f>
        <v>0</v>
      </c>
      <c r="S67" s="65">
        <f>COUNTIF(JADWAL!T$5:T$194,$D67)</f>
        <v>0</v>
      </c>
      <c r="T67" s="65">
        <f>COUNTIF(JADWAL!U$5:U$194,$D67)</f>
        <v>0</v>
      </c>
      <c r="U67" s="65">
        <f>COUNTIF(JADWAL!V$5:V$194,$D67)</f>
        <v>0</v>
      </c>
      <c r="V67" s="65">
        <f t="shared" ref="V67:V77" si="10">SUM(E67:T67)</f>
        <v>4</v>
      </c>
      <c r="W67" s="65">
        <f>COUNTIF(JADWAL!W$5:W$194,$D67)</f>
        <v>1</v>
      </c>
      <c r="X67" s="65">
        <f>COUNTIF(JADWAL!X$5:X$194,$D67)</f>
        <v>1</v>
      </c>
      <c r="Y67" s="65">
        <f>COUNTIF(JADWAL!Y$5:Y$194,$D67)</f>
        <v>1</v>
      </c>
      <c r="Z67" s="65">
        <f>COUNTIF(JADWAL!Z$5:Z$194,$D67)</f>
        <v>0</v>
      </c>
      <c r="AA67" s="64"/>
      <c r="AB67" s="65">
        <f>COUNTIF(JADWAL!AB$5:AB$194,$D67)</f>
        <v>0</v>
      </c>
      <c r="AC67" s="65">
        <f>COUNTIF(JADWAL!AC$5:AC$194,$D67)</f>
        <v>0</v>
      </c>
      <c r="AD67" s="64"/>
      <c r="AE67" s="65">
        <f>COUNTIF(JADWAL!AE$5:AE$194,$D67)</f>
        <v>0</v>
      </c>
      <c r="AF67" s="65">
        <f>COUNTIF(JADWAL!AF$5:AF$194,$D67)</f>
        <v>0</v>
      </c>
      <c r="AG67" s="65">
        <f>COUNTIF(JADWAL!AG$5:AG$194,$D67)</f>
        <v>0</v>
      </c>
      <c r="AH67" s="65">
        <f>COUNTIF(JADWAL!AH$5:AH$194,$D67)</f>
        <v>0</v>
      </c>
      <c r="AI67" s="64"/>
      <c r="AJ67" s="65">
        <f>COUNTIF(JADWAL!AJ$5:AJ$194,$D67)</f>
        <v>0</v>
      </c>
      <c r="AK67" s="65">
        <f>COUNTIF(JADWAL!AK$5:AK$194,$D67)</f>
        <v>0</v>
      </c>
      <c r="AL67" s="65"/>
      <c r="AM67" s="65">
        <f t="shared" si="6"/>
        <v>3</v>
      </c>
      <c r="AN67" s="64"/>
      <c r="AO67" s="65">
        <f>COUNTIF(JADWAL!AO$5:AO$194,$D67)</f>
        <v>0</v>
      </c>
      <c r="AP67" s="65">
        <f>COUNTIF(JADWAL!AP$5:AP$194,$D67)</f>
        <v>0</v>
      </c>
      <c r="AQ67" s="65">
        <f>COUNTIF(JADWAL!AQ$5:AQ$194,$D67)</f>
        <v>0</v>
      </c>
      <c r="AR67" s="64"/>
      <c r="AS67" s="65">
        <f>COUNTIF(JADWAL!AS$5:AS$194,$D67)</f>
        <v>1</v>
      </c>
      <c r="AT67" s="65">
        <f>COUNTIF(JADWAL!AT$5:AT$194,$D67)</f>
        <v>1</v>
      </c>
      <c r="AU67" s="65">
        <f>COUNTIF(JADWAL!AU$5:AU$194,$D67)</f>
        <v>0</v>
      </c>
      <c r="AV67" s="64"/>
      <c r="AW67" s="65">
        <f>COUNTIF(JADWAL!AW$5:AW$194,$D67)</f>
        <v>0</v>
      </c>
      <c r="AX67" s="65">
        <f>COUNTIF(JADWAL!AX$5:AX$194,$D67)</f>
        <v>0</v>
      </c>
      <c r="AY67" s="65">
        <f>COUNTIF(JADWAL!AY$5:AY$194,$D67)</f>
        <v>0</v>
      </c>
      <c r="AZ67" s="64"/>
      <c r="BA67" s="65">
        <f>COUNTIF(JADWAL!BA$5:BA$194,$D67)</f>
        <v>0</v>
      </c>
      <c r="BB67" s="65">
        <f>COUNTIF(JADWAL!BB$5:BB$194,$D67)</f>
        <v>0</v>
      </c>
      <c r="BC67" s="65">
        <f>COUNTIF(JADWAL!BC$5:BC$194,$D67)</f>
        <v>0</v>
      </c>
      <c r="BD67" s="65">
        <f t="shared" si="7"/>
        <v>2</v>
      </c>
      <c r="BE67" s="65">
        <f>COUNTIF(JADWAL!BF$5:BF$194,$D67)</f>
        <v>1</v>
      </c>
      <c r="BF67" s="65">
        <f>COUNTIF(JADWAL!BG$5:BG$194,$D67)</f>
        <v>1</v>
      </c>
      <c r="BG67" s="65">
        <f>COUNTIF(JADWAL!BH$5:BH$194,$D67)</f>
        <v>1</v>
      </c>
      <c r="BH67" s="65">
        <f>COUNTIF(JADWAL!BI$5:BI$194,$D67)</f>
        <v>1</v>
      </c>
      <c r="BI67" s="64"/>
      <c r="BJ67" s="65">
        <f>COUNTIF(JADWAL!BK$5:BK$194,$D67)</f>
        <v>0</v>
      </c>
      <c r="BK67" s="65">
        <f>COUNTIF(JADWAL!BL$5:BL$194,$D67)</f>
        <v>1</v>
      </c>
      <c r="BL67" s="64"/>
      <c r="BM67" s="65">
        <f>COUNTIF(JADWAL!BN$5:BN$194,$D67)</f>
        <v>1</v>
      </c>
      <c r="BN67" s="65">
        <f>COUNTIF(JADWAL!BO$5:BO$194,$D67)</f>
        <v>1</v>
      </c>
      <c r="BO67" s="65">
        <f>COUNTIF(JADWAL!BP$5:BP$194,$D67)</f>
        <v>0</v>
      </c>
      <c r="BP67" s="65">
        <f>COUNTIF(JADWAL!BQ$5:BQ$194,$D67)</f>
        <v>0</v>
      </c>
      <c r="BQ67" s="64"/>
      <c r="BR67" s="65">
        <f>COUNTIF(JADWAL!BS$5:BS$194,$D67)</f>
        <v>0</v>
      </c>
      <c r="BS67" s="65">
        <f>COUNTIF(JADWAL!BT$5:BT$194,$D67)</f>
        <v>0</v>
      </c>
      <c r="BT67" s="65"/>
      <c r="BU67" s="65">
        <f t="shared" si="8"/>
        <v>7</v>
      </c>
      <c r="BV67" s="64"/>
      <c r="BW67" s="65">
        <f>COUNTIF(JADWAL!BX$5:BX$194,$D67)</f>
        <v>0</v>
      </c>
      <c r="BX67" s="65">
        <f>COUNTIF(JADWAL!BY$5:BY$194,$D67)</f>
        <v>0</v>
      </c>
      <c r="BY67" s="65">
        <f>COUNTIF(JADWAL!BZ$5:BZ$194,$D67)</f>
        <v>0</v>
      </c>
      <c r="BZ67" s="65">
        <f>COUNTIF(JADWAL!CA$5:CA$194,$D67)</f>
        <v>0</v>
      </c>
      <c r="CA67" s="65">
        <f>COUNTIF(JADWAL!CB$5:CB$194,$D67)</f>
        <v>0</v>
      </c>
      <c r="CB67" s="64"/>
      <c r="CC67" s="65">
        <f>COUNTIF(JADWAL!CD$5:CD$194,$D67)</f>
        <v>0</v>
      </c>
      <c r="CD67" s="65">
        <f>COUNTIF(JADWAL!CE$5:CE$194,$D67)</f>
        <v>0</v>
      </c>
      <c r="CE67" s="65">
        <f>COUNTIF(JADWAL!CF$5:CF$194,$D67)</f>
        <v>0</v>
      </c>
      <c r="CF67" s="65">
        <f>COUNTIF(JADWAL!CG$5:CG$194,$D67)</f>
        <v>0</v>
      </c>
      <c r="CG67" s="64"/>
      <c r="CH67" s="65">
        <f>COUNTIF(JADWAL!CI$5:CI$194,$D67)</f>
        <v>0</v>
      </c>
      <c r="CI67" s="65">
        <f>COUNTIF(JADWAL!CJ$5:CJ$194,$D67)</f>
        <v>0</v>
      </c>
      <c r="CJ67" s="65"/>
      <c r="CK67" s="65">
        <f t="shared" si="9"/>
        <v>0</v>
      </c>
    </row>
    <row r="68" spans="1:89" x14ac:dyDescent="0.3">
      <c r="A68" s="12">
        <f>'MASTER GURU HARIAN'!A70</f>
        <v>67</v>
      </c>
      <c r="B68" s="13" t="str">
        <f>'MASTER GURU HARIAN'!B70</f>
        <v>JAYA SUMPENA, S.ST, M.Kom</v>
      </c>
      <c r="C68" s="13" t="str">
        <f>'MASTER GURU HARIAN'!C70</f>
        <v>G67</v>
      </c>
      <c r="D68" s="13" t="str">
        <f>'MASTER GURU HARIAN'!D70</f>
        <v>JAYA</v>
      </c>
      <c r="E68" s="64"/>
      <c r="F68" s="65">
        <f>COUNTIF(JADWAL!G$5:G$194,$D68)</f>
        <v>1</v>
      </c>
      <c r="G68" s="65">
        <f>COUNTIF(JADWAL!H$5:H$194,$D68)</f>
        <v>1</v>
      </c>
      <c r="H68" s="65">
        <f>COUNTIF(JADWAL!I$5:I$194,$D68)</f>
        <v>1</v>
      </c>
      <c r="I68" s="64"/>
      <c r="J68" s="65">
        <f>COUNTIF(JADWAL!K$5:K$194,$D68)</f>
        <v>0</v>
      </c>
      <c r="K68" s="65">
        <f>COUNTIF(JADWAL!L$5:L$194,$D68)</f>
        <v>0</v>
      </c>
      <c r="L68" s="64"/>
      <c r="M68" s="65">
        <f>COUNTIF(JADWAL!N$5:N$194,$D68)</f>
        <v>1</v>
      </c>
      <c r="N68" s="65">
        <f>COUNTIF(JADWAL!O$5:O$194,$D68)</f>
        <v>1</v>
      </c>
      <c r="O68" s="65">
        <f>COUNTIF(JADWAL!P$5:P$194,$D68)</f>
        <v>1</v>
      </c>
      <c r="P68" s="65">
        <f>COUNTIF(JADWAL!Q$5:Q$194,$D68)</f>
        <v>0</v>
      </c>
      <c r="Q68" s="64"/>
      <c r="R68" s="65">
        <f>COUNTIF(JADWAL!S$5:S$194,$D68)</f>
        <v>0</v>
      </c>
      <c r="S68" s="65">
        <f>COUNTIF(JADWAL!T$5:T$194,$D68)</f>
        <v>0</v>
      </c>
      <c r="T68" s="65">
        <f>COUNTIF(JADWAL!U$5:U$194,$D68)</f>
        <v>0</v>
      </c>
      <c r="U68" s="65">
        <f>COUNTIF(JADWAL!V$5:V$194,$D68)</f>
        <v>0</v>
      </c>
      <c r="V68" s="65">
        <f t="shared" si="10"/>
        <v>6</v>
      </c>
      <c r="W68" s="65">
        <f>COUNTIF(JADWAL!W$5:W$194,$D68)</f>
        <v>1</v>
      </c>
      <c r="X68" s="65">
        <f>COUNTIF(JADWAL!X$5:X$194,$D68)</f>
        <v>1</v>
      </c>
      <c r="Y68" s="65">
        <f>COUNTIF(JADWAL!Y$5:Y$194,$D68)</f>
        <v>1</v>
      </c>
      <c r="Z68" s="65">
        <f>COUNTIF(JADWAL!Z$5:Z$194,$D68)</f>
        <v>1</v>
      </c>
      <c r="AA68" s="64"/>
      <c r="AB68" s="65">
        <f>COUNTIF(JADWAL!AB$5:AB$194,$D68)</f>
        <v>1</v>
      </c>
      <c r="AC68" s="65">
        <f>COUNTIF(JADWAL!AC$5:AC$194,$D68)</f>
        <v>1</v>
      </c>
      <c r="AD68" s="64"/>
      <c r="AE68" s="65">
        <f>COUNTIF(JADWAL!AE$5:AE$194,$D68)</f>
        <v>0</v>
      </c>
      <c r="AF68" s="65">
        <f>COUNTIF(JADWAL!AF$5:AF$194,$D68)</f>
        <v>1</v>
      </c>
      <c r="AG68" s="65">
        <f>COUNTIF(JADWAL!AG$5:AG$194,$D68)</f>
        <v>1</v>
      </c>
      <c r="AH68" s="65">
        <f>COUNTIF(JADWAL!AH$5:AH$194,$D68)</f>
        <v>1</v>
      </c>
      <c r="AI68" s="64"/>
      <c r="AJ68" s="65">
        <f>COUNTIF(JADWAL!AJ$5:AJ$194,$D68)</f>
        <v>0</v>
      </c>
      <c r="AK68" s="65">
        <f>COUNTIF(JADWAL!AK$5:AK$194,$D68)</f>
        <v>0</v>
      </c>
      <c r="AL68" s="65"/>
      <c r="AM68" s="65">
        <f t="shared" si="6"/>
        <v>9</v>
      </c>
      <c r="AN68" s="64"/>
      <c r="AO68" s="65">
        <f>COUNTIF(JADWAL!AO$5:AO$194,$D68)</f>
        <v>1</v>
      </c>
      <c r="AP68" s="65">
        <f>COUNTIF(JADWAL!AP$5:AP$194,$D68)</f>
        <v>1</v>
      </c>
      <c r="AQ68" s="65">
        <f>COUNTIF(JADWAL!AQ$5:AQ$194,$D68)</f>
        <v>1</v>
      </c>
      <c r="AR68" s="64"/>
      <c r="AS68" s="65">
        <f>COUNTIF(JADWAL!AS$5:AS$194,$D68)</f>
        <v>1</v>
      </c>
      <c r="AT68" s="65">
        <f>COUNTIF(JADWAL!AT$5:AT$194,$D68)</f>
        <v>1</v>
      </c>
      <c r="AU68" s="65">
        <f>COUNTIF(JADWAL!AU$5:AU$194,$D68)</f>
        <v>0</v>
      </c>
      <c r="AV68" s="64"/>
      <c r="AW68" s="65">
        <f>COUNTIF(JADWAL!AW$5:AW$194,$D68)</f>
        <v>1</v>
      </c>
      <c r="AX68" s="65">
        <f>COUNTIF(JADWAL!AX$5:AX$194,$D68)</f>
        <v>1</v>
      </c>
      <c r="AY68" s="65">
        <f>COUNTIF(JADWAL!AY$5:AY$194,$D68)</f>
        <v>1</v>
      </c>
      <c r="AZ68" s="64"/>
      <c r="BA68" s="65">
        <f>COUNTIF(JADWAL!BA$5:BA$194,$D68)</f>
        <v>0</v>
      </c>
      <c r="BB68" s="65">
        <f>COUNTIF(JADWAL!BB$5:BB$194,$D68)</f>
        <v>0</v>
      </c>
      <c r="BC68" s="65">
        <f>COUNTIF(JADWAL!BC$5:BC$194,$D68)</f>
        <v>0</v>
      </c>
      <c r="BD68" s="65">
        <f t="shared" si="7"/>
        <v>8</v>
      </c>
      <c r="BE68" s="65">
        <f>COUNTIF(JADWAL!BF$5:BF$194,$D68)</f>
        <v>0</v>
      </c>
      <c r="BF68" s="65">
        <f>COUNTIF(JADWAL!BG$5:BG$194,$D68)</f>
        <v>0</v>
      </c>
      <c r="BG68" s="65">
        <f>COUNTIF(JADWAL!BH$5:BH$194,$D68)</f>
        <v>0</v>
      </c>
      <c r="BH68" s="65">
        <f>COUNTIF(JADWAL!BI$5:BI$194,$D68)</f>
        <v>0</v>
      </c>
      <c r="BI68" s="64"/>
      <c r="BJ68" s="65">
        <f>COUNTIF(JADWAL!BK$5:BK$194,$D68)</f>
        <v>0</v>
      </c>
      <c r="BK68" s="65">
        <f>COUNTIF(JADWAL!BL$5:BL$194,$D68)</f>
        <v>0</v>
      </c>
      <c r="BL68" s="64"/>
      <c r="BM68" s="65">
        <f>COUNTIF(JADWAL!BN$5:BN$194,$D68)</f>
        <v>0</v>
      </c>
      <c r="BN68" s="65">
        <f>COUNTIF(JADWAL!BO$5:BO$194,$D68)</f>
        <v>0</v>
      </c>
      <c r="BO68" s="65">
        <f>COUNTIF(JADWAL!BP$5:BP$194,$D68)</f>
        <v>0</v>
      </c>
      <c r="BP68" s="65">
        <f>COUNTIF(JADWAL!BQ$5:BQ$194,$D68)</f>
        <v>0</v>
      </c>
      <c r="BQ68" s="64"/>
      <c r="BR68" s="65">
        <f>COUNTIF(JADWAL!BS$5:BS$194,$D68)</f>
        <v>0</v>
      </c>
      <c r="BS68" s="65">
        <f>COUNTIF(JADWAL!BT$5:BT$194,$D68)</f>
        <v>0</v>
      </c>
      <c r="BT68" s="65"/>
      <c r="BU68" s="65">
        <f t="shared" si="8"/>
        <v>0</v>
      </c>
      <c r="BV68" s="64"/>
      <c r="BW68" s="65">
        <f>COUNTIF(JADWAL!BX$5:BX$194,$D68)</f>
        <v>0</v>
      </c>
      <c r="BX68" s="65">
        <f>COUNTIF(JADWAL!BY$5:BY$194,$D68)</f>
        <v>0</v>
      </c>
      <c r="BY68" s="65">
        <f>COUNTIF(JADWAL!BZ$5:BZ$194,$D68)</f>
        <v>0</v>
      </c>
      <c r="BZ68" s="65">
        <f>COUNTIF(JADWAL!CA$5:CA$194,$D68)</f>
        <v>0</v>
      </c>
      <c r="CA68" s="65">
        <f>COUNTIF(JADWAL!CB$5:CB$194,$D68)</f>
        <v>0</v>
      </c>
      <c r="CB68" s="64"/>
      <c r="CC68" s="65">
        <f>COUNTIF(JADWAL!CD$5:CD$194,$D68)</f>
        <v>0</v>
      </c>
      <c r="CD68" s="65">
        <f>COUNTIF(JADWAL!CE$5:CE$194,$D68)</f>
        <v>0</v>
      </c>
      <c r="CE68" s="65">
        <f>COUNTIF(JADWAL!CF$5:CF$194,$D68)</f>
        <v>0</v>
      </c>
      <c r="CF68" s="65">
        <f>COUNTIF(JADWAL!CG$5:CG$194,$D68)</f>
        <v>0</v>
      </c>
      <c r="CG68" s="64"/>
      <c r="CH68" s="65">
        <f>COUNTIF(JADWAL!CI$5:CI$194,$D68)</f>
        <v>0</v>
      </c>
      <c r="CI68" s="65">
        <f>COUNTIF(JADWAL!CJ$5:CJ$194,$D68)</f>
        <v>0</v>
      </c>
      <c r="CJ68" s="65"/>
      <c r="CK68" s="65">
        <f t="shared" si="9"/>
        <v>0</v>
      </c>
    </row>
    <row r="69" spans="1:89" x14ac:dyDescent="0.3">
      <c r="A69" s="12">
        <f>'MASTER GURU HARIAN'!A71</f>
        <v>68</v>
      </c>
      <c r="B69" s="13" t="str">
        <f>'MASTER GURU HARIAN'!B71</f>
        <v>TUBAGUS SAPUTRA, S.Pd</v>
      </c>
      <c r="C69" s="13" t="str">
        <f>'MASTER GURU HARIAN'!C71</f>
        <v>G68</v>
      </c>
      <c r="D69" s="13" t="str">
        <f>'MASTER GURU HARIAN'!D71</f>
        <v>TUBAGUS</v>
      </c>
      <c r="E69" s="64"/>
      <c r="F69" s="65">
        <f>COUNTIF(JADWAL!G$5:G$194,$D69)</f>
        <v>1</v>
      </c>
      <c r="G69" s="65">
        <f>COUNTIF(JADWAL!H$5:H$194,$D69)</f>
        <v>1</v>
      </c>
      <c r="H69" s="65">
        <f>COUNTIF(JADWAL!I$5:I$194,$D69)</f>
        <v>1</v>
      </c>
      <c r="I69" s="64"/>
      <c r="J69" s="65">
        <f>COUNTIF(JADWAL!K$5:K$194,$D69)</f>
        <v>1</v>
      </c>
      <c r="K69" s="65">
        <f>COUNTIF(JADWAL!L$5:L$194,$D69)</f>
        <v>0</v>
      </c>
      <c r="L69" s="64"/>
      <c r="M69" s="65">
        <f>COUNTIF(JADWAL!N$5:N$194,$D69)</f>
        <v>0</v>
      </c>
      <c r="N69" s="65">
        <f>COUNTIF(JADWAL!O$5:O$194,$D69)</f>
        <v>0</v>
      </c>
      <c r="O69" s="65">
        <f>COUNTIF(JADWAL!P$5:P$194,$D69)</f>
        <v>0</v>
      </c>
      <c r="P69" s="65">
        <f>COUNTIF(JADWAL!Q$5:Q$194,$D69)</f>
        <v>0</v>
      </c>
      <c r="Q69" s="64"/>
      <c r="R69" s="65">
        <f>COUNTIF(JADWAL!S$5:S$194,$D69)</f>
        <v>0</v>
      </c>
      <c r="S69" s="65">
        <f>COUNTIF(JADWAL!T$5:T$194,$D69)</f>
        <v>0</v>
      </c>
      <c r="T69" s="65">
        <f>COUNTIF(JADWAL!U$5:U$194,$D69)</f>
        <v>0</v>
      </c>
      <c r="U69" s="65">
        <f>COUNTIF(JADWAL!V$5:V$194,$D69)</f>
        <v>0</v>
      </c>
      <c r="V69" s="65">
        <f t="shared" si="10"/>
        <v>4</v>
      </c>
      <c r="W69" s="65">
        <f>COUNTIF(JADWAL!W$5:W$194,$D69)</f>
        <v>1</v>
      </c>
      <c r="X69" s="65">
        <f>COUNTIF(JADWAL!X$5:X$194,$D69)</f>
        <v>1</v>
      </c>
      <c r="Y69" s="65">
        <f>COUNTIF(JADWAL!Y$5:Y$194,$D69)</f>
        <v>0</v>
      </c>
      <c r="Z69" s="65">
        <f>COUNTIF(JADWAL!Z$5:Z$194,$D69)</f>
        <v>0</v>
      </c>
      <c r="AA69" s="64"/>
      <c r="AB69" s="65">
        <f>COUNTIF(JADWAL!AB$5:AB$194,$D69)</f>
        <v>0</v>
      </c>
      <c r="AC69" s="65">
        <f>COUNTIF(JADWAL!AC$5:AC$194,$D69)</f>
        <v>0</v>
      </c>
      <c r="AD69" s="64"/>
      <c r="AE69" s="65">
        <f>COUNTIF(JADWAL!AE$5:AE$194,$D69)</f>
        <v>1</v>
      </c>
      <c r="AF69" s="65">
        <f>COUNTIF(JADWAL!AF$5:AF$194,$D69)</f>
        <v>1</v>
      </c>
      <c r="AG69" s="65">
        <f>COUNTIF(JADWAL!AG$5:AG$194,$D69)</f>
        <v>0</v>
      </c>
      <c r="AH69" s="65">
        <f>COUNTIF(JADWAL!AH$5:AH$194,$D69)</f>
        <v>0</v>
      </c>
      <c r="AI69" s="64"/>
      <c r="AJ69" s="65">
        <f>COUNTIF(JADWAL!AJ$5:AJ$194,$D69)</f>
        <v>0</v>
      </c>
      <c r="AK69" s="65">
        <f>COUNTIF(JADWAL!AK$5:AK$194,$D69)</f>
        <v>0</v>
      </c>
      <c r="AL69" s="65"/>
      <c r="AM69" s="65">
        <f t="shared" si="6"/>
        <v>4</v>
      </c>
      <c r="AN69" s="64"/>
      <c r="AO69" s="65">
        <f>COUNTIF(JADWAL!AO$5:AO$194,$D69)</f>
        <v>0</v>
      </c>
      <c r="AP69" s="65">
        <f>COUNTIF(JADWAL!AP$5:AP$194,$D69)</f>
        <v>0</v>
      </c>
      <c r="AQ69" s="65">
        <f>COUNTIF(JADWAL!AQ$5:AQ$194,$D69)</f>
        <v>0</v>
      </c>
      <c r="AR69" s="64"/>
      <c r="AS69" s="65">
        <f>COUNTIF(JADWAL!AS$5:AS$194,$D69)</f>
        <v>0</v>
      </c>
      <c r="AT69" s="65">
        <f>COUNTIF(JADWAL!AT$5:AT$194,$D69)</f>
        <v>0</v>
      </c>
      <c r="AU69" s="65">
        <f>COUNTIF(JADWAL!AU$5:AU$194,$D69)</f>
        <v>0</v>
      </c>
      <c r="AV69" s="64"/>
      <c r="AW69" s="65">
        <f>COUNTIF(JADWAL!AW$5:AW$194,$D69)</f>
        <v>1</v>
      </c>
      <c r="AX69" s="65">
        <f>COUNTIF(JADWAL!AX$5:AX$194,$D69)</f>
        <v>1</v>
      </c>
      <c r="AY69" s="65">
        <f>COUNTIF(JADWAL!AY$5:AY$194,$D69)</f>
        <v>0</v>
      </c>
      <c r="AZ69" s="64"/>
      <c r="BA69" s="65">
        <f>COUNTIF(JADWAL!BA$5:BA$194,$D69)</f>
        <v>0</v>
      </c>
      <c r="BB69" s="65">
        <f>COUNTIF(JADWAL!BB$5:BB$194,$D69)</f>
        <v>0</v>
      </c>
      <c r="BC69" s="65">
        <f>COUNTIF(JADWAL!BC$5:BC$194,$D69)</f>
        <v>0</v>
      </c>
      <c r="BD69" s="65">
        <f t="shared" si="7"/>
        <v>2</v>
      </c>
      <c r="BE69" s="65">
        <f>COUNTIF(JADWAL!BF$5:BF$194,$D69)</f>
        <v>0</v>
      </c>
      <c r="BF69" s="65">
        <f>COUNTIF(JADWAL!BG$5:BG$194,$D69)</f>
        <v>0</v>
      </c>
      <c r="BG69" s="65">
        <f>COUNTIF(JADWAL!BH$5:BH$194,$D69)</f>
        <v>0</v>
      </c>
      <c r="BH69" s="65">
        <f>COUNTIF(JADWAL!BI$5:BI$194,$D69)</f>
        <v>0</v>
      </c>
      <c r="BI69" s="64"/>
      <c r="BJ69" s="65">
        <f>COUNTIF(JADWAL!BK$5:BK$194,$D69)</f>
        <v>0</v>
      </c>
      <c r="BK69" s="65">
        <f>COUNTIF(JADWAL!BL$5:BL$194,$D69)</f>
        <v>0</v>
      </c>
      <c r="BL69" s="64"/>
      <c r="BM69" s="65">
        <f>COUNTIF(JADWAL!BN$5:BN$194,$D69)</f>
        <v>0</v>
      </c>
      <c r="BN69" s="65">
        <f>COUNTIF(JADWAL!BO$5:BO$194,$D69)</f>
        <v>0</v>
      </c>
      <c r="BO69" s="65">
        <f>COUNTIF(JADWAL!BP$5:BP$194,$D69)</f>
        <v>0</v>
      </c>
      <c r="BP69" s="65">
        <f>COUNTIF(JADWAL!BQ$5:BQ$194,$D69)</f>
        <v>0</v>
      </c>
      <c r="BQ69" s="64"/>
      <c r="BR69" s="65">
        <f>COUNTIF(JADWAL!BS$5:BS$194,$D69)</f>
        <v>0</v>
      </c>
      <c r="BS69" s="65">
        <f>COUNTIF(JADWAL!BT$5:BT$194,$D69)</f>
        <v>0</v>
      </c>
      <c r="BT69" s="65"/>
      <c r="BU69" s="65">
        <f t="shared" si="8"/>
        <v>0</v>
      </c>
      <c r="BV69" s="64"/>
      <c r="BW69" s="65">
        <f>COUNTIF(JADWAL!BX$5:BX$194,$D69)</f>
        <v>1</v>
      </c>
      <c r="BX69" s="65">
        <f>COUNTIF(JADWAL!BY$5:BY$194,$D69)</f>
        <v>1</v>
      </c>
      <c r="BY69" s="65">
        <f>COUNTIF(JADWAL!BZ$5:BZ$194,$D69)</f>
        <v>1</v>
      </c>
      <c r="BZ69" s="65">
        <f>COUNTIF(JADWAL!CA$5:CA$194,$D69)</f>
        <v>2</v>
      </c>
      <c r="CA69" s="65">
        <f>COUNTIF(JADWAL!CB$5:CB$194,$D69)</f>
        <v>1</v>
      </c>
      <c r="CB69" s="64"/>
      <c r="CC69" s="65">
        <f>COUNTIF(JADWAL!CD$5:CD$194,$D69)</f>
        <v>0</v>
      </c>
      <c r="CD69" s="65">
        <f>COUNTIF(JADWAL!CE$5:CE$194,$D69)</f>
        <v>0</v>
      </c>
      <c r="CE69" s="65">
        <f>COUNTIF(JADWAL!CF$5:CF$194,$D69)</f>
        <v>1</v>
      </c>
      <c r="CF69" s="65">
        <f>COUNTIF(JADWAL!CG$5:CG$194,$D69)</f>
        <v>1</v>
      </c>
      <c r="CG69" s="64"/>
      <c r="CH69" s="65">
        <f>COUNTIF(JADWAL!CI$5:CI$194,$D69)</f>
        <v>0</v>
      </c>
      <c r="CI69" s="65">
        <f>COUNTIF(JADWAL!CJ$5:CJ$194,$D69)</f>
        <v>0</v>
      </c>
      <c r="CJ69" s="65"/>
      <c r="CK69" s="65">
        <f t="shared" si="9"/>
        <v>8</v>
      </c>
    </row>
    <row r="70" spans="1:89" x14ac:dyDescent="0.3">
      <c r="A70" s="12">
        <f>'MASTER GURU HARIAN'!A72</f>
        <v>69</v>
      </c>
      <c r="B70" s="13" t="str">
        <f>'MASTER GURU HARIAN'!B72</f>
        <v>DENA HANDRIANA, M.Pd</v>
      </c>
      <c r="C70" s="13" t="str">
        <f>'MASTER GURU HARIAN'!C72</f>
        <v>G69</v>
      </c>
      <c r="D70" s="13" t="str">
        <f>'MASTER GURU HARIAN'!D72</f>
        <v>DENA</v>
      </c>
      <c r="E70" s="64"/>
      <c r="F70" s="65">
        <f>COUNTIF(JADWAL!G$5:G$194,$D70)</f>
        <v>0</v>
      </c>
      <c r="G70" s="65">
        <f>COUNTIF(JADWAL!H$5:H$194,$D70)</f>
        <v>0</v>
      </c>
      <c r="H70" s="65">
        <f>COUNTIF(JADWAL!I$5:I$194,$D70)</f>
        <v>0</v>
      </c>
      <c r="I70" s="64"/>
      <c r="J70" s="65">
        <f>COUNTIF(JADWAL!K$5:K$194,$D70)</f>
        <v>1</v>
      </c>
      <c r="K70" s="65">
        <f>COUNTIF(JADWAL!L$5:L$194,$D70)</f>
        <v>1</v>
      </c>
      <c r="L70" s="64"/>
      <c r="M70" s="65">
        <f>COUNTIF(JADWAL!N$5:N$194,$D70)</f>
        <v>0</v>
      </c>
      <c r="N70" s="65">
        <f>COUNTIF(JADWAL!O$5:O$194,$D70)</f>
        <v>1</v>
      </c>
      <c r="O70" s="65">
        <f>COUNTIF(JADWAL!P$5:P$194,$D70)</f>
        <v>1</v>
      </c>
      <c r="P70" s="65">
        <f>COUNTIF(JADWAL!Q$5:Q$194,$D70)</f>
        <v>0</v>
      </c>
      <c r="Q70" s="64"/>
      <c r="R70" s="65">
        <f>COUNTIF(JADWAL!S$5:S$194,$D70)</f>
        <v>0</v>
      </c>
      <c r="S70" s="65">
        <f>COUNTIF(JADWAL!T$5:T$194,$D70)</f>
        <v>0</v>
      </c>
      <c r="T70" s="65">
        <f>COUNTIF(JADWAL!U$5:U$194,$D70)</f>
        <v>0</v>
      </c>
      <c r="U70" s="65">
        <f>COUNTIF(JADWAL!V$5:V$194,$D70)</f>
        <v>0</v>
      </c>
      <c r="V70" s="65">
        <f t="shared" si="10"/>
        <v>4</v>
      </c>
      <c r="W70" s="65">
        <f>COUNTIF(JADWAL!W$5:W$194,$D70)</f>
        <v>0</v>
      </c>
      <c r="X70" s="65">
        <f>COUNTIF(JADWAL!X$5:X$194,$D70)</f>
        <v>0</v>
      </c>
      <c r="Y70" s="65">
        <f>COUNTIF(JADWAL!Y$5:Y$194,$D70)</f>
        <v>0</v>
      </c>
      <c r="Z70" s="65">
        <f>COUNTIF(JADWAL!Z$5:Z$194,$D70)</f>
        <v>0</v>
      </c>
      <c r="AA70" s="64"/>
      <c r="AB70" s="65">
        <f>COUNTIF(JADWAL!AB$5:AB$194,$D70)</f>
        <v>0</v>
      </c>
      <c r="AC70" s="65">
        <f>COUNTIF(JADWAL!AC$5:AC$194,$D70)</f>
        <v>0</v>
      </c>
      <c r="AD70" s="64"/>
      <c r="AE70" s="65">
        <f>COUNTIF(JADWAL!AE$5:AE$194,$D70)</f>
        <v>0</v>
      </c>
      <c r="AF70" s="65">
        <f>COUNTIF(JADWAL!AF$5:AF$194,$D70)</f>
        <v>0</v>
      </c>
      <c r="AG70" s="65">
        <f>COUNTIF(JADWAL!AG$5:AG$194,$D70)</f>
        <v>0</v>
      </c>
      <c r="AH70" s="65">
        <f>COUNTIF(JADWAL!AH$5:AH$194,$D70)</f>
        <v>0</v>
      </c>
      <c r="AI70" s="64"/>
      <c r="AJ70" s="65">
        <f>COUNTIF(JADWAL!AJ$5:AJ$194,$D70)</f>
        <v>0</v>
      </c>
      <c r="AK70" s="65">
        <f>COUNTIF(JADWAL!AK$5:AK$194,$D70)</f>
        <v>0</v>
      </c>
      <c r="AL70" s="65"/>
      <c r="AM70" s="65">
        <f t="shared" si="6"/>
        <v>0</v>
      </c>
      <c r="AN70" s="64"/>
      <c r="AO70" s="65">
        <f>COUNTIF(JADWAL!AO$5:AO$194,$D70)</f>
        <v>0</v>
      </c>
      <c r="AP70" s="65">
        <f>COUNTIF(JADWAL!AP$5:AP$194,$D70)</f>
        <v>0</v>
      </c>
      <c r="AQ70" s="65">
        <f>COUNTIF(JADWAL!AQ$5:AQ$194,$D70)</f>
        <v>1</v>
      </c>
      <c r="AR70" s="64"/>
      <c r="AS70" s="65">
        <f>COUNTIF(JADWAL!AS$5:AS$194,$D70)</f>
        <v>1</v>
      </c>
      <c r="AT70" s="65">
        <f>COUNTIF(JADWAL!AT$5:AT$194,$D70)</f>
        <v>0</v>
      </c>
      <c r="AU70" s="65">
        <f>COUNTIF(JADWAL!AU$5:AU$194,$D70)</f>
        <v>0</v>
      </c>
      <c r="AV70" s="64"/>
      <c r="AW70" s="65">
        <f>COUNTIF(JADWAL!AW$5:AW$194,$D70)</f>
        <v>1</v>
      </c>
      <c r="AX70" s="65">
        <f>COUNTIF(JADWAL!AX$5:AX$194,$D70)</f>
        <v>0</v>
      </c>
      <c r="AY70" s="65">
        <f>COUNTIF(JADWAL!AY$5:AY$194,$D70)</f>
        <v>0</v>
      </c>
      <c r="AZ70" s="64"/>
      <c r="BA70" s="65">
        <f>COUNTIF(JADWAL!BA$5:BA$194,$D70)</f>
        <v>0</v>
      </c>
      <c r="BB70" s="65">
        <f>COUNTIF(JADWAL!BB$5:BB$194,$D70)</f>
        <v>0</v>
      </c>
      <c r="BC70" s="65">
        <f>COUNTIF(JADWAL!BC$5:BC$194,$D70)</f>
        <v>0</v>
      </c>
      <c r="BD70" s="65">
        <f t="shared" si="7"/>
        <v>3</v>
      </c>
      <c r="BE70" s="65">
        <f>COUNTIF(JADWAL!BF$5:BF$194,$D70)</f>
        <v>1</v>
      </c>
      <c r="BF70" s="65">
        <f>COUNTIF(JADWAL!BG$5:BG$194,$D70)</f>
        <v>1</v>
      </c>
      <c r="BG70" s="65">
        <f>COUNTIF(JADWAL!BH$5:BH$194,$D70)</f>
        <v>1</v>
      </c>
      <c r="BH70" s="65">
        <f>COUNTIF(JADWAL!BI$5:BI$194,$D70)</f>
        <v>1</v>
      </c>
      <c r="BI70" s="64"/>
      <c r="BJ70" s="65">
        <f>COUNTIF(JADWAL!BK$5:BK$194,$D70)</f>
        <v>1</v>
      </c>
      <c r="BK70" s="65">
        <f>COUNTIF(JADWAL!BL$5:BL$194,$D70)</f>
        <v>1</v>
      </c>
      <c r="BL70" s="64"/>
      <c r="BM70" s="65">
        <f>COUNTIF(JADWAL!BN$5:BN$194,$D70)</f>
        <v>0</v>
      </c>
      <c r="BN70" s="65">
        <f>COUNTIF(JADWAL!BO$5:BO$194,$D70)</f>
        <v>0</v>
      </c>
      <c r="BO70" s="65">
        <f>COUNTIF(JADWAL!BP$5:BP$194,$D70)</f>
        <v>0</v>
      </c>
      <c r="BP70" s="65">
        <f>COUNTIF(JADWAL!BQ$5:BQ$194,$D70)</f>
        <v>0</v>
      </c>
      <c r="BQ70" s="64"/>
      <c r="BR70" s="65">
        <f>COUNTIF(JADWAL!BS$5:BS$194,$D70)</f>
        <v>0</v>
      </c>
      <c r="BS70" s="65">
        <f>COUNTIF(JADWAL!BT$5:BT$194,$D70)</f>
        <v>0</v>
      </c>
      <c r="BT70" s="65"/>
      <c r="BU70" s="65">
        <f t="shared" si="8"/>
        <v>6</v>
      </c>
      <c r="BV70" s="64"/>
      <c r="BW70" s="65">
        <f>COUNTIF(JADWAL!BX$5:BX$194,$D70)</f>
        <v>1</v>
      </c>
      <c r="BX70" s="65">
        <f>COUNTIF(JADWAL!BY$5:BY$194,$D70)</f>
        <v>1</v>
      </c>
      <c r="BY70" s="65">
        <f>COUNTIF(JADWAL!BZ$5:BZ$194,$D70)</f>
        <v>1</v>
      </c>
      <c r="BZ70" s="65">
        <f>COUNTIF(JADWAL!CA$5:CA$194,$D70)</f>
        <v>1</v>
      </c>
      <c r="CA70" s="65">
        <f>COUNTIF(JADWAL!CB$5:CB$194,$D70)</f>
        <v>0</v>
      </c>
      <c r="CB70" s="64"/>
      <c r="CC70" s="65">
        <f>COUNTIF(JADWAL!CD$5:CD$194,$D70)</f>
        <v>1</v>
      </c>
      <c r="CD70" s="65">
        <f>COUNTIF(JADWAL!CE$5:CE$194,$D70)</f>
        <v>1</v>
      </c>
      <c r="CE70" s="65">
        <f>COUNTIF(JADWAL!CF$5:CF$194,$D70)</f>
        <v>1</v>
      </c>
      <c r="CF70" s="65">
        <f>COUNTIF(JADWAL!CG$5:CG$194,$D70)</f>
        <v>1</v>
      </c>
      <c r="CG70" s="64"/>
      <c r="CH70" s="65">
        <f>COUNTIF(JADWAL!CI$5:CI$194,$D70)</f>
        <v>0</v>
      </c>
      <c r="CI70" s="65">
        <f>COUNTIF(JADWAL!CJ$5:CJ$194,$D70)</f>
        <v>0</v>
      </c>
      <c r="CJ70" s="65"/>
      <c r="CK70" s="65">
        <f t="shared" si="9"/>
        <v>8</v>
      </c>
    </row>
    <row r="71" spans="1:89" x14ac:dyDescent="0.3">
      <c r="A71" s="12">
        <f>'MASTER GURU HARIAN'!A73</f>
        <v>70</v>
      </c>
      <c r="B71" s="13" t="str">
        <f>'MASTER GURU HARIAN'!B73</f>
        <v>WINDY NOVIA ANGGRAENI, S.Si</v>
      </c>
      <c r="C71" s="13" t="str">
        <f>'MASTER GURU HARIAN'!C73</f>
        <v>G70</v>
      </c>
      <c r="D71" s="13" t="str">
        <f>'MASTER GURU HARIAN'!D73</f>
        <v>WINDY</v>
      </c>
      <c r="E71" s="64"/>
      <c r="F71" s="65">
        <f>COUNTIF(JADWAL!G$5:G$194,$D71)</f>
        <v>1</v>
      </c>
      <c r="G71" s="65">
        <f>COUNTIF(JADWAL!H$5:H$194,$D71)</f>
        <v>1</v>
      </c>
      <c r="H71" s="65">
        <f>COUNTIF(JADWAL!I$5:I$194,$D71)</f>
        <v>1</v>
      </c>
      <c r="I71" s="64"/>
      <c r="J71" s="65">
        <f>COUNTIF(JADWAL!K$5:K$194,$D71)</f>
        <v>1</v>
      </c>
      <c r="K71" s="65">
        <f>COUNTIF(JADWAL!L$5:L$194,$D71)</f>
        <v>0</v>
      </c>
      <c r="L71" s="64"/>
      <c r="M71" s="65">
        <f>COUNTIF(JADWAL!N$5:N$194,$D71)</f>
        <v>0</v>
      </c>
      <c r="N71" s="65">
        <f>COUNTIF(JADWAL!O$5:O$194,$D71)</f>
        <v>0</v>
      </c>
      <c r="O71" s="65">
        <f>COUNTIF(JADWAL!P$5:P$194,$D71)</f>
        <v>0</v>
      </c>
      <c r="P71" s="65">
        <f>COUNTIF(JADWAL!Q$5:Q$194,$D71)</f>
        <v>0</v>
      </c>
      <c r="Q71" s="64"/>
      <c r="R71" s="65">
        <f>COUNTIF(JADWAL!S$5:S$194,$D71)</f>
        <v>0</v>
      </c>
      <c r="S71" s="65">
        <f>COUNTIF(JADWAL!T$5:T$194,$D71)</f>
        <v>0</v>
      </c>
      <c r="T71" s="65">
        <f>COUNTIF(JADWAL!U$5:U$194,$D71)</f>
        <v>0</v>
      </c>
      <c r="U71" s="65">
        <f>COUNTIF(JADWAL!V$5:V$194,$D71)</f>
        <v>0</v>
      </c>
      <c r="V71" s="65">
        <f t="shared" si="10"/>
        <v>4</v>
      </c>
      <c r="W71" s="65">
        <f>COUNTIF(JADWAL!W$5:W$194,$D71)</f>
        <v>0</v>
      </c>
      <c r="X71" s="65">
        <f>COUNTIF(JADWAL!X$5:X$194,$D71)</f>
        <v>0</v>
      </c>
      <c r="Y71" s="65">
        <f>COUNTIF(JADWAL!Y$5:Y$194,$D71)</f>
        <v>0</v>
      </c>
      <c r="Z71" s="65">
        <f>COUNTIF(JADWAL!Z$5:Z$194,$D71)</f>
        <v>0</v>
      </c>
      <c r="AA71" s="64"/>
      <c r="AB71" s="65">
        <f>COUNTIF(JADWAL!AB$5:AB$194,$D71)</f>
        <v>0</v>
      </c>
      <c r="AC71" s="65">
        <f>COUNTIF(JADWAL!AC$5:AC$194,$D71)</f>
        <v>0</v>
      </c>
      <c r="AD71" s="64"/>
      <c r="AE71" s="65">
        <f>COUNTIF(JADWAL!AE$5:AE$194,$D71)</f>
        <v>0</v>
      </c>
      <c r="AF71" s="65">
        <f>COUNTIF(JADWAL!AF$5:AF$194,$D71)</f>
        <v>0</v>
      </c>
      <c r="AG71" s="65">
        <f>COUNTIF(JADWAL!AG$5:AG$194,$D71)</f>
        <v>0</v>
      </c>
      <c r="AH71" s="65">
        <f>COUNTIF(JADWAL!AH$5:AH$194,$D71)</f>
        <v>0</v>
      </c>
      <c r="AI71" s="64"/>
      <c r="AJ71" s="65">
        <f>COUNTIF(JADWAL!AJ$5:AJ$194,$D71)</f>
        <v>0</v>
      </c>
      <c r="AK71" s="65">
        <f>COUNTIF(JADWAL!AK$5:AK$194,$D71)</f>
        <v>0</v>
      </c>
      <c r="AL71" s="65"/>
      <c r="AM71" s="65">
        <f t="shared" ref="AM71:AM77" si="11">SUM(W71:AL71)</f>
        <v>0</v>
      </c>
      <c r="AN71" s="64"/>
      <c r="AO71" s="65">
        <f>COUNTIF(JADWAL!AO$5:AO$194,$D71)</f>
        <v>0</v>
      </c>
      <c r="AP71" s="65">
        <f>COUNTIF(JADWAL!AP$5:AP$194,$D71)</f>
        <v>0</v>
      </c>
      <c r="AQ71" s="65">
        <f>COUNTIF(JADWAL!AQ$5:AQ$194,$D71)</f>
        <v>0</v>
      </c>
      <c r="AR71" s="64"/>
      <c r="AS71" s="65">
        <f>COUNTIF(JADWAL!AS$5:AS$194,$D71)</f>
        <v>0</v>
      </c>
      <c r="AT71" s="65">
        <f>COUNTIF(JADWAL!AT$5:AT$194,$D71)</f>
        <v>0</v>
      </c>
      <c r="AU71" s="65">
        <f>COUNTIF(JADWAL!AU$5:AU$194,$D71)</f>
        <v>0</v>
      </c>
      <c r="AV71" s="64"/>
      <c r="AW71" s="65">
        <f>COUNTIF(JADWAL!AW$5:AW$194,$D71)</f>
        <v>1</v>
      </c>
      <c r="AX71" s="65">
        <f>COUNTIF(JADWAL!AX$5:AX$194,$D71)</f>
        <v>1</v>
      </c>
      <c r="AY71" s="65">
        <f>COUNTIF(JADWAL!AY$5:AY$194,$D71)</f>
        <v>1</v>
      </c>
      <c r="AZ71" s="64"/>
      <c r="BA71" s="65">
        <f>COUNTIF(JADWAL!BA$5:BA$194,$D71)</f>
        <v>1</v>
      </c>
      <c r="BB71" s="65">
        <f>COUNTIF(JADWAL!BB$5:BB$194,$D71)</f>
        <v>1</v>
      </c>
      <c r="BC71" s="65">
        <f>COUNTIF(JADWAL!BC$5:BC$194,$D71)</f>
        <v>1</v>
      </c>
      <c r="BD71" s="65">
        <f t="shared" ref="BD71:BD77" si="12">SUM(AN71:BC71)</f>
        <v>6</v>
      </c>
      <c r="BE71" s="65">
        <f>COUNTIF(JADWAL!BF$5:BF$194,$D71)</f>
        <v>1</v>
      </c>
      <c r="BF71" s="65">
        <f>COUNTIF(JADWAL!BG$5:BG$194,$D71)</f>
        <v>1</v>
      </c>
      <c r="BG71" s="65">
        <f>COUNTIF(JADWAL!BH$5:BH$194,$D71)</f>
        <v>1</v>
      </c>
      <c r="BH71" s="65">
        <f>COUNTIF(JADWAL!BI$5:BI$194,$D71)</f>
        <v>1</v>
      </c>
      <c r="BI71" s="64"/>
      <c r="BJ71" s="65">
        <f>COUNTIF(JADWAL!BK$5:BK$194,$D71)</f>
        <v>1</v>
      </c>
      <c r="BK71" s="65">
        <f>COUNTIF(JADWAL!BL$5:BL$194,$D71)</f>
        <v>1</v>
      </c>
      <c r="BL71" s="64"/>
      <c r="BM71" s="65">
        <f>COUNTIF(JADWAL!BN$5:BN$194,$D71)</f>
        <v>1</v>
      </c>
      <c r="BN71" s="65">
        <f>COUNTIF(JADWAL!BO$5:BO$194,$D71)</f>
        <v>1</v>
      </c>
      <c r="BO71" s="65">
        <f>COUNTIF(JADWAL!BP$5:BP$194,$D71)</f>
        <v>1</v>
      </c>
      <c r="BP71" s="65">
        <f>COUNTIF(JADWAL!BQ$5:BQ$194,$D71)</f>
        <v>1</v>
      </c>
      <c r="BQ71" s="64"/>
      <c r="BR71" s="65">
        <f>COUNTIF(JADWAL!BS$5:BS$194,$D71)</f>
        <v>1</v>
      </c>
      <c r="BS71" s="65">
        <f>COUNTIF(JADWAL!BT$5:BT$194,$D71)</f>
        <v>0</v>
      </c>
      <c r="BT71" s="65"/>
      <c r="BU71" s="65">
        <f t="shared" ref="BU71:BU77" si="13">SUM(BE71:BT71)</f>
        <v>11</v>
      </c>
      <c r="BV71" s="64"/>
      <c r="BW71" s="65">
        <f>COUNTIF(JADWAL!BX$5:BX$194,$D71)</f>
        <v>1</v>
      </c>
      <c r="BX71" s="65">
        <f>COUNTIF(JADWAL!BY$5:BY$194,$D71)</f>
        <v>1</v>
      </c>
      <c r="BY71" s="65">
        <f>COUNTIF(JADWAL!BZ$5:BZ$194,$D71)</f>
        <v>1</v>
      </c>
      <c r="BZ71" s="65">
        <f>COUNTIF(JADWAL!CA$5:CA$194,$D71)</f>
        <v>1</v>
      </c>
      <c r="CA71" s="65">
        <f>COUNTIF(JADWAL!CB$5:CB$194,$D71)</f>
        <v>1</v>
      </c>
      <c r="CB71" s="64"/>
      <c r="CC71" s="65">
        <f>COUNTIF(JADWAL!CD$5:CD$194,$D71)</f>
        <v>1</v>
      </c>
      <c r="CD71" s="65">
        <f>COUNTIF(JADWAL!CE$5:CE$194,$D71)</f>
        <v>1</v>
      </c>
      <c r="CE71" s="65">
        <f>COUNTIF(JADWAL!CF$5:CF$194,$D71)</f>
        <v>1</v>
      </c>
      <c r="CF71" s="65">
        <f>COUNTIF(JADWAL!CG$5:CG$194,$D71)</f>
        <v>0</v>
      </c>
      <c r="CG71" s="64"/>
      <c r="CH71" s="65">
        <f>COUNTIF(JADWAL!CI$5:CI$194,$D71)</f>
        <v>0</v>
      </c>
      <c r="CI71" s="65">
        <f>COUNTIF(JADWAL!CJ$5:CJ$194,$D71)</f>
        <v>0</v>
      </c>
      <c r="CJ71" s="65"/>
      <c r="CK71" s="65">
        <f t="shared" ref="CK71:CK77" si="14">SUM(BV71:CJ71)</f>
        <v>8</v>
      </c>
    </row>
    <row r="72" spans="1:89" x14ac:dyDescent="0.3">
      <c r="A72" s="12">
        <f>'MASTER GURU HARIAN'!A74</f>
        <v>71</v>
      </c>
      <c r="B72" s="13" t="str">
        <f>'MASTER GURU HARIAN'!B74</f>
        <v>DEDI EPENDI, S.Kom</v>
      </c>
      <c r="C72" s="13" t="str">
        <f>'MASTER GURU HARIAN'!C74</f>
        <v>G71</v>
      </c>
      <c r="D72" s="13" t="str">
        <f>'MASTER GURU HARIAN'!D74</f>
        <v>DEDI</v>
      </c>
      <c r="E72" s="64"/>
      <c r="F72" s="65">
        <f>COUNTIF(JADWAL!G$5:G$194,$D72)</f>
        <v>0</v>
      </c>
      <c r="G72" s="65">
        <f>COUNTIF(JADWAL!H$5:H$194,$D72)</f>
        <v>0</v>
      </c>
      <c r="H72" s="65">
        <f>COUNTIF(JADWAL!I$5:I$194,$D72)</f>
        <v>0</v>
      </c>
      <c r="I72" s="64"/>
      <c r="J72" s="65">
        <f>COUNTIF(JADWAL!K$5:K$194,$D72)</f>
        <v>1</v>
      </c>
      <c r="K72" s="65">
        <f>COUNTIF(JADWAL!L$5:L$194,$D72)</f>
        <v>1</v>
      </c>
      <c r="L72" s="64"/>
      <c r="M72" s="65">
        <f>COUNTIF(JADWAL!N$5:N$194,$D72)</f>
        <v>1</v>
      </c>
      <c r="N72" s="65">
        <f>COUNTIF(JADWAL!O$5:O$194,$D72)</f>
        <v>1</v>
      </c>
      <c r="O72" s="65">
        <f>COUNTIF(JADWAL!P$5:P$194,$D72)</f>
        <v>1</v>
      </c>
      <c r="P72" s="65">
        <f>COUNTIF(JADWAL!Q$5:Q$194,$D72)</f>
        <v>1</v>
      </c>
      <c r="Q72" s="64"/>
      <c r="R72" s="65">
        <f>COUNTIF(JADWAL!S$5:S$194,$D72)</f>
        <v>0</v>
      </c>
      <c r="S72" s="65">
        <f>COUNTIF(JADWAL!T$5:T$194,$D72)</f>
        <v>0</v>
      </c>
      <c r="T72" s="65">
        <f>COUNTIF(JADWAL!U$5:U$194,$D72)</f>
        <v>0</v>
      </c>
      <c r="U72" s="65">
        <f>COUNTIF(JADWAL!V$5:V$194,$D72)</f>
        <v>0</v>
      </c>
      <c r="V72" s="65">
        <f t="shared" si="10"/>
        <v>6</v>
      </c>
      <c r="W72" s="65">
        <f>COUNTIF(JADWAL!W$5:W$194,$D72)</f>
        <v>0</v>
      </c>
      <c r="X72" s="65">
        <f>COUNTIF(JADWAL!X$5:X$194,$D72)</f>
        <v>0</v>
      </c>
      <c r="Y72" s="65">
        <f>COUNTIF(JADWAL!Y$5:Y$194,$D72)</f>
        <v>0</v>
      </c>
      <c r="Z72" s="65">
        <f>COUNTIF(JADWAL!Z$5:Z$194,$D72)</f>
        <v>0</v>
      </c>
      <c r="AA72" s="64"/>
      <c r="AB72" s="65">
        <f>COUNTIF(JADWAL!AB$5:AB$194,$D72)</f>
        <v>0</v>
      </c>
      <c r="AC72" s="65">
        <f>COUNTIF(JADWAL!AC$5:AC$194,$D72)</f>
        <v>0</v>
      </c>
      <c r="AD72" s="64"/>
      <c r="AE72" s="65">
        <f>COUNTIF(JADWAL!AE$5:AE$194,$D72)</f>
        <v>0</v>
      </c>
      <c r="AF72" s="65">
        <f>COUNTIF(JADWAL!AF$5:AF$194,$D72)</f>
        <v>0</v>
      </c>
      <c r="AG72" s="65">
        <f>COUNTIF(JADWAL!AG$5:AG$194,$D72)</f>
        <v>0</v>
      </c>
      <c r="AH72" s="65">
        <f>COUNTIF(JADWAL!AH$5:AH$194,$D72)</f>
        <v>0</v>
      </c>
      <c r="AI72" s="64"/>
      <c r="AJ72" s="65">
        <f>COUNTIF(JADWAL!AJ$5:AJ$194,$D72)</f>
        <v>0</v>
      </c>
      <c r="AK72" s="65">
        <f>COUNTIF(JADWAL!AK$5:AK$194,$D72)</f>
        <v>0</v>
      </c>
      <c r="AL72" s="65"/>
      <c r="AM72" s="65">
        <f t="shared" si="11"/>
        <v>0</v>
      </c>
      <c r="AN72" s="64"/>
      <c r="AO72" s="65">
        <f>COUNTIF(JADWAL!AO$5:AO$194,$D72)</f>
        <v>0</v>
      </c>
      <c r="AP72" s="65">
        <f>COUNTIF(JADWAL!AP$5:AP$194,$D72)</f>
        <v>0</v>
      </c>
      <c r="AQ72" s="65">
        <f>COUNTIF(JADWAL!AQ$5:AQ$194,$D72)</f>
        <v>0</v>
      </c>
      <c r="AR72" s="64"/>
      <c r="AS72" s="65">
        <f>COUNTIF(JADWAL!AS$5:AS$194,$D72)</f>
        <v>0</v>
      </c>
      <c r="AT72" s="65">
        <f>COUNTIF(JADWAL!AT$5:AT$194,$D72)</f>
        <v>0</v>
      </c>
      <c r="AU72" s="65">
        <f>COUNTIF(JADWAL!AU$5:AU$194,$D72)</f>
        <v>0</v>
      </c>
      <c r="AV72" s="64"/>
      <c r="AW72" s="65">
        <f>COUNTIF(JADWAL!AW$5:AW$194,$D72)</f>
        <v>0</v>
      </c>
      <c r="AX72" s="65">
        <f>COUNTIF(JADWAL!AX$5:AX$194,$D72)</f>
        <v>0</v>
      </c>
      <c r="AY72" s="65">
        <f>COUNTIF(JADWAL!AY$5:AY$194,$D72)</f>
        <v>0</v>
      </c>
      <c r="AZ72" s="64"/>
      <c r="BA72" s="65">
        <f>COUNTIF(JADWAL!BA$5:BA$194,$D72)</f>
        <v>0</v>
      </c>
      <c r="BB72" s="65">
        <f>COUNTIF(JADWAL!BB$5:BB$194,$D72)</f>
        <v>0</v>
      </c>
      <c r="BC72" s="65">
        <f>COUNTIF(JADWAL!BC$5:BC$194,$D72)</f>
        <v>0</v>
      </c>
      <c r="BD72" s="65">
        <f t="shared" si="12"/>
        <v>0</v>
      </c>
      <c r="BE72" s="65">
        <f>COUNTIF(JADWAL!BF$5:BF$194,$D72)</f>
        <v>0</v>
      </c>
      <c r="BF72" s="65">
        <f>COUNTIF(JADWAL!BG$5:BG$194,$D72)</f>
        <v>0</v>
      </c>
      <c r="BG72" s="65">
        <f>COUNTIF(JADWAL!BH$5:BH$194,$D72)</f>
        <v>0</v>
      </c>
      <c r="BH72" s="65">
        <f>COUNTIF(JADWAL!BI$5:BI$194,$D72)</f>
        <v>0</v>
      </c>
      <c r="BI72" s="64"/>
      <c r="BJ72" s="65">
        <f>COUNTIF(JADWAL!BK$5:BK$194,$D72)</f>
        <v>0</v>
      </c>
      <c r="BK72" s="65">
        <f>COUNTIF(JADWAL!BL$5:BL$194,$D72)</f>
        <v>0</v>
      </c>
      <c r="BL72" s="64"/>
      <c r="BM72" s="65">
        <f>COUNTIF(JADWAL!BN$5:BN$194,$D72)</f>
        <v>0</v>
      </c>
      <c r="BN72" s="65">
        <f>COUNTIF(JADWAL!BO$5:BO$194,$D72)</f>
        <v>0</v>
      </c>
      <c r="BO72" s="65">
        <f>COUNTIF(JADWAL!BP$5:BP$194,$D72)</f>
        <v>0</v>
      </c>
      <c r="BP72" s="65">
        <f>COUNTIF(JADWAL!BQ$5:BQ$194,$D72)</f>
        <v>0</v>
      </c>
      <c r="BQ72" s="64"/>
      <c r="BR72" s="65">
        <f>COUNTIF(JADWAL!BS$5:BS$194,$D72)</f>
        <v>0</v>
      </c>
      <c r="BS72" s="65">
        <f>COUNTIF(JADWAL!BT$5:BT$194,$D72)</f>
        <v>0</v>
      </c>
      <c r="BT72" s="65"/>
      <c r="BU72" s="65">
        <f t="shared" si="13"/>
        <v>0</v>
      </c>
      <c r="BV72" s="64"/>
      <c r="BW72" s="65">
        <f>COUNTIF(JADWAL!BX$5:BX$194,$D72)</f>
        <v>1</v>
      </c>
      <c r="BX72" s="65">
        <f>COUNTIF(JADWAL!BY$5:BY$194,$D72)</f>
        <v>1</v>
      </c>
      <c r="BY72" s="65">
        <f>COUNTIF(JADWAL!BZ$5:BZ$194,$D72)</f>
        <v>1</v>
      </c>
      <c r="BZ72" s="65">
        <f>COUNTIF(JADWAL!CA$5:CA$194,$D72)</f>
        <v>1</v>
      </c>
      <c r="CA72" s="65">
        <f>COUNTIF(JADWAL!CB$5:CB$194,$D72)</f>
        <v>1</v>
      </c>
      <c r="CB72" s="64"/>
      <c r="CC72" s="65">
        <f>COUNTIF(JADWAL!CD$5:CD$194,$D72)</f>
        <v>1</v>
      </c>
      <c r="CD72" s="65">
        <f>COUNTIF(JADWAL!CE$5:CE$194,$D72)</f>
        <v>0</v>
      </c>
      <c r="CE72" s="65">
        <f>COUNTIF(JADWAL!CF$5:CF$194,$D72)</f>
        <v>0</v>
      </c>
      <c r="CF72" s="65">
        <f>COUNTIF(JADWAL!CG$5:CG$194,$D72)</f>
        <v>0</v>
      </c>
      <c r="CG72" s="64"/>
      <c r="CH72" s="65">
        <f>COUNTIF(JADWAL!CI$5:CI$194,$D72)</f>
        <v>0</v>
      </c>
      <c r="CI72" s="65">
        <f>COUNTIF(JADWAL!CJ$5:CJ$194,$D72)</f>
        <v>0</v>
      </c>
      <c r="CJ72" s="65"/>
      <c r="CK72" s="65">
        <f t="shared" si="14"/>
        <v>6</v>
      </c>
    </row>
    <row r="73" spans="1:89" x14ac:dyDescent="0.3">
      <c r="A73" s="12">
        <f>'MASTER GURU HARIAN'!A75</f>
        <v>72</v>
      </c>
      <c r="B73" s="13" t="str">
        <f>'MASTER GURU HARIAN'!B75</f>
        <v>REGINA FITRIE, S.Pd</v>
      </c>
      <c r="C73" s="13" t="str">
        <f>'MASTER GURU HARIAN'!C75</f>
        <v>G72</v>
      </c>
      <c r="D73" s="13" t="str">
        <f>'MASTER GURU HARIAN'!D75</f>
        <v>REGINA</v>
      </c>
      <c r="E73" s="64"/>
      <c r="F73" s="65">
        <f>COUNTIF(JADWAL!G$5:G$194,$D73)</f>
        <v>1</v>
      </c>
      <c r="G73" s="65">
        <f>COUNTIF(JADWAL!H$5:H$194,$D73)</f>
        <v>1</v>
      </c>
      <c r="H73" s="65">
        <f>COUNTIF(JADWAL!I$5:I$194,$D73)</f>
        <v>1</v>
      </c>
      <c r="I73" s="64"/>
      <c r="J73" s="65">
        <f>COUNTIF(JADWAL!K$5:K$194,$D73)</f>
        <v>1</v>
      </c>
      <c r="K73" s="65">
        <f>COUNTIF(JADWAL!L$5:L$194,$D73)</f>
        <v>1</v>
      </c>
      <c r="L73" s="64"/>
      <c r="M73" s="65">
        <f>COUNTIF(JADWAL!N$5:N$194,$D73)</f>
        <v>1</v>
      </c>
      <c r="N73" s="65">
        <f>COUNTIF(JADWAL!O$5:O$194,$D73)</f>
        <v>1</v>
      </c>
      <c r="O73" s="65">
        <f>COUNTIF(JADWAL!P$5:P$194,$D73)</f>
        <v>1</v>
      </c>
      <c r="P73" s="65">
        <f>COUNTIF(JADWAL!Q$5:Q$194,$D73)</f>
        <v>1</v>
      </c>
      <c r="Q73" s="64"/>
      <c r="R73" s="65">
        <f>COUNTIF(JADWAL!S$5:S$194,$D73)</f>
        <v>0</v>
      </c>
      <c r="S73" s="65">
        <f>COUNTIF(JADWAL!T$5:T$194,$D73)</f>
        <v>0</v>
      </c>
      <c r="T73" s="65">
        <f>COUNTIF(JADWAL!U$5:U$194,$D73)</f>
        <v>0</v>
      </c>
      <c r="U73" s="65">
        <f>COUNTIF(JADWAL!V$5:V$194,$D73)</f>
        <v>0</v>
      </c>
      <c r="V73" s="65">
        <f t="shared" si="10"/>
        <v>9</v>
      </c>
      <c r="W73" s="65">
        <f>COUNTIF(JADWAL!W$5:W$194,$D73)</f>
        <v>1</v>
      </c>
      <c r="X73" s="65">
        <f>COUNTIF(JADWAL!X$5:X$194,$D73)</f>
        <v>1</v>
      </c>
      <c r="Y73" s="65">
        <f>COUNTIF(JADWAL!Y$5:Y$194,$D73)</f>
        <v>1</v>
      </c>
      <c r="Z73" s="65">
        <f>COUNTIF(JADWAL!Z$5:Z$194,$D73)</f>
        <v>1</v>
      </c>
      <c r="AA73" s="64"/>
      <c r="AB73" s="65">
        <f>COUNTIF(JADWAL!AB$5:AB$194,$D73)</f>
        <v>1</v>
      </c>
      <c r="AC73" s="65">
        <f>COUNTIF(JADWAL!AC$5:AC$194,$D73)</f>
        <v>1</v>
      </c>
      <c r="AD73" s="64"/>
      <c r="AE73" s="65">
        <f>COUNTIF(JADWAL!AE$5:AE$194,$D73)</f>
        <v>1</v>
      </c>
      <c r="AF73" s="65">
        <f>COUNTIF(JADWAL!AF$5:AF$194,$D73)</f>
        <v>1</v>
      </c>
      <c r="AG73" s="65">
        <f>COUNTIF(JADWAL!AG$5:AG$194,$D73)</f>
        <v>1</v>
      </c>
      <c r="AH73" s="65">
        <f>COUNTIF(JADWAL!AH$5:AH$194,$D73)</f>
        <v>1</v>
      </c>
      <c r="AI73" s="64"/>
      <c r="AJ73" s="65">
        <f>COUNTIF(JADWAL!AJ$5:AJ$194,$D73)</f>
        <v>0</v>
      </c>
      <c r="AK73" s="65">
        <f>COUNTIF(JADWAL!AK$5:AK$194,$D73)</f>
        <v>0</v>
      </c>
      <c r="AL73" s="65"/>
      <c r="AM73" s="65">
        <f t="shared" si="11"/>
        <v>10</v>
      </c>
      <c r="AN73" s="64"/>
      <c r="AO73" s="65">
        <f>COUNTIF(JADWAL!AO$5:AO$194,$D73)</f>
        <v>1</v>
      </c>
      <c r="AP73" s="65">
        <f>COUNTIF(JADWAL!AP$5:AP$194,$D73)</f>
        <v>1</v>
      </c>
      <c r="AQ73" s="65">
        <f>COUNTIF(JADWAL!AQ$5:AQ$194,$D73)</f>
        <v>1</v>
      </c>
      <c r="AR73" s="64"/>
      <c r="AS73" s="65">
        <f>COUNTIF(JADWAL!AS$5:AS$194,$D73)</f>
        <v>1</v>
      </c>
      <c r="AT73" s="65">
        <f>COUNTIF(JADWAL!AT$5:AT$194,$D73)</f>
        <v>1</v>
      </c>
      <c r="AU73" s="65">
        <f>COUNTIF(JADWAL!AU$5:AU$194,$D73)</f>
        <v>0</v>
      </c>
      <c r="AV73" s="64"/>
      <c r="AW73" s="65">
        <f>COUNTIF(JADWAL!AW$5:AW$194,$D73)</f>
        <v>1</v>
      </c>
      <c r="AX73" s="65">
        <f>COUNTIF(JADWAL!AX$5:AX$194,$D73)</f>
        <v>1</v>
      </c>
      <c r="AY73" s="65">
        <f>COUNTIF(JADWAL!AY$5:AY$194,$D73)</f>
        <v>0</v>
      </c>
      <c r="AZ73" s="64"/>
      <c r="BA73" s="65">
        <f>COUNTIF(JADWAL!BA$5:BA$194,$D73)</f>
        <v>0</v>
      </c>
      <c r="BB73" s="65">
        <f>COUNTIF(JADWAL!BB$5:BB$194,$D73)</f>
        <v>0</v>
      </c>
      <c r="BC73" s="65">
        <f>COUNTIF(JADWAL!BC$5:BC$194,$D73)</f>
        <v>0</v>
      </c>
      <c r="BD73" s="65">
        <f t="shared" si="12"/>
        <v>7</v>
      </c>
      <c r="BE73" s="65">
        <f>COUNTIF(JADWAL!BF$5:BF$194,$D73)</f>
        <v>0</v>
      </c>
      <c r="BF73" s="65">
        <f>COUNTIF(JADWAL!BG$5:BG$194,$D73)</f>
        <v>0</v>
      </c>
      <c r="BG73" s="65">
        <f>COUNTIF(JADWAL!BH$5:BH$194,$D73)</f>
        <v>0</v>
      </c>
      <c r="BH73" s="65">
        <f>COUNTIF(JADWAL!BI$5:BI$194,$D73)</f>
        <v>0</v>
      </c>
      <c r="BI73" s="64"/>
      <c r="BJ73" s="65">
        <f>COUNTIF(JADWAL!BK$5:BK$194,$D73)</f>
        <v>0</v>
      </c>
      <c r="BK73" s="65">
        <f>COUNTIF(JADWAL!BL$5:BL$194,$D73)</f>
        <v>0</v>
      </c>
      <c r="BL73" s="64"/>
      <c r="BM73" s="65">
        <f>COUNTIF(JADWAL!BN$5:BN$194,$D73)</f>
        <v>0</v>
      </c>
      <c r="BN73" s="65">
        <f>COUNTIF(JADWAL!BO$5:BO$194,$D73)</f>
        <v>0</v>
      </c>
      <c r="BO73" s="65">
        <f>COUNTIF(JADWAL!BP$5:BP$194,$D73)</f>
        <v>0</v>
      </c>
      <c r="BP73" s="65">
        <f>COUNTIF(JADWAL!BQ$5:BQ$194,$D73)</f>
        <v>0</v>
      </c>
      <c r="BQ73" s="64"/>
      <c r="BR73" s="65">
        <f>COUNTIF(JADWAL!BS$5:BS$194,$D73)</f>
        <v>0</v>
      </c>
      <c r="BS73" s="65">
        <f>COUNTIF(JADWAL!BT$5:BT$194,$D73)</f>
        <v>0</v>
      </c>
      <c r="BT73" s="65"/>
      <c r="BU73" s="65">
        <f t="shared" si="13"/>
        <v>0</v>
      </c>
      <c r="BV73" s="64"/>
      <c r="BW73" s="65">
        <f>COUNTIF(JADWAL!BX$5:BX$194,$D73)</f>
        <v>0</v>
      </c>
      <c r="BX73" s="65">
        <f>COUNTIF(JADWAL!BY$5:BY$194,$D73)</f>
        <v>0</v>
      </c>
      <c r="BY73" s="65">
        <f>COUNTIF(JADWAL!BZ$5:BZ$194,$D73)</f>
        <v>0</v>
      </c>
      <c r="BZ73" s="65">
        <f>COUNTIF(JADWAL!CA$5:CA$194,$D73)</f>
        <v>0</v>
      </c>
      <c r="CA73" s="65">
        <f>COUNTIF(JADWAL!CB$5:CB$194,$D73)</f>
        <v>0</v>
      </c>
      <c r="CB73" s="64"/>
      <c r="CC73" s="65">
        <f>COUNTIF(JADWAL!CD$5:CD$194,$D73)</f>
        <v>0</v>
      </c>
      <c r="CD73" s="65">
        <f>COUNTIF(JADWAL!CE$5:CE$194,$D73)</f>
        <v>0</v>
      </c>
      <c r="CE73" s="65">
        <f>COUNTIF(JADWAL!CF$5:CF$194,$D73)</f>
        <v>0</v>
      </c>
      <c r="CF73" s="65">
        <f>COUNTIF(JADWAL!CG$5:CG$194,$D73)</f>
        <v>0</v>
      </c>
      <c r="CG73" s="64"/>
      <c r="CH73" s="65">
        <f>COUNTIF(JADWAL!CI$5:CI$194,$D73)</f>
        <v>0</v>
      </c>
      <c r="CI73" s="65">
        <f>COUNTIF(JADWAL!CJ$5:CJ$194,$D73)</f>
        <v>0</v>
      </c>
      <c r="CJ73" s="65"/>
      <c r="CK73" s="65">
        <f t="shared" si="14"/>
        <v>0</v>
      </c>
    </row>
    <row r="74" spans="1:89" x14ac:dyDescent="0.3">
      <c r="A74" s="12">
        <f>'MASTER GURU HARIAN'!A76</f>
        <v>73</v>
      </c>
      <c r="B74" s="13" t="str">
        <f>'MASTER GURU HARIAN'!B76</f>
        <v>ARIANTONIUS SAGALA, S.Kom</v>
      </c>
      <c r="C74" s="13" t="str">
        <f>'MASTER GURU HARIAN'!C76</f>
        <v>G73</v>
      </c>
      <c r="D74" s="13" t="str">
        <f>'MASTER GURU HARIAN'!D76</f>
        <v>ARI</v>
      </c>
      <c r="E74" s="64"/>
      <c r="F74" s="65">
        <f>COUNTIF(JADWAL!G$5:G$194,$D74)</f>
        <v>0</v>
      </c>
      <c r="G74" s="65">
        <f>COUNTIF(JADWAL!H$5:H$194,$D74)</f>
        <v>0</v>
      </c>
      <c r="H74" s="65">
        <f>COUNTIF(JADWAL!I$5:I$194,$D74)</f>
        <v>0</v>
      </c>
      <c r="I74" s="64"/>
      <c r="J74" s="65">
        <f>COUNTIF(JADWAL!K$5:K$194,$D74)</f>
        <v>0</v>
      </c>
      <c r="K74" s="65">
        <f>COUNTIF(JADWAL!L$5:L$194,$D74)</f>
        <v>0</v>
      </c>
      <c r="L74" s="64"/>
      <c r="M74" s="65">
        <f>COUNTIF(JADWAL!N$5:N$194,$D74)</f>
        <v>0</v>
      </c>
      <c r="N74" s="65">
        <f>COUNTIF(JADWAL!O$5:O$194,$D74)</f>
        <v>0</v>
      </c>
      <c r="O74" s="65">
        <f>COUNTIF(JADWAL!P$5:P$194,$D74)</f>
        <v>0</v>
      </c>
      <c r="P74" s="65">
        <f>COUNTIF(JADWAL!Q$5:Q$194,$D74)</f>
        <v>0</v>
      </c>
      <c r="Q74" s="64"/>
      <c r="R74" s="65">
        <f>COUNTIF(JADWAL!S$5:S$194,$D74)</f>
        <v>0</v>
      </c>
      <c r="S74" s="65">
        <f>COUNTIF(JADWAL!T$5:T$194,$D74)</f>
        <v>0</v>
      </c>
      <c r="T74" s="65">
        <f>COUNTIF(JADWAL!U$5:U$194,$D74)</f>
        <v>0</v>
      </c>
      <c r="U74" s="65">
        <f>COUNTIF(JADWAL!V$5:V$194,$D74)</f>
        <v>0</v>
      </c>
      <c r="V74" s="65">
        <f t="shared" si="10"/>
        <v>0</v>
      </c>
      <c r="W74" s="65">
        <f>COUNTIF(JADWAL!W$5:W$194,$D74)</f>
        <v>1</v>
      </c>
      <c r="X74" s="65">
        <f>COUNTIF(JADWAL!X$5:X$194,$D74)</f>
        <v>1</v>
      </c>
      <c r="Y74" s="65">
        <f>COUNTIF(JADWAL!Y$5:Y$194,$D74)</f>
        <v>1</v>
      </c>
      <c r="Z74" s="65">
        <f>COUNTIF(JADWAL!Z$5:Z$194,$D74)</f>
        <v>1</v>
      </c>
      <c r="AA74" s="64"/>
      <c r="AB74" s="65">
        <f>COUNTIF(JADWAL!AB$5:AB$194,$D74)</f>
        <v>1</v>
      </c>
      <c r="AC74" s="65">
        <f>COUNTIF(JADWAL!AC$5:AC$194,$D74)</f>
        <v>0</v>
      </c>
      <c r="AD74" s="64"/>
      <c r="AE74" s="65">
        <f>COUNTIF(JADWAL!AE$5:AE$194,$D74)</f>
        <v>1</v>
      </c>
      <c r="AF74" s="65">
        <f>COUNTIF(JADWAL!AF$5:AF$194,$D74)</f>
        <v>1</v>
      </c>
      <c r="AG74" s="65">
        <f>COUNTIF(JADWAL!AG$5:AG$194,$D74)</f>
        <v>1</v>
      </c>
      <c r="AH74" s="65">
        <f>COUNTIF(JADWAL!AH$5:AH$194,$D74)</f>
        <v>1</v>
      </c>
      <c r="AI74" s="64"/>
      <c r="AJ74" s="65">
        <f>COUNTIF(JADWAL!AJ$5:AJ$194,$D74)</f>
        <v>1</v>
      </c>
      <c r="AK74" s="65">
        <f>COUNTIF(JADWAL!AK$5:AK$194,$D74)</f>
        <v>0</v>
      </c>
      <c r="AL74" s="65"/>
      <c r="AM74" s="65">
        <f t="shared" si="11"/>
        <v>10</v>
      </c>
      <c r="AN74" s="64"/>
      <c r="AO74" s="65">
        <f>COUNTIF(JADWAL!AO$5:AO$194,$D74)</f>
        <v>1</v>
      </c>
      <c r="AP74" s="65">
        <f>COUNTIF(JADWAL!AP$5:AP$194,$D74)</f>
        <v>1</v>
      </c>
      <c r="AQ74" s="65">
        <f>COUNTIF(JADWAL!AQ$5:AQ$194,$D74)</f>
        <v>1</v>
      </c>
      <c r="AR74" s="64"/>
      <c r="AS74" s="65">
        <f>COUNTIF(JADWAL!AS$5:AS$194,$D74)</f>
        <v>1</v>
      </c>
      <c r="AT74" s="65">
        <f>COUNTIF(JADWAL!AT$5:AT$194,$D74)</f>
        <v>1</v>
      </c>
      <c r="AU74" s="65">
        <f>COUNTIF(JADWAL!AU$5:AU$194,$D74)</f>
        <v>0</v>
      </c>
      <c r="AV74" s="64"/>
      <c r="AW74" s="65">
        <f>COUNTIF(JADWAL!AW$5:AW$194,$D74)</f>
        <v>1</v>
      </c>
      <c r="AX74" s="65">
        <f>COUNTIF(JADWAL!AX$5:AX$194,$D74)</f>
        <v>1</v>
      </c>
      <c r="AY74" s="65">
        <f>COUNTIF(JADWAL!AY$5:AY$194,$D74)</f>
        <v>0</v>
      </c>
      <c r="AZ74" s="64"/>
      <c r="BA74" s="65">
        <f>COUNTIF(JADWAL!BA$5:BA$194,$D74)</f>
        <v>0</v>
      </c>
      <c r="BB74" s="65">
        <f>COUNTIF(JADWAL!BB$5:BB$194,$D74)</f>
        <v>0</v>
      </c>
      <c r="BC74" s="65">
        <f>COUNTIF(JADWAL!BC$5:BC$194,$D74)</f>
        <v>0</v>
      </c>
      <c r="BD74" s="65">
        <f t="shared" si="12"/>
        <v>7</v>
      </c>
      <c r="BE74" s="65">
        <f>COUNTIF(JADWAL!BF$5:BF$194,$D74)</f>
        <v>0</v>
      </c>
      <c r="BF74" s="65">
        <f>COUNTIF(JADWAL!BG$5:BG$194,$D74)</f>
        <v>0</v>
      </c>
      <c r="BG74" s="65">
        <f>COUNTIF(JADWAL!BH$5:BH$194,$D74)</f>
        <v>0</v>
      </c>
      <c r="BH74" s="65">
        <f>COUNTIF(JADWAL!BI$5:BI$194,$D74)</f>
        <v>0</v>
      </c>
      <c r="BI74" s="64"/>
      <c r="BJ74" s="65">
        <f>COUNTIF(JADWAL!BK$5:BK$194,$D74)</f>
        <v>0</v>
      </c>
      <c r="BK74" s="65">
        <f>COUNTIF(JADWAL!BL$5:BL$194,$D74)</f>
        <v>1</v>
      </c>
      <c r="BL74" s="64"/>
      <c r="BM74" s="65">
        <f>COUNTIF(JADWAL!BN$5:BN$194,$D74)</f>
        <v>1</v>
      </c>
      <c r="BN74" s="65">
        <f>COUNTIF(JADWAL!BO$5:BO$194,$D74)</f>
        <v>1</v>
      </c>
      <c r="BO74" s="65">
        <f>COUNTIF(JADWAL!BP$5:BP$194,$D74)</f>
        <v>1</v>
      </c>
      <c r="BP74" s="65">
        <f>COUNTIF(JADWAL!BQ$5:BQ$194,$D74)</f>
        <v>0</v>
      </c>
      <c r="BQ74" s="64"/>
      <c r="BR74" s="65">
        <f>COUNTIF(JADWAL!BS$5:BS$194,$D74)</f>
        <v>0</v>
      </c>
      <c r="BS74" s="65">
        <f>COUNTIF(JADWAL!BT$5:BT$194,$D74)</f>
        <v>0</v>
      </c>
      <c r="BT74" s="65"/>
      <c r="BU74" s="65">
        <f t="shared" si="13"/>
        <v>4</v>
      </c>
      <c r="BV74" s="64"/>
      <c r="BW74" s="65">
        <f>COUNTIF(JADWAL!BX$5:BX$194,$D74)</f>
        <v>0</v>
      </c>
      <c r="BX74" s="65">
        <f>COUNTIF(JADWAL!BY$5:BY$194,$D74)</f>
        <v>0</v>
      </c>
      <c r="BY74" s="65">
        <f>COUNTIF(JADWAL!BZ$5:BZ$194,$D74)</f>
        <v>0</v>
      </c>
      <c r="BZ74" s="65">
        <f>COUNTIF(JADWAL!CA$5:CA$194,$D74)</f>
        <v>0</v>
      </c>
      <c r="CA74" s="65">
        <f>COUNTIF(JADWAL!CB$5:CB$194,$D74)</f>
        <v>0</v>
      </c>
      <c r="CB74" s="64"/>
      <c r="CC74" s="65">
        <f>COUNTIF(JADWAL!CD$5:CD$194,$D74)</f>
        <v>1</v>
      </c>
      <c r="CD74" s="65">
        <f>COUNTIF(JADWAL!CE$5:CE$194,$D74)</f>
        <v>1</v>
      </c>
      <c r="CE74" s="65">
        <f>COUNTIF(JADWAL!CF$5:CF$194,$D74)</f>
        <v>1</v>
      </c>
      <c r="CF74" s="65">
        <f>COUNTIF(JADWAL!CG$5:CG$194,$D74)</f>
        <v>0</v>
      </c>
      <c r="CG74" s="64"/>
      <c r="CH74" s="65">
        <f>COUNTIF(JADWAL!CI$5:CI$194,$D74)</f>
        <v>0</v>
      </c>
      <c r="CI74" s="65">
        <f>COUNTIF(JADWAL!CJ$5:CJ$194,$D74)</f>
        <v>0</v>
      </c>
      <c r="CJ74" s="65"/>
      <c r="CK74" s="65">
        <f t="shared" si="14"/>
        <v>3</v>
      </c>
    </row>
    <row r="75" spans="1:89" x14ac:dyDescent="0.3">
      <c r="A75" s="12">
        <f>'MASTER GURU HARIAN'!A77</f>
        <v>74</v>
      </c>
      <c r="B75" s="13" t="str">
        <f>'MASTER GURU HARIAN'!B77</f>
        <v>PRATIWI, S.Si</v>
      </c>
      <c r="C75" s="13" t="str">
        <f>'MASTER GURU HARIAN'!C77</f>
        <v>G74</v>
      </c>
      <c r="D75" s="13" t="str">
        <f>'MASTER GURU HARIAN'!D77</f>
        <v>PRATIWI</v>
      </c>
      <c r="E75" s="64"/>
      <c r="F75" s="65">
        <f>COUNTIF(JADWAL!G$5:G$194,$D75)</f>
        <v>1</v>
      </c>
      <c r="G75" s="65">
        <f>COUNTIF(JADWAL!H$5:H$194,$D75)</f>
        <v>1</v>
      </c>
      <c r="H75" s="65">
        <f>COUNTIF(JADWAL!I$5:I$194,$D75)</f>
        <v>1</v>
      </c>
      <c r="I75" s="64"/>
      <c r="J75" s="65">
        <f>COUNTIF(JADWAL!K$5:K$194,$D75)</f>
        <v>0</v>
      </c>
      <c r="K75" s="65">
        <f>COUNTIF(JADWAL!L$5:L$194,$D75)</f>
        <v>1</v>
      </c>
      <c r="L75" s="64"/>
      <c r="M75" s="65">
        <f>COUNTIF(JADWAL!N$5:N$194,$D75)</f>
        <v>1</v>
      </c>
      <c r="N75" s="65">
        <f>COUNTIF(JADWAL!O$5:O$194,$D75)</f>
        <v>1</v>
      </c>
      <c r="O75" s="65">
        <f>COUNTIF(JADWAL!P$5:P$194,$D75)</f>
        <v>1</v>
      </c>
      <c r="P75" s="65">
        <f>COUNTIF(JADWAL!Q$5:Q$194,$D75)</f>
        <v>0</v>
      </c>
      <c r="Q75" s="64"/>
      <c r="R75" s="65">
        <f>COUNTIF(JADWAL!S$5:S$194,$D75)</f>
        <v>0</v>
      </c>
      <c r="S75" s="65">
        <f>COUNTIF(JADWAL!T$5:T$194,$D75)</f>
        <v>0</v>
      </c>
      <c r="T75" s="65">
        <f>COUNTIF(JADWAL!U$5:U$194,$D75)</f>
        <v>0</v>
      </c>
      <c r="U75" s="65">
        <f>COUNTIF(JADWAL!V$5:V$194,$D75)</f>
        <v>0</v>
      </c>
      <c r="V75" s="65">
        <f t="shared" si="10"/>
        <v>7</v>
      </c>
      <c r="W75" s="65">
        <f>COUNTIF(JADWAL!W$5:W$194,$D75)</f>
        <v>1</v>
      </c>
      <c r="X75" s="65">
        <f>COUNTIF(JADWAL!X$5:X$194,$D75)</f>
        <v>1</v>
      </c>
      <c r="Y75" s="65">
        <f>COUNTIF(JADWAL!Y$5:Y$194,$D75)</f>
        <v>1</v>
      </c>
      <c r="Z75" s="65">
        <f>COUNTIF(JADWAL!Z$5:Z$194,$D75)</f>
        <v>0</v>
      </c>
      <c r="AA75" s="64"/>
      <c r="AB75" s="65">
        <f>COUNTIF(JADWAL!AB$5:AB$194,$D75)</f>
        <v>1</v>
      </c>
      <c r="AC75" s="65">
        <f>COUNTIF(JADWAL!AC$5:AC$194,$D75)</f>
        <v>1</v>
      </c>
      <c r="AD75" s="64"/>
      <c r="AE75" s="65">
        <f>COUNTIF(JADWAL!AE$5:AE$194,$D75)</f>
        <v>1</v>
      </c>
      <c r="AF75" s="65">
        <f>COUNTIF(JADWAL!AF$5:AF$194,$D75)</f>
        <v>1</v>
      </c>
      <c r="AG75" s="65">
        <f>COUNTIF(JADWAL!AG$5:AG$194,$D75)</f>
        <v>0</v>
      </c>
      <c r="AH75" s="65">
        <f>COUNTIF(JADWAL!AH$5:AH$194,$D75)</f>
        <v>0</v>
      </c>
      <c r="AI75" s="64"/>
      <c r="AJ75" s="65">
        <f>COUNTIF(JADWAL!AJ$5:AJ$194,$D75)</f>
        <v>0</v>
      </c>
      <c r="AK75" s="65">
        <f>COUNTIF(JADWAL!AK$5:AK$194,$D75)</f>
        <v>0</v>
      </c>
      <c r="AL75" s="65"/>
      <c r="AM75" s="65">
        <f t="shared" si="11"/>
        <v>7</v>
      </c>
      <c r="AN75" s="64"/>
      <c r="AO75" s="65">
        <f>COUNTIF(JADWAL!AO$5:AO$194,$D75)</f>
        <v>0</v>
      </c>
      <c r="AP75" s="65">
        <f>COUNTIF(JADWAL!AP$5:AP$194,$D75)</f>
        <v>0</v>
      </c>
      <c r="AQ75" s="65">
        <f>COUNTIF(JADWAL!AQ$5:AQ$194,$D75)</f>
        <v>0</v>
      </c>
      <c r="AR75" s="64"/>
      <c r="AS75" s="65">
        <f>COUNTIF(JADWAL!AS$5:AS$194,$D75)</f>
        <v>0</v>
      </c>
      <c r="AT75" s="65">
        <f>COUNTIF(JADWAL!AT$5:AT$194,$D75)</f>
        <v>0</v>
      </c>
      <c r="AU75" s="65">
        <f>COUNTIF(JADWAL!AU$5:AU$194,$D75)</f>
        <v>0</v>
      </c>
      <c r="AV75" s="64"/>
      <c r="AW75" s="65">
        <f>COUNTIF(JADWAL!AW$5:AW$194,$D75)</f>
        <v>0</v>
      </c>
      <c r="AX75" s="65">
        <f>COUNTIF(JADWAL!AX$5:AX$194,$D75)</f>
        <v>0</v>
      </c>
      <c r="AY75" s="65">
        <f>COUNTIF(JADWAL!AY$5:AY$194,$D75)</f>
        <v>0</v>
      </c>
      <c r="AZ75" s="64"/>
      <c r="BA75" s="65">
        <f>COUNTIF(JADWAL!BA$5:BA$194,$D75)</f>
        <v>0</v>
      </c>
      <c r="BB75" s="65">
        <f>COUNTIF(JADWAL!BB$5:BB$194,$D75)</f>
        <v>0</v>
      </c>
      <c r="BC75" s="65">
        <f>COUNTIF(JADWAL!BC$5:BC$194,$D75)</f>
        <v>0</v>
      </c>
      <c r="BD75" s="65">
        <f t="shared" si="12"/>
        <v>0</v>
      </c>
      <c r="BE75" s="65">
        <f>COUNTIF(JADWAL!BF$5:BF$194,$D75)</f>
        <v>1</v>
      </c>
      <c r="BF75" s="65">
        <f>COUNTIF(JADWAL!BG$5:BG$194,$D75)</f>
        <v>1</v>
      </c>
      <c r="BG75" s="65">
        <f>COUNTIF(JADWAL!BH$5:BH$194,$D75)</f>
        <v>1</v>
      </c>
      <c r="BH75" s="65">
        <f>COUNTIF(JADWAL!BI$5:BI$194,$D75)</f>
        <v>1</v>
      </c>
      <c r="BI75" s="64"/>
      <c r="BJ75" s="65">
        <f>COUNTIF(JADWAL!BK$5:BK$194,$D75)</f>
        <v>1</v>
      </c>
      <c r="BK75" s="65">
        <f>COUNTIF(JADWAL!BL$5:BL$194,$D75)</f>
        <v>1</v>
      </c>
      <c r="BL75" s="64"/>
      <c r="BM75" s="65">
        <f>COUNTIF(JADWAL!BN$5:BN$194,$D75)</f>
        <v>1</v>
      </c>
      <c r="BN75" s="65">
        <f>COUNTIF(JADWAL!BO$5:BO$194,$D75)</f>
        <v>1</v>
      </c>
      <c r="BO75" s="65">
        <f>COUNTIF(JADWAL!BP$5:BP$194,$D75)</f>
        <v>0</v>
      </c>
      <c r="BP75" s="65">
        <f>COUNTIF(JADWAL!BQ$5:BQ$194,$D75)</f>
        <v>0</v>
      </c>
      <c r="BQ75" s="64"/>
      <c r="BR75" s="65">
        <f>COUNTIF(JADWAL!BS$5:BS$194,$D75)</f>
        <v>0</v>
      </c>
      <c r="BS75" s="65">
        <f>COUNTIF(JADWAL!BT$5:BT$194,$D75)</f>
        <v>0</v>
      </c>
      <c r="BT75" s="65"/>
      <c r="BU75" s="65">
        <f t="shared" si="13"/>
        <v>8</v>
      </c>
      <c r="BV75" s="64"/>
      <c r="BW75" s="65">
        <f>COUNTIF(JADWAL!BX$5:BX$194,$D75)</f>
        <v>1</v>
      </c>
      <c r="BX75" s="65">
        <f>COUNTIF(JADWAL!BY$5:BY$194,$D75)</f>
        <v>1</v>
      </c>
      <c r="BY75" s="65">
        <f>COUNTIF(JADWAL!BZ$5:BZ$194,$D75)</f>
        <v>1</v>
      </c>
      <c r="BZ75" s="65">
        <f>COUNTIF(JADWAL!CA$5:CA$194,$D75)</f>
        <v>1</v>
      </c>
      <c r="CA75" s="65">
        <f>COUNTIF(JADWAL!CB$5:CB$194,$D75)</f>
        <v>1</v>
      </c>
      <c r="CB75" s="64"/>
      <c r="CC75" s="65">
        <f>COUNTIF(JADWAL!CD$5:CD$194,$D75)</f>
        <v>1</v>
      </c>
      <c r="CD75" s="65">
        <f>COUNTIF(JADWAL!CE$5:CE$194,$D75)</f>
        <v>0</v>
      </c>
      <c r="CE75" s="65">
        <f>COUNTIF(JADWAL!CF$5:CF$194,$D75)</f>
        <v>0</v>
      </c>
      <c r="CF75" s="65">
        <f>COUNTIF(JADWAL!CG$5:CG$194,$D75)</f>
        <v>0</v>
      </c>
      <c r="CG75" s="64"/>
      <c r="CH75" s="65">
        <f>COUNTIF(JADWAL!CI$5:CI$194,$D75)</f>
        <v>0</v>
      </c>
      <c r="CI75" s="65">
        <f>COUNTIF(JADWAL!CJ$5:CJ$194,$D75)</f>
        <v>0</v>
      </c>
      <c r="CJ75" s="65"/>
      <c r="CK75" s="65">
        <f t="shared" si="14"/>
        <v>6</v>
      </c>
    </row>
    <row r="76" spans="1:89" x14ac:dyDescent="0.3">
      <c r="A76" s="12">
        <f>'MASTER GURU HARIAN'!A78</f>
        <v>75</v>
      </c>
      <c r="B76" s="13" t="str">
        <f>'MASTER GURU HARIAN'!B78</f>
        <v>NURUL DININGSIH, S.Hum</v>
      </c>
      <c r="C76" s="13" t="str">
        <f>'MASTER GURU HARIAN'!C78</f>
        <v>G75</v>
      </c>
      <c r="D76" s="13" t="str">
        <f>'MASTER GURU HARIAN'!D78</f>
        <v>NURUL</v>
      </c>
      <c r="E76" s="64"/>
      <c r="F76" s="65">
        <f>COUNTIF(JADWAL!G$5:G$194,$D76)</f>
        <v>1</v>
      </c>
      <c r="G76" s="65">
        <f>COUNTIF(JADWAL!H$5:H$194,$D76)</f>
        <v>1</v>
      </c>
      <c r="H76" s="65">
        <f>COUNTIF(JADWAL!I$5:I$194,$D76)</f>
        <v>0</v>
      </c>
      <c r="I76" s="64"/>
      <c r="J76" s="65">
        <f>COUNTIF(JADWAL!K$5:K$194,$D76)</f>
        <v>1</v>
      </c>
      <c r="K76" s="65">
        <f>COUNTIF(JADWAL!L$5:L$194,$D76)</f>
        <v>1</v>
      </c>
      <c r="L76" s="64"/>
      <c r="M76" s="65">
        <f>COUNTIF(JADWAL!N$5:N$194,$D76)</f>
        <v>0</v>
      </c>
      <c r="N76" s="65">
        <f>COUNTIF(JADWAL!O$5:O$194,$D76)</f>
        <v>0</v>
      </c>
      <c r="O76" s="65">
        <f>COUNTIF(JADWAL!P$5:P$194,$D76)</f>
        <v>0</v>
      </c>
      <c r="P76" s="65">
        <f>COUNTIF(JADWAL!Q$5:Q$194,$D76)</f>
        <v>0</v>
      </c>
      <c r="Q76" s="64"/>
      <c r="R76" s="65">
        <f>COUNTIF(JADWAL!S$5:S$194,$D76)</f>
        <v>0</v>
      </c>
      <c r="S76" s="65">
        <f>COUNTIF(JADWAL!T$5:T$194,$D76)</f>
        <v>0</v>
      </c>
      <c r="T76" s="65">
        <f>COUNTIF(JADWAL!U$5:U$194,$D76)</f>
        <v>0</v>
      </c>
      <c r="U76" s="65">
        <f>COUNTIF(JADWAL!V$5:V$194,$D76)</f>
        <v>0</v>
      </c>
      <c r="V76" s="65">
        <f t="shared" si="10"/>
        <v>4</v>
      </c>
      <c r="W76" s="65">
        <f>COUNTIF(JADWAL!W$5:W$194,$D76)</f>
        <v>0</v>
      </c>
      <c r="X76" s="65">
        <f>COUNTIF(JADWAL!X$5:X$194,$D76)</f>
        <v>0</v>
      </c>
      <c r="Y76" s="65">
        <f>COUNTIF(JADWAL!Y$5:Y$194,$D76)</f>
        <v>0</v>
      </c>
      <c r="Z76" s="65">
        <f>COUNTIF(JADWAL!Z$5:Z$194,$D76)</f>
        <v>0</v>
      </c>
      <c r="AA76" s="64"/>
      <c r="AB76" s="65">
        <f>COUNTIF(JADWAL!AB$5:AB$194,$D76)</f>
        <v>0</v>
      </c>
      <c r="AC76" s="65">
        <f>COUNTIF(JADWAL!AC$5:AC$194,$D76)</f>
        <v>0</v>
      </c>
      <c r="AD76" s="64"/>
      <c r="AE76" s="65">
        <f>COUNTIF(JADWAL!AE$5:AE$194,$D76)</f>
        <v>0</v>
      </c>
      <c r="AF76" s="65">
        <f>COUNTIF(JADWAL!AF$5:AF$194,$D76)</f>
        <v>0</v>
      </c>
      <c r="AG76" s="65">
        <f>COUNTIF(JADWAL!AG$5:AG$194,$D76)</f>
        <v>0</v>
      </c>
      <c r="AH76" s="65">
        <f>COUNTIF(JADWAL!AH$5:AH$194,$D76)</f>
        <v>0</v>
      </c>
      <c r="AI76" s="64"/>
      <c r="AJ76" s="65">
        <f>COUNTIF(JADWAL!AJ$5:AJ$194,$D76)</f>
        <v>0</v>
      </c>
      <c r="AK76" s="65">
        <f>COUNTIF(JADWAL!AK$5:AK$194,$D76)</f>
        <v>0</v>
      </c>
      <c r="AL76" s="65"/>
      <c r="AM76" s="65">
        <f t="shared" si="11"/>
        <v>0</v>
      </c>
      <c r="AN76" s="64"/>
      <c r="AO76" s="65">
        <f>COUNTIF(JADWAL!AO$5:AO$194,$D76)</f>
        <v>1</v>
      </c>
      <c r="AP76" s="65">
        <f>COUNTIF(JADWAL!AP$5:AP$194,$D76)</f>
        <v>1</v>
      </c>
      <c r="AQ76" s="65">
        <f>COUNTIF(JADWAL!AQ$5:AQ$194,$D76)</f>
        <v>0</v>
      </c>
      <c r="AR76" s="64"/>
      <c r="AS76" s="65">
        <f>COUNTIF(JADWAL!AS$5:AS$194,$D76)</f>
        <v>1</v>
      </c>
      <c r="AT76" s="65">
        <f>COUNTIF(JADWAL!AT$5:AT$194,$D76)</f>
        <v>1</v>
      </c>
      <c r="AU76" s="65">
        <f>COUNTIF(JADWAL!AU$5:AU$194,$D76)</f>
        <v>0</v>
      </c>
      <c r="AV76" s="64"/>
      <c r="AW76" s="65">
        <f>COUNTIF(JADWAL!AW$5:AW$194,$D76)</f>
        <v>0</v>
      </c>
      <c r="AX76" s="65">
        <f>COUNTIF(JADWAL!AX$5:AX$194,$D76)</f>
        <v>0</v>
      </c>
      <c r="AY76" s="65">
        <f>COUNTIF(JADWAL!AY$5:AY$194,$D76)</f>
        <v>0</v>
      </c>
      <c r="AZ76" s="64"/>
      <c r="BA76" s="65">
        <f>COUNTIF(JADWAL!BA$5:BA$194,$D76)</f>
        <v>0</v>
      </c>
      <c r="BB76" s="65">
        <f>COUNTIF(JADWAL!BB$5:BB$194,$D76)</f>
        <v>0</v>
      </c>
      <c r="BC76" s="65">
        <f>COUNTIF(JADWAL!BC$5:BC$194,$D76)</f>
        <v>0</v>
      </c>
      <c r="BD76" s="65">
        <f t="shared" si="12"/>
        <v>4</v>
      </c>
      <c r="BE76" s="65">
        <f>COUNTIF(JADWAL!BF$5:BF$194,$D76)</f>
        <v>1</v>
      </c>
      <c r="BF76" s="65">
        <f>COUNTIF(JADWAL!BG$5:BG$194,$D76)</f>
        <v>1</v>
      </c>
      <c r="BG76" s="65">
        <f>COUNTIF(JADWAL!BH$5:BH$194,$D76)</f>
        <v>0</v>
      </c>
      <c r="BH76" s="65">
        <f>COUNTIF(JADWAL!BI$5:BI$194,$D76)</f>
        <v>1</v>
      </c>
      <c r="BI76" s="64"/>
      <c r="BJ76" s="65">
        <f>COUNTIF(JADWAL!BK$5:BK$194,$D76)</f>
        <v>1</v>
      </c>
      <c r="BK76" s="65">
        <f>COUNTIF(JADWAL!BL$5:BL$194,$D76)</f>
        <v>1</v>
      </c>
      <c r="BL76" s="64"/>
      <c r="BM76" s="65">
        <f>COUNTIF(JADWAL!BN$5:BN$194,$D76)</f>
        <v>1</v>
      </c>
      <c r="BN76" s="65">
        <f>COUNTIF(JADWAL!BO$5:BO$194,$D76)</f>
        <v>0</v>
      </c>
      <c r="BO76" s="65">
        <f>COUNTIF(JADWAL!BP$5:BP$194,$D76)</f>
        <v>0</v>
      </c>
      <c r="BP76" s="65">
        <f>COUNTIF(JADWAL!BQ$5:BQ$194,$D76)</f>
        <v>0</v>
      </c>
      <c r="BQ76" s="64"/>
      <c r="BR76" s="65">
        <f>COUNTIF(JADWAL!BS$5:BS$194,$D76)</f>
        <v>0</v>
      </c>
      <c r="BS76" s="65">
        <f>COUNTIF(JADWAL!BT$5:BT$194,$D76)</f>
        <v>0</v>
      </c>
      <c r="BT76" s="65"/>
      <c r="BU76" s="65">
        <f t="shared" si="13"/>
        <v>6</v>
      </c>
      <c r="BV76" s="64"/>
      <c r="BW76" s="65">
        <f>COUNTIF(JADWAL!BX$5:BX$194,$D76)</f>
        <v>1</v>
      </c>
      <c r="BX76" s="65">
        <f>COUNTIF(JADWAL!BY$5:BY$194,$D76)</f>
        <v>2</v>
      </c>
      <c r="BY76" s="65">
        <f>COUNTIF(JADWAL!BZ$5:BZ$194,$D76)</f>
        <v>1</v>
      </c>
      <c r="BZ76" s="65">
        <f>COUNTIF(JADWAL!CA$5:CA$194,$D76)</f>
        <v>0</v>
      </c>
      <c r="CA76" s="65">
        <f>COUNTIF(JADWAL!CB$5:CB$194,$D76)</f>
        <v>1</v>
      </c>
      <c r="CB76" s="64"/>
      <c r="CC76" s="65">
        <f>COUNTIF(JADWAL!CD$5:CD$194,$D76)</f>
        <v>1</v>
      </c>
      <c r="CD76" s="65">
        <f>COUNTIF(JADWAL!CE$5:CE$194,$D76)</f>
        <v>1</v>
      </c>
      <c r="CE76" s="65">
        <f>COUNTIF(JADWAL!CF$5:CF$194,$D76)</f>
        <v>1</v>
      </c>
      <c r="CF76" s="65">
        <f>COUNTIF(JADWAL!CG$5:CG$194,$D76)</f>
        <v>0</v>
      </c>
      <c r="CG76" s="64"/>
      <c r="CH76" s="65">
        <f>COUNTIF(JADWAL!CI$5:CI$194,$D76)</f>
        <v>0</v>
      </c>
      <c r="CI76" s="65">
        <f>COUNTIF(JADWAL!CJ$5:CJ$194,$D76)</f>
        <v>0</v>
      </c>
      <c r="CJ76" s="65"/>
      <c r="CK76" s="65">
        <f t="shared" si="14"/>
        <v>8</v>
      </c>
    </row>
    <row r="77" spans="1:89" x14ac:dyDescent="0.3">
      <c r="A77" s="12">
        <f>'MASTER GURU HARIAN'!A79</f>
        <v>76</v>
      </c>
      <c r="B77" s="13" t="str">
        <f>'MASTER GURU HARIAN'!B79</f>
        <v>ETI  ARIESANTI,S.Pd</v>
      </c>
      <c r="C77" s="13" t="str">
        <f>'MASTER GURU HARIAN'!C79</f>
        <v>G76</v>
      </c>
      <c r="D77" s="13" t="str">
        <f>'MASTER GURU HARIAN'!D79</f>
        <v>ETI</v>
      </c>
      <c r="E77" s="64"/>
      <c r="F77" s="65">
        <f>COUNTIF(JADWAL!G$5:G$194,$D77)</f>
        <v>0</v>
      </c>
      <c r="G77" s="65">
        <f>COUNTIF(JADWAL!H$5:H$194,$D77)</f>
        <v>0</v>
      </c>
      <c r="H77" s="65">
        <f>COUNTIF(JADWAL!I$5:I$194,$D77)</f>
        <v>0</v>
      </c>
      <c r="I77" s="64"/>
      <c r="J77" s="65">
        <f>COUNTIF(JADWAL!K$5:K$194,$D77)</f>
        <v>0</v>
      </c>
      <c r="K77" s="65">
        <f>COUNTIF(JADWAL!L$5:L$194,$D77)</f>
        <v>0</v>
      </c>
      <c r="L77" s="64"/>
      <c r="M77" s="65">
        <f>COUNTIF(JADWAL!N$5:N$194,$D77)</f>
        <v>0</v>
      </c>
      <c r="N77" s="65">
        <f>COUNTIF(JADWAL!O$5:O$194,$D77)</f>
        <v>0</v>
      </c>
      <c r="O77" s="65">
        <f>COUNTIF(JADWAL!P$5:P$194,$D77)</f>
        <v>0</v>
      </c>
      <c r="P77" s="65">
        <f>COUNTIF(JADWAL!Q$5:Q$194,$D77)</f>
        <v>0</v>
      </c>
      <c r="Q77" s="64"/>
      <c r="R77" s="65">
        <f>COUNTIF(JADWAL!S$5:S$194,$D77)</f>
        <v>0</v>
      </c>
      <c r="S77" s="65">
        <f>COUNTIF(JADWAL!T$5:T$194,$D77)</f>
        <v>0</v>
      </c>
      <c r="T77" s="65">
        <f>COUNTIF(JADWAL!U$5:U$194,$D77)</f>
        <v>0</v>
      </c>
      <c r="U77" s="65">
        <f>COUNTIF(JADWAL!V$5:V$194,$D77)</f>
        <v>0</v>
      </c>
      <c r="V77" s="65">
        <f t="shared" si="10"/>
        <v>0</v>
      </c>
      <c r="W77" s="65">
        <f>COUNTIF(JADWAL!W$5:W$194,$D77)</f>
        <v>1</v>
      </c>
      <c r="X77" s="65">
        <f>COUNTIF(JADWAL!X$5:X$194,$D77)</f>
        <v>1</v>
      </c>
      <c r="Y77" s="65">
        <f>COUNTIF(JADWAL!Y$5:Y$194,$D77)</f>
        <v>1</v>
      </c>
      <c r="Z77" s="65">
        <f>COUNTIF(JADWAL!Z$5:Z$194,$D77)</f>
        <v>1</v>
      </c>
      <c r="AA77" s="64"/>
      <c r="AB77" s="65">
        <f>COUNTIF(JADWAL!AB$5:AB$194,$D77)</f>
        <v>1</v>
      </c>
      <c r="AC77" s="65">
        <f>COUNTIF(JADWAL!AC$5:AC$194,$D77)</f>
        <v>1</v>
      </c>
      <c r="AD77" s="64"/>
      <c r="AE77" s="65">
        <f>COUNTIF(JADWAL!AE$5:AE$194,$D77)</f>
        <v>0</v>
      </c>
      <c r="AF77" s="65">
        <f>COUNTIF(JADWAL!AF$5:AF$194,$D77)</f>
        <v>0</v>
      </c>
      <c r="AG77" s="65">
        <f>COUNTIF(JADWAL!AG$5:AG$194,$D77)</f>
        <v>0</v>
      </c>
      <c r="AH77" s="65">
        <f>COUNTIF(JADWAL!AH$5:AH$194,$D77)</f>
        <v>0</v>
      </c>
      <c r="AI77" s="64"/>
      <c r="AJ77" s="65">
        <f>COUNTIF(JADWAL!AJ$5:AJ$194,$D77)</f>
        <v>0</v>
      </c>
      <c r="AK77" s="65">
        <f>COUNTIF(JADWAL!AK$5:AK$194,$D77)</f>
        <v>0</v>
      </c>
      <c r="AL77" s="65"/>
      <c r="AM77" s="65">
        <f t="shared" si="11"/>
        <v>6</v>
      </c>
      <c r="AN77" s="64"/>
      <c r="AO77" s="65">
        <f>COUNTIF(JADWAL!AO$5:AO$194,$D77)</f>
        <v>1</v>
      </c>
      <c r="AP77" s="65">
        <f>COUNTIF(JADWAL!AP$5:AP$194,$D77)</f>
        <v>1</v>
      </c>
      <c r="AQ77" s="65">
        <f>COUNTIF(JADWAL!AQ$5:AQ$194,$D77)</f>
        <v>1</v>
      </c>
      <c r="AR77" s="64"/>
      <c r="AS77" s="65">
        <f>COUNTIF(JADWAL!AS$5:AS$194,$D77)</f>
        <v>1</v>
      </c>
      <c r="AT77" s="65">
        <f>COUNTIF(JADWAL!AT$5:AT$194,$D77)</f>
        <v>1</v>
      </c>
      <c r="AU77" s="65">
        <f>COUNTIF(JADWAL!AU$5:AU$194,$D77)</f>
        <v>0</v>
      </c>
      <c r="AV77" s="64"/>
      <c r="AW77" s="65">
        <f>COUNTIF(JADWAL!AW$5:AW$194,$D77)</f>
        <v>1</v>
      </c>
      <c r="AX77" s="65">
        <f>COUNTIF(JADWAL!AX$5:AX$194,$D77)</f>
        <v>1</v>
      </c>
      <c r="AY77" s="65">
        <f>COUNTIF(JADWAL!AY$5:AY$194,$D77)</f>
        <v>1</v>
      </c>
      <c r="AZ77" s="64"/>
      <c r="BA77" s="65">
        <f>COUNTIF(JADWAL!BA$5:BA$194,$D77)</f>
        <v>0</v>
      </c>
      <c r="BB77" s="65">
        <f>COUNTIF(JADWAL!BB$5:BB$194,$D77)</f>
        <v>0</v>
      </c>
      <c r="BC77" s="65">
        <f>COUNTIF(JADWAL!BC$5:BC$194,$D77)</f>
        <v>0</v>
      </c>
      <c r="BD77" s="65">
        <f t="shared" si="12"/>
        <v>8</v>
      </c>
      <c r="BE77" s="65">
        <f>COUNTIF(JADWAL!BF$5:BF$194,$D77)</f>
        <v>1</v>
      </c>
      <c r="BF77" s="65">
        <f>COUNTIF(JADWAL!BG$5:BG$194,$D77)</f>
        <v>1</v>
      </c>
      <c r="BG77" s="65">
        <f>COUNTIF(JADWAL!BH$5:BH$194,$D77)</f>
        <v>1</v>
      </c>
      <c r="BH77" s="65">
        <f>COUNTIF(JADWAL!BI$5:BI$194,$D77)</f>
        <v>1</v>
      </c>
      <c r="BI77" s="64"/>
      <c r="BJ77" s="65">
        <f>COUNTIF(JADWAL!BK$5:BK$194,$D77)</f>
        <v>1</v>
      </c>
      <c r="BK77" s="65">
        <f>COUNTIF(JADWAL!BL$5:BL$194,$D77)</f>
        <v>1</v>
      </c>
      <c r="BL77" s="64"/>
      <c r="BM77" s="65">
        <f>COUNTIF(JADWAL!BN$5:BN$194,$D77)</f>
        <v>0</v>
      </c>
      <c r="BN77" s="65">
        <f>COUNTIF(JADWAL!BO$5:BO$194,$D77)</f>
        <v>0</v>
      </c>
      <c r="BO77" s="65">
        <f>COUNTIF(JADWAL!BP$5:BP$194,$D77)</f>
        <v>0</v>
      </c>
      <c r="BP77" s="65">
        <f>COUNTIF(JADWAL!BQ$5:BQ$194,$D77)</f>
        <v>0</v>
      </c>
      <c r="BQ77" s="64"/>
      <c r="BR77" s="65">
        <f>COUNTIF(JADWAL!BS$5:BS$194,$D77)</f>
        <v>0</v>
      </c>
      <c r="BS77" s="65">
        <f>COUNTIF(JADWAL!BT$5:BT$194,$D77)</f>
        <v>0</v>
      </c>
      <c r="BT77" s="65"/>
      <c r="BU77" s="65">
        <f t="shared" si="13"/>
        <v>6</v>
      </c>
      <c r="BV77" s="64"/>
      <c r="BW77" s="65">
        <f>COUNTIF(JADWAL!BX$5:BX$194,$D77)</f>
        <v>0</v>
      </c>
      <c r="BX77" s="65">
        <f>COUNTIF(JADWAL!BY$5:BY$194,$D77)</f>
        <v>0</v>
      </c>
      <c r="BY77" s="65">
        <f>COUNTIF(JADWAL!BZ$5:BZ$194,$D77)</f>
        <v>0</v>
      </c>
      <c r="BZ77" s="65">
        <f>COUNTIF(JADWAL!CA$5:CA$194,$D77)</f>
        <v>0</v>
      </c>
      <c r="CA77" s="65">
        <f>COUNTIF(JADWAL!CB$5:CB$194,$D77)</f>
        <v>0</v>
      </c>
      <c r="CB77" s="64"/>
      <c r="CC77" s="65">
        <f>COUNTIF(JADWAL!CD$5:CD$194,$D77)</f>
        <v>0</v>
      </c>
      <c r="CD77" s="65">
        <f>COUNTIF(JADWAL!CE$5:CE$194,$D77)</f>
        <v>0</v>
      </c>
      <c r="CE77" s="65">
        <f>COUNTIF(JADWAL!CF$5:CF$194,$D77)</f>
        <v>0</v>
      </c>
      <c r="CF77" s="65">
        <f>COUNTIF(JADWAL!CG$5:CG$194,$D77)</f>
        <v>0</v>
      </c>
      <c r="CG77" s="64"/>
      <c r="CH77" s="65">
        <f>COUNTIF(JADWAL!CI$5:CI$194,$D77)</f>
        <v>0</v>
      </c>
      <c r="CI77" s="65">
        <f>COUNTIF(JADWAL!CJ$5:CJ$194,$D77)</f>
        <v>0</v>
      </c>
      <c r="CJ77" s="65"/>
      <c r="CK77" s="65">
        <f t="shared" si="14"/>
        <v>0</v>
      </c>
    </row>
    <row r="78" spans="1:89" x14ac:dyDescent="0.3">
      <c r="A78" s="12">
        <f>'MASTER GURU HARIAN'!A80</f>
        <v>77</v>
      </c>
      <c r="B78" s="13" t="str">
        <f>'MASTER GURU HARIAN'!B80</f>
        <v>NURLAELA, S.H</v>
      </c>
      <c r="C78" s="13" t="str">
        <f>'MASTER GURU HARIAN'!C80</f>
        <v>G77</v>
      </c>
      <c r="D78" s="13" t="s">
        <v>535</v>
      </c>
      <c r="E78" s="64"/>
      <c r="F78" s="65">
        <f>COUNTIF(JADWAL!G$5:G$194,$D78)</f>
        <v>0</v>
      </c>
      <c r="G78" s="65">
        <f>COUNTIF(JADWAL!H$5:H$194,$D78)</f>
        <v>0</v>
      </c>
      <c r="H78" s="65">
        <f>COUNTIF(JADWAL!I$5:I$194,$D78)</f>
        <v>1</v>
      </c>
      <c r="I78" s="64"/>
      <c r="J78" s="65">
        <f>COUNTIF(JADWAL!K$5:K$194,$D78)</f>
        <v>1</v>
      </c>
      <c r="K78" s="65">
        <f>COUNTIF(JADWAL!L$5:L$194,$D78)</f>
        <v>0</v>
      </c>
      <c r="L78" s="64"/>
      <c r="M78" s="65">
        <f>COUNTIF(JADWAL!N$5:N$194,$D78)</f>
        <v>0</v>
      </c>
      <c r="N78" s="65">
        <f>COUNTIF(JADWAL!O$5:O$194,$D78)</f>
        <v>1</v>
      </c>
      <c r="O78" s="65">
        <f>COUNTIF(JADWAL!P$5:P$194,$D78)</f>
        <v>1</v>
      </c>
      <c r="P78" s="65">
        <f>COUNTIF(JADWAL!Q$5:Q$194,$D78)</f>
        <v>0</v>
      </c>
      <c r="Q78" s="64"/>
      <c r="R78" s="65">
        <f>COUNTIF(JADWAL!S$5:S$194,$D78)</f>
        <v>0</v>
      </c>
      <c r="S78" s="65">
        <f>COUNTIF(JADWAL!T$5:T$194,$D78)</f>
        <v>0</v>
      </c>
      <c r="T78" s="65">
        <f>COUNTIF(JADWAL!U$5:U$194,$D78)</f>
        <v>0</v>
      </c>
      <c r="U78" s="65">
        <f>COUNTIF(JADWAL!V$5:V$194,$D78)</f>
        <v>0</v>
      </c>
      <c r="V78" s="65">
        <f t="shared" ref="V78:V81" si="15">SUM(E78:T78)</f>
        <v>4</v>
      </c>
      <c r="W78" s="65">
        <f>COUNTIF(JADWAL!W$5:W$194,$D78)</f>
        <v>0</v>
      </c>
      <c r="X78" s="65">
        <f>COUNTIF(JADWAL!X$5:X$194,$D78)</f>
        <v>0</v>
      </c>
      <c r="Y78" s="65">
        <f>COUNTIF(JADWAL!Y$5:Y$194,$D78)</f>
        <v>0</v>
      </c>
      <c r="Z78" s="65">
        <f>COUNTIF(JADWAL!Z$5:Z$194,$D78)</f>
        <v>0</v>
      </c>
      <c r="AA78" s="64"/>
      <c r="AB78" s="65">
        <f>COUNTIF(JADWAL!AB$5:AB$194,$D78)</f>
        <v>0</v>
      </c>
      <c r="AC78" s="65">
        <f>COUNTIF(JADWAL!AC$5:AC$194,$D78)</f>
        <v>1</v>
      </c>
      <c r="AD78" s="64"/>
      <c r="AE78" s="65">
        <f>COUNTIF(JADWAL!AE$5:AE$194,$D78)</f>
        <v>1</v>
      </c>
      <c r="AF78" s="65">
        <f>COUNTIF(JADWAL!AF$5:AF$194,$D78)</f>
        <v>1</v>
      </c>
      <c r="AG78" s="65">
        <f>COUNTIF(JADWAL!AG$5:AG$194,$D78)</f>
        <v>1</v>
      </c>
      <c r="AH78" s="65">
        <f>COUNTIF(JADWAL!AH$5:AH$194,$D78)</f>
        <v>0</v>
      </c>
      <c r="AI78" s="64"/>
      <c r="AJ78" s="65">
        <f>COUNTIF(JADWAL!AJ$5:AJ$194,$D78)</f>
        <v>0</v>
      </c>
      <c r="AK78" s="65">
        <f>COUNTIF(JADWAL!AK$5:AK$194,$D78)</f>
        <v>0</v>
      </c>
      <c r="AL78" s="65"/>
      <c r="AM78" s="65">
        <f t="shared" ref="AM78:AM81" si="16">SUM(W78:AL78)</f>
        <v>4</v>
      </c>
      <c r="AN78" s="64"/>
      <c r="AO78" s="65">
        <f>COUNTIF(JADWAL!AO$5:AO$194,$D78)</f>
        <v>1</v>
      </c>
      <c r="AP78" s="65">
        <f>COUNTIF(JADWAL!AP$5:AP$194,$D78)</f>
        <v>1</v>
      </c>
      <c r="AQ78" s="65">
        <f>COUNTIF(JADWAL!AQ$5:AQ$194,$D78)</f>
        <v>0</v>
      </c>
      <c r="AR78" s="64"/>
      <c r="AS78" s="65">
        <f>COUNTIF(JADWAL!AS$5:AS$194,$D78)</f>
        <v>0</v>
      </c>
      <c r="AT78" s="65">
        <f>COUNTIF(JADWAL!AT$5:AT$194,$D78)</f>
        <v>1</v>
      </c>
      <c r="AU78" s="65">
        <f>COUNTIF(JADWAL!AU$5:AU$194,$D78)</f>
        <v>0</v>
      </c>
      <c r="AV78" s="64"/>
      <c r="AW78" s="65">
        <f>COUNTIF(JADWAL!AW$5:AW$194,$D78)</f>
        <v>1</v>
      </c>
      <c r="AX78" s="65">
        <f>COUNTIF(JADWAL!AX$5:AX$194,$D78)</f>
        <v>1</v>
      </c>
      <c r="AY78" s="65">
        <f>COUNTIF(JADWAL!AY$5:AY$194,$D78)</f>
        <v>0</v>
      </c>
      <c r="AZ78" s="64"/>
      <c r="BA78" s="65">
        <f>COUNTIF(JADWAL!BA$5:BA$194,$D78)</f>
        <v>0</v>
      </c>
      <c r="BB78" s="65">
        <f>COUNTIF(JADWAL!BB$5:BB$194,$D78)</f>
        <v>0</v>
      </c>
      <c r="BC78" s="65">
        <f>COUNTIF(JADWAL!BC$5:BC$194,$D78)</f>
        <v>0</v>
      </c>
      <c r="BD78" s="65">
        <f t="shared" ref="BD78:BD81" si="17">SUM(AN78:BC78)</f>
        <v>5</v>
      </c>
      <c r="BE78" s="65">
        <f>COUNTIF(JADWAL!BF$5:BF$194,$D78)</f>
        <v>1</v>
      </c>
      <c r="BF78" s="65">
        <f>COUNTIF(JADWAL!BG$5:BG$194,$D78)</f>
        <v>1</v>
      </c>
      <c r="BG78" s="65">
        <f>COUNTIF(JADWAL!BH$5:BH$194,$D78)</f>
        <v>1</v>
      </c>
      <c r="BH78" s="65">
        <f>COUNTIF(JADWAL!BI$5:BI$194,$D78)</f>
        <v>1</v>
      </c>
      <c r="BI78" s="64"/>
      <c r="BJ78" s="65">
        <f>COUNTIF(JADWAL!BK$5:BK$194,$D78)</f>
        <v>1</v>
      </c>
      <c r="BK78" s="65">
        <f>COUNTIF(JADWAL!BL$5:BL$194,$D78)</f>
        <v>1</v>
      </c>
      <c r="BL78" s="64"/>
      <c r="BM78" s="65">
        <f>COUNTIF(JADWAL!BN$5:BN$194,$D78)</f>
        <v>0</v>
      </c>
      <c r="BN78" s="65">
        <f>COUNTIF(JADWAL!BO$5:BO$194,$D78)</f>
        <v>0</v>
      </c>
      <c r="BO78" s="65">
        <f>COUNTIF(JADWAL!BP$5:BP$194,$D78)</f>
        <v>1</v>
      </c>
      <c r="BP78" s="65">
        <f>COUNTIF(JADWAL!BQ$5:BQ$194,$D78)</f>
        <v>1</v>
      </c>
      <c r="BQ78" s="64"/>
      <c r="BR78" s="65">
        <f>COUNTIF(JADWAL!BS$5:BS$194,$D78)</f>
        <v>0</v>
      </c>
      <c r="BS78" s="65">
        <f>COUNTIF(JADWAL!BT$5:BT$194,$D78)</f>
        <v>0</v>
      </c>
      <c r="BT78" s="65"/>
      <c r="BU78" s="65">
        <f t="shared" ref="BU78:BU81" si="18">SUM(BE78:BT78)</f>
        <v>8</v>
      </c>
      <c r="BV78" s="64"/>
      <c r="BW78" s="65">
        <f>COUNTIF(JADWAL!BX$5:BX$194,$D78)</f>
        <v>1</v>
      </c>
      <c r="BX78" s="65">
        <f>COUNTIF(JADWAL!BY$5:BY$194,$D78)</f>
        <v>1</v>
      </c>
      <c r="BY78" s="65">
        <f>COUNTIF(JADWAL!BZ$5:BZ$194,$D78)</f>
        <v>0</v>
      </c>
      <c r="BZ78" s="65">
        <f>COUNTIF(JADWAL!CA$5:CA$194,$D78)</f>
        <v>1</v>
      </c>
      <c r="CA78" s="65">
        <f>COUNTIF(JADWAL!CB$5:CB$194,$D78)</f>
        <v>1</v>
      </c>
      <c r="CB78" s="64"/>
      <c r="CC78" s="65">
        <f>COUNTIF(JADWAL!CD$5:CD$194,$D78)</f>
        <v>0</v>
      </c>
      <c r="CD78" s="65">
        <f>COUNTIF(JADWAL!CE$5:CE$194,$D78)</f>
        <v>0</v>
      </c>
      <c r="CE78" s="65">
        <f>COUNTIF(JADWAL!CF$5:CF$194,$D78)</f>
        <v>0</v>
      </c>
      <c r="CF78" s="65">
        <f>COUNTIF(JADWAL!CG$5:CG$194,$D78)</f>
        <v>0</v>
      </c>
      <c r="CG78" s="64"/>
      <c r="CH78" s="65">
        <f>COUNTIF(JADWAL!CI$5:CI$194,$D78)</f>
        <v>0</v>
      </c>
      <c r="CI78" s="65">
        <f>COUNTIF(JADWAL!CJ$5:CJ$194,$D78)</f>
        <v>0</v>
      </c>
      <c r="CJ78" s="65"/>
      <c r="CK78" s="65">
        <f t="shared" ref="CK78:CK81" si="19">SUM(BV78:CJ78)</f>
        <v>4</v>
      </c>
    </row>
    <row r="79" spans="1:89" x14ac:dyDescent="0.3">
      <c r="A79" s="12">
        <f>'MASTER GURU HARIAN'!A81</f>
        <v>78</v>
      </c>
      <c r="B79" s="13">
        <f>'MASTER GURU HARIAN'!B81</f>
        <v>0</v>
      </c>
      <c r="C79" s="13" t="str">
        <f>'MASTER GURU HARIAN'!C81</f>
        <v>G78</v>
      </c>
      <c r="D79" s="13">
        <f>'MASTER GURU HARIAN'!D81</f>
        <v>0</v>
      </c>
      <c r="E79" s="64"/>
      <c r="F79" s="65">
        <f>COUNTIF(JADWAL!G$5:G$194,$D79)</f>
        <v>0</v>
      </c>
      <c r="G79" s="65">
        <f>COUNTIF(JADWAL!H$5:H$194,$D79)</f>
        <v>0</v>
      </c>
      <c r="H79" s="65">
        <f>COUNTIF(JADWAL!I$5:I$194,$D79)</f>
        <v>0</v>
      </c>
      <c r="I79" s="64"/>
      <c r="J79" s="65">
        <f>COUNTIF(JADWAL!K$5:K$194,$D79)</f>
        <v>0</v>
      </c>
      <c r="K79" s="65">
        <f>COUNTIF(JADWAL!L$5:L$194,$D79)</f>
        <v>0</v>
      </c>
      <c r="L79" s="64"/>
      <c r="M79" s="65">
        <f>COUNTIF(JADWAL!N$5:N$194,$D79)</f>
        <v>0</v>
      </c>
      <c r="N79" s="65">
        <f>COUNTIF(JADWAL!O$5:O$194,$D79)</f>
        <v>0</v>
      </c>
      <c r="O79" s="65">
        <f>COUNTIF(JADWAL!P$5:P$194,$D79)</f>
        <v>0</v>
      </c>
      <c r="P79" s="65">
        <f>COUNTIF(JADWAL!Q$5:Q$194,$D79)</f>
        <v>0</v>
      </c>
      <c r="Q79" s="64"/>
      <c r="R79" s="65">
        <f>COUNTIF(JADWAL!S$5:S$194,$D79)</f>
        <v>0</v>
      </c>
      <c r="S79" s="65">
        <f>COUNTIF(JADWAL!T$5:T$194,$D79)</f>
        <v>0</v>
      </c>
      <c r="T79" s="65">
        <f>COUNTIF(JADWAL!U$5:U$194,$D79)</f>
        <v>0</v>
      </c>
      <c r="U79" s="65">
        <f>COUNTIF(JADWAL!V$5:V$194,$D79)</f>
        <v>0</v>
      </c>
      <c r="V79" s="65">
        <f t="shared" si="15"/>
        <v>0</v>
      </c>
      <c r="W79" s="65">
        <f>COUNTIF(JADWAL!W$5:W$194,$D79)</f>
        <v>0</v>
      </c>
      <c r="X79" s="65">
        <f>COUNTIF(JADWAL!X$5:X$194,$D79)</f>
        <v>0</v>
      </c>
      <c r="Y79" s="65">
        <f>COUNTIF(JADWAL!Y$5:Y$194,$D79)</f>
        <v>0</v>
      </c>
      <c r="Z79" s="65">
        <f>COUNTIF(JADWAL!Z$5:Z$194,$D79)</f>
        <v>0</v>
      </c>
      <c r="AA79" s="64"/>
      <c r="AB79" s="65">
        <f>COUNTIF(JADWAL!AB$5:AB$194,$D79)</f>
        <v>0</v>
      </c>
      <c r="AC79" s="65">
        <f>COUNTIF(JADWAL!AC$5:AC$194,$D79)</f>
        <v>0</v>
      </c>
      <c r="AD79" s="64"/>
      <c r="AE79" s="65">
        <f>COUNTIF(JADWAL!AE$5:AE$194,$D79)</f>
        <v>0</v>
      </c>
      <c r="AF79" s="65">
        <f>COUNTIF(JADWAL!AF$5:AF$194,$D79)</f>
        <v>0</v>
      </c>
      <c r="AG79" s="65">
        <f>COUNTIF(JADWAL!AG$5:AG$194,$D79)</f>
        <v>0</v>
      </c>
      <c r="AH79" s="65">
        <f>COUNTIF(JADWAL!AH$5:AH$194,$D79)</f>
        <v>0</v>
      </c>
      <c r="AI79" s="64"/>
      <c r="AJ79" s="65">
        <f>COUNTIF(JADWAL!AJ$5:AJ$194,$D79)</f>
        <v>0</v>
      </c>
      <c r="AK79" s="65">
        <f>COUNTIF(JADWAL!AK$5:AK$194,$D79)</f>
        <v>0</v>
      </c>
      <c r="AL79" s="65"/>
      <c r="AM79" s="65">
        <f t="shared" si="16"/>
        <v>0</v>
      </c>
      <c r="AN79" s="64"/>
      <c r="AO79" s="65">
        <f>COUNTIF(JADWAL!AO$5:AO$194,$D79)</f>
        <v>0</v>
      </c>
      <c r="AP79" s="65">
        <f>COUNTIF(JADWAL!AP$5:AP$194,$D79)</f>
        <v>0</v>
      </c>
      <c r="AQ79" s="65">
        <f>COUNTIF(JADWAL!AQ$5:AQ$194,$D79)</f>
        <v>0</v>
      </c>
      <c r="AR79" s="64"/>
      <c r="AS79" s="65">
        <f>COUNTIF(JADWAL!AS$5:AS$194,$D79)</f>
        <v>0</v>
      </c>
      <c r="AT79" s="65">
        <f>COUNTIF(JADWAL!AT$5:AT$194,$D79)</f>
        <v>0</v>
      </c>
      <c r="AU79" s="65">
        <f>COUNTIF(JADWAL!AU$5:AU$194,$D79)</f>
        <v>0</v>
      </c>
      <c r="AV79" s="64"/>
      <c r="AW79" s="65">
        <f>COUNTIF(JADWAL!AW$5:AW$194,$D79)</f>
        <v>0</v>
      </c>
      <c r="AX79" s="65">
        <f>COUNTIF(JADWAL!AX$5:AX$194,$D79)</f>
        <v>0</v>
      </c>
      <c r="AY79" s="65">
        <f>COUNTIF(JADWAL!AY$5:AY$194,$D79)</f>
        <v>0</v>
      </c>
      <c r="AZ79" s="64"/>
      <c r="BA79" s="65">
        <f>COUNTIF(JADWAL!BA$5:BA$194,$D79)</f>
        <v>0</v>
      </c>
      <c r="BB79" s="65">
        <f>COUNTIF(JADWAL!BB$5:BB$194,$D79)</f>
        <v>0</v>
      </c>
      <c r="BC79" s="65">
        <f>COUNTIF(JADWAL!BC$5:BC$194,$D79)</f>
        <v>0</v>
      </c>
      <c r="BD79" s="65">
        <f t="shared" si="17"/>
        <v>0</v>
      </c>
      <c r="BE79" s="65">
        <f>COUNTIF(JADWAL!BF$5:BF$194,$D79)</f>
        <v>0</v>
      </c>
      <c r="BF79" s="65">
        <f>COUNTIF(JADWAL!BG$5:BG$194,$D79)</f>
        <v>0</v>
      </c>
      <c r="BG79" s="65">
        <f>COUNTIF(JADWAL!BH$5:BH$194,$D79)</f>
        <v>0</v>
      </c>
      <c r="BH79" s="65">
        <f>COUNTIF(JADWAL!BI$5:BI$194,$D79)</f>
        <v>0</v>
      </c>
      <c r="BI79" s="64"/>
      <c r="BJ79" s="65">
        <f>COUNTIF(JADWAL!BK$5:BK$194,$D79)</f>
        <v>0</v>
      </c>
      <c r="BK79" s="65">
        <f>COUNTIF(JADWAL!BL$5:BL$194,$D79)</f>
        <v>0</v>
      </c>
      <c r="BL79" s="64"/>
      <c r="BM79" s="65">
        <f>COUNTIF(JADWAL!BN$5:BN$194,$D79)</f>
        <v>0</v>
      </c>
      <c r="BN79" s="65">
        <f>COUNTIF(JADWAL!BO$5:BO$194,$D79)</f>
        <v>0</v>
      </c>
      <c r="BO79" s="65">
        <f>COUNTIF(JADWAL!BP$5:BP$194,$D79)</f>
        <v>0</v>
      </c>
      <c r="BP79" s="65">
        <f>COUNTIF(JADWAL!BQ$5:BQ$194,$D79)</f>
        <v>0</v>
      </c>
      <c r="BQ79" s="64"/>
      <c r="BR79" s="65">
        <f>COUNTIF(JADWAL!BS$5:BS$194,$D79)</f>
        <v>0</v>
      </c>
      <c r="BS79" s="65">
        <f>COUNTIF(JADWAL!BT$5:BT$194,$D79)</f>
        <v>0</v>
      </c>
      <c r="BT79" s="65"/>
      <c r="BU79" s="65">
        <f t="shared" si="18"/>
        <v>0</v>
      </c>
      <c r="BV79" s="64"/>
      <c r="BW79" s="65">
        <f>COUNTIF(JADWAL!BX$5:BX$194,$D79)</f>
        <v>0</v>
      </c>
      <c r="BX79" s="65">
        <f>COUNTIF(JADWAL!BY$5:BY$194,$D79)</f>
        <v>0</v>
      </c>
      <c r="BY79" s="65">
        <f>COUNTIF(JADWAL!BZ$5:BZ$194,$D79)</f>
        <v>0</v>
      </c>
      <c r="BZ79" s="65">
        <f>COUNTIF(JADWAL!CA$5:CA$194,$D79)</f>
        <v>0</v>
      </c>
      <c r="CA79" s="65">
        <f>COUNTIF(JADWAL!CB$5:CB$194,$D79)</f>
        <v>0</v>
      </c>
      <c r="CB79" s="64"/>
      <c r="CC79" s="65">
        <f>COUNTIF(JADWAL!CD$5:CD$194,$D79)</f>
        <v>0</v>
      </c>
      <c r="CD79" s="65">
        <f>COUNTIF(JADWAL!CE$5:CE$194,$D79)</f>
        <v>0</v>
      </c>
      <c r="CE79" s="65">
        <f>COUNTIF(JADWAL!CF$5:CF$194,$D79)</f>
        <v>0</v>
      </c>
      <c r="CF79" s="65">
        <f>COUNTIF(JADWAL!CG$5:CG$194,$D79)</f>
        <v>0</v>
      </c>
      <c r="CG79" s="64"/>
      <c r="CH79" s="65">
        <f>COUNTIF(JADWAL!CI$5:CI$194,$D79)</f>
        <v>0</v>
      </c>
      <c r="CI79" s="65">
        <f>COUNTIF(JADWAL!CJ$5:CJ$194,$D79)</f>
        <v>0</v>
      </c>
      <c r="CJ79" s="65"/>
      <c r="CK79" s="65">
        <f t="shared" si="19"/>
        <v>0</v>
      </c>
    </row>
    <row r="80" spans="1:89" x14ac:dyDescent="0.3">
      <c r="A80" s="12">
        <f>'MASTER GURU HARIAN'!A82</f>
        <v>79</v>
      </c>
      <c r="B80" s="13">
        <f>'MASTER GURU HARIAN'!B82</f>
        <v>0</v>
      </c>
      <c r="C80" s="13" t="str">
        <f>'MASTER GURU HARIAN'!C82</f>
        <v>G79</v>
      </c>
      <c r="D80" s="13">
        <f>'MASTER GURU HARIAN'!D82</f>
        <v>0</v>
      </c>
      <c r="E80" s="64"/>
      <c r="F80" s="65">
        <f>COUNTIF(JADWAL!G$5:G$194,$D80)</f>
        <v>0</v>
      </c>
      <c r="G80" s="65">
        <f>COUNTIF(JADWAL!H$5:H$194,$D80)</f>
        <v>0</v>
      </c>
      <c r="H80" s="65">
        <f>COUNTIF(JADWAL!I$5:I$194,$D80)</f>
        <v>0</v>
      </c>
      <c r="I80" s="64"/>
      <c r="J80" s="65">
        <f>COUNTIF(JADWAL!K$5:K$194,$D80)</f>
        <v>0</v>
      </c>
      <c r="K80" s="65">
        <f>COUNTIF(JADWAL!L$5:L$194,$D80)</f>
        <v>0</v>
      </c>
      <c r="L80" s="64"/>
      <c r="M80" s="65">
        <f>COUNTIF(JADWAL!N$5:N$194,$D80)</f>
        <v>0</v>
      </c>
      <c r="N80" s="65">
        <f>COUNTIF(JADWAL!O$5:O$194,$D80)</f>
        <v>0</v>
      </c>
      <c r="O80" s="65">
        <f>COUNTIF(JADWAL!P$5:P$194,$D80)</f>
        <v>0</v>
      </c>
      <c r="P80" s="65">
        <f>COUNTIF(JADWAL!Q$5:Q$194,$D80)</f>
        <v>0</v>
      </c>
      <c r="Q80" s="64"/>
      <c r="R80" s="65">
        <f>COUNTIF(JADWAL!S$5:S$194,$D80)</f>
        <v>0</v>
      </c>
      <c r="S80" s="65">
        <f>COUNTIF(JADWAL!T$5:T$194,$D80)</f>
        <v>0</v>
      </c>
      <c r="T80" s="65">
        <f>COUNTIF(JADWAL!U$5:U$194,$D80)</f>
        <v>0</v>
      </c>
      <c r="U80" s="65">
        <f>COUNTIF(JADWAL!V$5:V$194,$D80)</f>
        <v>0</v>
      </c>
      <c r="V80" s="65">
        <f t="shared" si="15"/>
        <v>0</v>
      </c>
      <c r="W80" s="65">
        <f>COUNTIF(JADWAL!W$5:W$194,$D80)</f>
        <v>0</v>
      </c>
      <c r="X80" s="65">
        <f>COUNTIF(JADWAL!X$5:X$194,$D80)</f>
        <v>0</v>
      </c>
      <c r="Y80" s="65">
        <f>COUNTIF(JADWAL!Y$5:Y$194,$D80)</f>
        <v>0</v>
      </c>
      <c r="Z80" s="65">
        <f>COUNTIF(JADWAL!Z$5:Z$194,$D80)</f>
        <v>0</v>
      </c>
      <c r="AA80" s="64"/>
      <c r="AB80" s="65">
        <f>COUNTIF(JADWAL!AB$5:AB$194,$D80)</f>
        <v>0</v>
      </c>
      <c r="AC80" s="65">
        <f>COUNTIF(JADWAL!AC$5:AC$194,$D80)</f>
        <v>0</v>
      </c>
      <c r="AD80" s="64"/>
      <c r="AE80" s="65">
        <f>COUNTIF(JADWAL!AE$5:AE$194,$D80)</f>
        <v>0</v>
      </c>
      <c r="AF80" s="65">
        <f>COUNTIF(JADWAL!AF$5:AF$194,$D80)</f>
        <v>0</v>
      </c>
      <c r="AG80" s="65">
        <f>COUNTIF(JADWAL!AG$5:AG$194,$D80)</f>
        <v>0</v>
      </c>
      <c r="AH80" s="65">
        <f>COUNTIF(JADWAL!AH$5:AH$194,$D80)</f>
        <v>0</v>
      </c>
      <c r="AI80" s="64"/>
      <c r="AJ80" s="65">
        <f>COUNTIF(JADWAL!AJ$5:AJ$194,$D80)</f>
        <v>0</v>
      </c>
      <c r="AK80" s="65">
        <f>COUNTIF(JADWAL!AK$5:AK$194,$D80)</f>
        <v>0</v>
      </c>
      <c r="AL80" s="65"/>
      <c r="AM80" s="65">
        <f t="shared" si="16"/>
        <v>0</v>
      </c>
      <c r="AN80" s="64"/>
      <c r="AO80" s="65">
        <f>COUNTIF(JADWAL!AO$5:AO$194,$D80)</f>
        <v>0</v>
      </c>
      <c r="AP80" s="65">
        <f>COUNTIF(JADWAL!AP$5:AP$194,$D80)</f>
        <v>0</v>
      </c>
      <c r="AQ80" s="65">
        <f>COUNTIF(JADWAL!AQ$5:AQ$194,$D80)</f>
        <v>0</v>
      </c>
      <c r="AR80" s="64"/>
      <c r="AS80" s="65">
        <f>COUNTIF(JADWAL!AS$5:AS$194,$D80)</f>
        <v>0</v>
      </c>
      <c r="AT80" s="65">
        <f>COUNTIF(JADWAL!AT$5:AT$194,$D80)</f>
        <v>0</v>
      </c>
      <c r="AU80" s="65">
        <f>COUNTIF(JADWAL!AU$5:AU$194,$D80)</f>
        <v>0</v>
      </c>
      <c r="AV80" s="64"/>
      <c r="AW80" s="65">
        <f>COUNTIF(JADWAL!AW$5:AW$194,$D80)</f>
        <v>0</v>
      </c>
      <c r="AX80" s="65">
        <f>COUNTIF(JADWAL!AX$5:AX$194,$D80)</f>
        <v>0</v>
      </c>
      <c r="AY80" s="65">
        <f>COUNTIF(JADWAL!AY$5:AY$194,$D80)</f>
        <v>0</v>
      </c>
      <c r="AZ80" s="64"/>
      <c r="BA80" s="65">
        <f>COUNTIF(JADWAL!BA$5:BA$194,$D80)</f>
        <v>0</v>
      </c>
      <c r="BB80" s="65">
        <f>COUNTIF(JADWAL!BB$5:BB$194,$D80)</f>
        <v>0</v>
      </c>
      <c r="BC80" s="65">
        <f>COUNTIF(JADWAL!BC$5:BC$194,$D80)</f>
        <v>0</v>
      </c>
      <c r="BD80" s="65">
        <f t="shared" si="17"/>
        <v>0</v>
      </c>
      <c r="BE80" s="65">
        <f>COUNTIF(JADWAL!BF$5:BF$194,$D80)</f>
        <v>0</v>
      </c>
      <c r="BF80" s="65">
        <f>COUNTIF(JADWAL!BG$5:BG$194,$D80)</f>
        <v>0</v>
      </c>
      <c r="BG80" s="65">
        <f>COUNTIF(JADWAL!BH$5:BH$194,$D80)</f>
        <v>0</v>
      </c>
      <c r="BH80" s="65">
        <f>COUNTIF(JADWAL!BI$5:BI$194,$D80)</f>
        <v>0</v>
      </c>
      <c r="BI80" s="64"/>
      <c r="BJ80" s="65">
        <f>COUNTIF(JADWAL!BK$5:BK$194,$D80)</f>
        <v>0</v>
      </c>
      <c r="BK80" s="65">
        <f>COUNTIF(JADWAL!BL$5:BL$194,$D80)</f>
        <v>0</v>
      </c>
      <c r="BL80" s="64"/>
      <c r="BM80" s="65">
        <f>COUNTIF(JADWAL!BN$5:BN$194,$D80)</f>
        <v>0</v>
      </c>
      <c r="BN80" s="65">
        <f>COUNTIF(JADWAL!BO$5:BO$194,$D80)</f>
        <v>0</v>
      </c>
      <c r="BO80" s="65">
        <f>COUNTIF(JADWAL!BP$5:BP$194,$D80)</f>
        <v>0</v>
      </c>
      <c r="BP80" s="65">
        <f>COUNTIF(JADWAL!BQ$5:BQ$194,$D80)</f>
        <v>0</v>
      </c>
      <c r="BQ80" s="64"/>
      <c r="BR80" s="65">
        <f>COUNTIF(JADWAL!BS$5:BS$194,$D80)</f>
        <v>0</v>
      </c>
      <c r="BS80" s="65">
        <f>COUNTIF(JADWAL!BT$5:BT$194,$D80)</f>
        <v>0</v>
      </c>
      <c r="BT80" s="65"/>
      <c r="BU80" s="65">
        <f t="shared" si="18"/>
        <v>0</v>
      </c>
      <c r="BV80" s="64"/>
      <c r="BW80" s="65">
        <f>COUNTIF(JADWAL!BX$5:BX$194,$D80)</f>
        <v>0</v>
      </c>
      <c r="BX80" s="65">
        <f>COUNTIF(JADWAL!BY$5:BY$194,$D80)</f>
        <v>0</v>
      </c>
      <c r="BY80" s="65">
        <f>COUNTIF(JADWAL!BZ$5:BZ$194,$D80)</f>
        <v>0</v>
      </c>
      <c r="BZ80" s="65">
        <f>COUNTIF(JADWAL!CA$5:CA$194,$D80)</f>
        <v>0</v>
      </c>
      <c r="CA80" s="65">
        <f>COUNTIF(JADWAL!CB$5:CB$194,$D80)</f>
        <v>0</v>
      </c>
      <c r="CB80" s="64"/>
      <c r="CC80" s="65">
        <f>COUNTIF(JADWAL!CD$5:CD$194,$D80)</f>
        <v>0</v>
      </c>
      <c r="CD80" s="65">
        <f>COUNTIF(JADWAL!CE$5:CE$194,$D80)</f>
        <v>0</v>
      </c>
      <c r="CE80" s="65">
        <f>COUNTIF(JADWAL!CF$5:CF$194,$D80)</f>
        <v>0</v>
      </c>
      <c r="CF80" s="65">
        <f>COUNTIF(JADWAL!CG$5:CG$194,$D80)</f>
        <v>0</v>
      </c>
      <c r="CG80" s="64"/>
      <c r="CH80" s="65">
        <f>COUNTIF(JADWAL!CI$5:CI$194,$D80)</f>
        <v>0</v>
      </c>
      <c r="CI80" s="65">
        <f>COUNTIF(JADWAL!CJ$5:CJ$194,$D80)</f>
        <v>0</v>
      </c>
      <c r="CJ80" s="65"/>
      <c r="CK80" s="65">
        <f t="shared" si="19"/>
        <v>0</v>
      </c>
    </row>
    <row r="81" spans="1:89" x14ac:dyDescent="0.3">
      <c r="A81" s="12">
        <f>'MASTER GURU HARIAN'!A83</f>
        <v>0</v>
      </c>
      <c r="B81" s="13">
        <f>'MASTER GURU HARIAN'!B83</f>
        <v>0</v>
      </c>
      <c r="C81" s="13">
        <f>'MASTER GURU HARIAN'!C83</f>
        <v>0</v>
      </c>
      <c r="D81" s="13">
        <f>'MASTER GURU HARIAN'!D83</f>
        <v>0</v>
      </c>
      <c r="E81" s="64"/>
      <c r="F81" s="65">
        <f>COUNTIF(JADWAL!G$5:G$194,$D81)</f>
        <v>0</v>
      </c>
      <c r="G81" s="65">
        <f>COUNTIF(JADWAL!H$5:H$194,$D81)</f>
        <v>0</v>
      </c>
      <c r="H81" s="65">
        <f>COUNTIF(JADWAL!I$5:I$194,$D81)</f>
        <v>0</v>
      </c>
      <c r="I81" s="64"/>
      <c r="J81" s="65">
        <f>COUNTIF(JADWAL!K$5:K$194,$D81)</f>
        <v>0</v>
      </c>
      <c r="K81" s="65">
        <f>COUNTIF(JADWAL!L$5:L$194,$D81)</f>
        <v>0</v>
      </c>
      <c r="L81" s="64"/>
      <c r="M81" s="65">
        <f>COUNTIF(JADWAL!N$5:N$194,$D81)</f>
        <v>0</v>
      </c>
      <c r="N81" s="65">
        <f>COUNTIF(JADWAL!O$5:O$194,$D81)</f>
        <v>0</v>
      </c>
      <c r="O81" s="65">
        <f>COUNTIF(JADWAL!P$5:P$194,$D81)</f>
        <v>0</v>
      </c>
      <c r="P81" s="65">
        <f>COUNTIF(JADWAL!Q$5:Q$194,$D81)</f>
        <v>0</v>
      </c>
      <c r="Q81" s="64"/>
      <c r="R81" s="65">
        <f>COUNTIF(JADWAL!S$5:S$194,$D81)</f>
        <v>0</v>
      </c>
      <c r="S81" s="65">
        <f>COUNTIF(JADWAL!T$5:T$194,$D81)</f>
        <v>0</v>
      </c>
      <c r="T81" s="65">
        <f>COUNTIF(JADWAL!U$5:U$194,$D81)</f>
        <v>0</v>
      </c>
      <c r="U81" s="65">
        <f>COUNTIF(JADWAL!V$5:V$194,$D81)</f>
        <v>0</v>
      </c>
      <c r="V81" s="65">
        <f t="shared" si="15"/>
        <v>0</v>
      </c>
      <c r="W81" s="65">
        <f>COUNTIF(JADWAL!W$5:W$194,$D81)</f>
        <v>0</v>
      </c>
      <c r="X81" s="65">
        <f>COUNTIF(JADWAL!X$5:X$194,$D81)</f>
        <v>0</v>
      </c>
      <c r="Y81" s="65">
        <f>COUNTIF(JADWAL!Y$5:Y$194,$D81)</f>
        <v>0</v>
      </c>
      <c r="Z81" s="65">
        <f>COUNTIF(JADWAL!Z$5:Z$194,$D81)</f>
        <v>0</v>
      </c>
      <c r="AA81" s="64"/>
      <c r="AB81" s="65">
        <f>COUNTIF(JADWAL!AB$5:AB$194,$D81)</f>
        <v>0</v>
      </c>
      <c r="AC81" s="65">
        <f>COUNTIF(JADWAL!AC$5:AC$194,$D81)</f>
        <v>0</v>
      </c>
      <c r="AD81" s="64"/>
      <c r="AE81" s="65">
        <f>COUNTIF(JADWAL!AE$5:AE$194,$D81)</f>
        <v>0</v>
      </c>
      <c r="AF81" s="65">
        <f>COUNTIF(JADWAL!AF$5:AF$194,$D81)</f>
        <v>0</v>
      </c>
      <c r="AG81" s="65">
        <f>COUNTIF(JADWAL!AG$5:AG$194,$D81)</f>
        <v>0</v>
      </c>
      <c r="AH81" s="65">
        <f>COUNTIF(JADWAL!AH$5:AH$194,$D81)</f>
        <v>0</v>
      </c>
      <c r="AI81" s="64"/>
      <c r="AJ81" s="65">
        <f>COUNTIF(JADWAL!AJ$5:AJ$194,$D81)</f>
        <v>0</v>
      </c>
      <c r="AK81" s="65">
        <f>COUNTIF(JADWAL!AK$5:AK$194,$D81)</f>
        <v>0</v>
      </c>
      <c r="AL81" s="65"/>
      <c r="AM81" s="65">
        <f t="shared" si="16"/>
        <v>0</v>
      </c>
      <c r="AN81" s="64"/>
      <c r="AO81" s="65">
        <f>COUNTIF(JADWAL!AO$5:AO$194,$D81)</f>
        <v>0</v>
      </c>
      <c r="AP81" s="65">
        <f>COUNTIF(JADWAL!AP$5:AP$194,$D81)</f>
        <v>0</v>
      </c>
      <c r="AQ81" s="65">
        <f>COUNTIF(JADWAL!AQ$5:AQ$194,$D81)</f>
        <v>0</v>
      </c>
      <c r="AR81" s="64"/>
      <c r="AS81" s="65">
        <f>COUNTIF(JADWAL!AS$5:AS$194,$D81)</f>
        <v>0</v>
      </c>
      <c r="AT81" s="65">
        <f>COUNTIF(JADWAL!AT$5:AT$194,$D81)</f>
        <v>0</v>
      </c>
      <c r="AU81" s="65">
        <f>COUNTIF(JADWAL!AU$5:AU$194,$D81)</f>
        <v>0</v>
      </c>
      <c r="AV81" s="64"/>
      <c r="AW81" s="65">
        <f>COUNTIF(JADWAL!AW$5:AW$194,$D81)</f>
        <v>0</v>
      </c>
      <c r="AX81" s="65">
        <f>COUNTIF(JADWAL!AX$5:AX$194,$D81)</f>
        <v>0</v>
      </c>
      <c r="AY81" s="65">
        <f>COUNTIF(JADWAL!AY$5:AY$194,$D81)</f>
        <v>0</v>
      </c>
      <c r="AZ81" s="64"/>
      <c r="BA81" s="65">
        <f>COUNTIF(JADWAL!BA$5:BA$194,$D81)</f>
        <v>0</v>
      </c>
      <c r="BB81" s="65">
        <f>COUNTIF(JADWAL!BB$5:BB$194,$D81)</f>
        <v>0</v>
      </c>
      <c r="BC81" s="65">
        <f>COUNTIF(JADWAL!BC$5:BC$194,$D81)</f>
        <v>0</v>
      </c>
      <c r="BD81" s="65">
        <f t="shared" si="17"/>
        <v>0</v>
      </c>
      <c r="BE81" s="65">
        <f>COUNTIF(JADWAL!BF$5:BF$194,$D81)</f>
        <v>0</v>
      </c>
      <c r="BF81" s="65">
        <f>COUNTIF(JADWAL!BG$5:BG$194,$D81)</f>
        <v>0</v>
      </c>
      <c r="BG81" s="65">
        <f>COUNTIF(JADWAL!BH$5:BH$194,$D81)</f>
        <v>0</v>
      </c>
      <c r="BH81" s="65">
        <f>COUNTIF(JADWAL!BI$5:BI$194,$D81)</f>
        <v>0</v>
      </c>
      <c r="BI81" s="64"/>
      <c r="BJ81" s="65">
        <f>COUNTIF(JADWAL!BK$5:BK$194,$D81)</f>
        <v>0</v>
      </c>
      <c r="BK81" s="65">
        <f>COUNTIF(JADWAL!BL$5:BL$194,$D81)</f>
        <v>0</v>
      </c>
      <c r="BL81" s="64"/>
      <c r="BM81" s="65">
        <f>COUNTIF(JADWAL!BN$5:BN$194,$D81)</f>
        <v>0</v>
      </c>
      <c r="BN81" s="65">
        <f>COUNTIF(JADWAL!BO$5:BO$194,$D81)</f>
        <v>0</v>
      </c>
      <c r="BO81" s="65">
        <f>COUNTIF(JADWAL!BP$5:BP$194,$D81)</f>
        <v>0</v>
      </c>
      <c r="BP81" s="65">
        <f>COUNTIF(JADWAL!BQ$5:BQ$194,$D81)</f>
        <v>0</v>
      </c>
      <c r="BQ81" s="64"/>
      <c r="BR81" s="65">
        <f>COUNTIF(JADWAL!BS$5:BS$194,$D81)</f>
        <v>0</v>
      </c>
      <c r="BS81" s="65">
        <f>COUNTIF(JADWAL!BT$5:BT$194,$D81)</f>
        <v>0</v>
      </c>
      <c r="BT81" s="65"/>
      <c r="BU81" s="65">
        <f t="shared" si="18"/>
        <v>0</v>
      </c>
      <c r="BV81" s="64"/>
      <c r="BW81" s="65">
        <f>COUNTIF(JADWAL!BX$5:BX$194,$D81)</f>
        <v>0</v>
      </c>
      <c r="BX81" s="65">
        <f>COUNTIF(JADWAL!BY$5:BY$194,$D81)</f>
        <v>0</v>
      </c>
      <c r="BY81" s="65">
        <f>COUNTIF(JADWAL!BZ$5:BZ$194,$D81)</f>
        <v>0</v>
      </c>
      <c r="BZ81" s="65">
        <f>COUNTIF(JADWAL!CA$5:CA$194,$D81)</f>
        <v>0</v>
      </c>
      <c r="CA81" s="65">
        <f>COUNTIF(JADWAL!CB$5:CB$194,$D81)</f>
        <v>0</v>
      </c>
      <c r="CB81" s="64"/>
      <c r="CC81" s="65">
        <f>COUNTIF(JADWAL!CD$5:CD$194,$D81)</f>
        <v>0</v>
      </c>
      <c r="CD81" s="65">
        <f>COUNTIF(JADWAL!CE$5:CE$194,$D81)</f>
        <v>0</v>
      </c>
      <c r="CE81" s="65">
        <f>COUNTIF(JADWAL!CF$5:CF$194,$D81)</f>
        <v>0</v>
      </c>
      <c r="CF81" s="65">
        <f>COUNTIF(JADWAL!CG$5:CG$194,$D81)</f>
        <v>0</v>
      </c>
      <c r="CG81" s="64"/>
      <c r="CH81" s="65">
        <f>COUNTIF(JADWAL!CI$5:CI$194,$D81)</f>
        <v>0</v>
      </c>
      <c r="CI81" s="65">
        <f>COUNTIF(JADWAL!CJ$5:CJ$194,$D81)</f>
        <v>0</v>
      </c>
      <c r="CJ81" s="65"/>
      <c r="CK81" s="65">
        <f t="shared" si="19"/>
        <v>0</v>
      </c>
    </row>
    <row r="82" spans="1:89" x14ac:dyDescent="0.3">
      <c r="B82" s="14"/>
      <c r="C82" s="14"/>
      <c r="D82" s="15"/>
    </row>
    <row r="83" spans="1:89" customFormat="1" x14ac:dyDescent="0.3">
      <c r="A83" s="16" t="s">
        <v>538</v>
      </c>
      <c r="B83" s="16"/>
      <c r="C83" s="17"/>
      <c r="D83" s="17"/>
      <c r="E83" s="53">
        <f>COUNTIF(D35:D77,"&gt;1")</f>
        <v>0</v>
      </c>
      <c r="F83" s="54">
        <f>COUNTIF(F3:F81,"&gt;1")</f>
        <v>0</v>
      </c>
      <c r="G83" s="54">
        <f t="shared" ref="G83:BS83" si="20">COUNTIF(G3:G81,"&gt;1")</f>
        <v>0</v>
      </c>
      <c r="H83" s="54">
        <f t="shared" si="20"/>
        <v>0</v>
      </c>
      <c r="I83" s="54">
        <f t="shared" si="20"/>
        <v>0</v>
      </c>
      <c r="J83" s="54">
        <f t="shared" si="20"/>
        <v>1</v>
      </c>
      <c r="K83" s="54">
        <f t="shared" si="20"/>
        <v>0</v>
      </c>
      <c r="L83" s="53">
        <f t="shared" si="20"/>
        <v>0</v>
      </c>
      <c r="M83" s="54">
        <f t="shared" si="20"/>
        <v>0</v>
      </c>
      <c r="N83" s="54">
        <f t="shared" si="20"/>
        <v>0</v>
      </c>
      <c r="O83" s="54">
        <f t="shared" si="20"/>
        <v>0</v>
      </c>
      <c r="P83" s="54">
        <f t="shared" si="20"/>
        <v>0</v>
      </c>
      <c r="Q83" s="54">
        <f t="shared" si="20"/>
        <v>0</v>
      </c>
      <c r="R83" s="54">
        <f t="shared" si="20"/>
        <v>0</v>
      </c>
      <c r="S83" s="54">
        <f t="shared" si="20"/>
        <v>0</v>
      </c>
      <c r="T83" s="54">
        <f t="shared" si="20"/>
        <v>0</v>
      </c>
      <c r="U83" s="54">
        <f t="shared" ref="U83" si="21">COUNTIF(U3:U81,"&gt;1")</f>
        <v>0</v>
      </c>
      <c r="V83" s="54">
        <f>COUNTIF(V3:V81,"&gt;1")</f>
        <v>66</v>
      </c>
      <c r="W83" s="54">
        <f t="shared" si="20"/>
        <v>0</v>
      </c>
      <c r="X83" s="54">
        <f t="shared" si="20"/>
        <v>0</v>
      </c>
      <c r="Y83" s="54">
        <f t="shared" si="20"/>
        <v>1</v>
      </c>
      <c r="Z83" s="54">
        <f t="shared" si="20"/>
        <v>0</v>
      </c>
      <c r="AA83" s="54">
        <f t="shared" si="20"/>
        <v>0</v>
      </c>
      <c r="AB83" s="54">
        <f t="shared" si="20"/>
        <v>0</v>
      </c>
      <c r="AC83" s="54">
        <f t="shared" si="20"/>
        <v>0</v>
      </c>
      <c r="AD83" s="53">
        <f t="shared" si="20"/>
        <v>0</v>
      </c>
      <c r="AE83" s="54">
        <f t="shared" si="20"/>
        <v>0</v>
      </c>
      <c r="AF83" s="54">
        <f t="shared" si="20"/>
        <v>0</v>
      </c>
      <c r="AG83" s="54">
        <f t="shared" si="20"/>
        <v>0</v>
      </c>
      <c r="AH83" s="54">
        <f t="shared" si="20"/>
        <v>0</v>
      </c>
      <c r="AI83" s="54">
        <f t="shared" si="20"/>
        <v>0</v>
      </c>
      <c r="AJ83" s="54">
        <f t="shared" si="20"/>
        <v>0</v>
      </c>
      <c r="AK83" s="54">
        <f t="shared" si="20"/>
        <v>0</v>
      </c>
      <c r="AL83" s="54">
        <f t="shared" si="20"/>
        <v>0</v>
      </c>
      <c r="AM83" s="54">
        <f>COUNTIF(AM3:AM81,"&gt;1")</f>
        <v>61</v>
      </c>
      <c r="AN83" s="54">
        <f t="shared" si="20"/>
        <v>0</v>
      </c>
      <c r="AO83" s="54">
        <f t="shared" si="20"/>
        <v>0</v>
      </c>
      <c r="AP83" s="54">
        <f t="shared" si="20"/>
        <v>0</v>
      </c>
      <c r="AQ83" s="54">
        <f t="shared" si="20"/>
        <v>0</v>
      </c>
      <c r="AR83" s="54">
        <f t="shared" si="20"/>
        <v>0</v>
      </c>
      <c r="AS83" s="54">
        <f t="shared" si="20"/>
        <v>0</v>
      </c>
      <c r="AT83" s="54">
        <f t="shared" si="20"/>
        <v>0</v>
      </c>
      <c r="AU83" s="54">
        <f t="shared" si="20"/>
        <v>0</v>
      </c>
      <c r="AV83" s="54">
        <f t="shared" si="20"/>
        <v>0</v>
      </c>
      <c r="AW83" s="54">
        <f t="shared" si="20"/>
        <v>0</v>
      </c>
      <c r="AX83" s="54">
        <f t="shared" si="20"/>
        <v>0</v>
      </c>
      <c r="AY83" s="54">
        <f t="shared" si="20"/>
        <v>0</v>
      </c>
      <c r="AZ83" s="54">
        <f t="shared" si="20"/>
        <v>0</v>
      </c>
      <c r="BA83" s="54">
        <f t="shared" si="20"/>
        <v>0</v>
      </c>
      <c r="BB83" s="54">
        <f t="shared" si="20"/>
        <v>0</v>
      </c>
      <c r="BC83" s="54">
        <f t="shared" si="20"/>
        <v>0</v>
      </c>
      <c r="BD83" s="54">
        <f>COUNTIF(BD3:BD81,"&gt;1")</f>
        <v>59</v>
      </c>
      <c r="BE83" s="54">
        <f t="shared" si="20"/>
        <v>0</v>
      </c>
      <c r="BF83" s="54">
        <f t="shared" si="20"/>
        <v>0</v>
      </c>
      <c r="BG83" s="54">
        <f t="shared" si="20"/>
        <v>0</v>
      </c>
      <c r="BH83" s="54">
        <f t="shared" si="20"/>
        <v>0</v>
      </c>
      <c r="BI83" s="54">
        <f t="shared" si="20"/>
        <v>0</v>
      </c>
      <c r="BJ83" s="54">
        <f t="shared" si="20"/>
        <v>0</v>
      </c>
      <c r="BK83" s="54">
        <f t="shared" si="20"/>
        <v>0</v>
      </c>
      <c r="BL83" s="54">
        <f t="shared" si="20"/>
        <v>0</v>
      </c>
      <c r="BM83" s="54">
        <f t="shared" si="20"/>
        <v>0</v>
      </c>
      <c r="BN83" s="54">
        <f t="shared" si="20"/>
        <v>0</v>
      </c>
      <c r="BO83" s="54">
        <f t="shared" si="20"/>
        <v>0</v>
      </c>
      <c r="BP83" s="54">
        <f t="shared" si="20"/>
        <v>0</v>
      </c>
      <c r="BQ83" s="54">
        <f t="shared" si="20"/>
        <v>0</v>
      </c>
      <c r="BR83" s="54">
        <f t="shared" si="20"/>
        <v>0</v>
      </c>
      <c r="BS83" s="54">
        <f t="shared" si="20"/>
        <v>0</v>
      </c>
      <c r="BT83" s="54">
        <f t="shared" ref="BT83:CJ83" si="22">COUNTIF(BT3:BT81,"&gt;1")</f>
        <v>0</v>
      </c>
      <c r="BU83" s="54">
        <f>COUNTIF(BU3:BU81,"&gt;1")</f>
        <v>57</v>
      </c>
      <c r="BV83" s="54">
        <f t="shared" si="22"/>
        <v>0</v>
      </c>
      <c r="BW83" s="54">
        <f t="shared" si="22"/>
        <v>0</v>
      </c>
      <c r="BX83" s="54">
        <f t="shared" si="22"/>
        <v>1</v>
      </c>
      <c r="BY83" s="54">
        <f t="shared" si="22"/>
        <v>0</v>
      </c>
      <c r="BZ83" s="54">
        <f t="shared" si="22"/>
        <v>1</v>
      </c>
      <c r="CA83" s="54">
        <f t="shared" si="22"/>
        <v>0</v>
      </c>
      <c r="CB83" s="54">
        <f t="shared" si="22"/>
        <v>0</v>
      </c>
      <c r="CC83" s="54">
        <f t="shared" si="22"/>
        <v>0</v>
      </c>
      <c r="CD83" s="54">
        <f t="shared" si="22"/>
        <v>0</v>
      </c>
      <c r="CE83" s="54">
        <f t="shared" si="22"/>
        <v>0</v>
      </c>
      <c r="CF83" s="54">
        <f t="shared" si="22"/>
        <v>0</v>
      </c>
      <c r="CG83" s="54">
        <f t="shared" si="22"/>
        <v>0</v>
      </c>
      <c r="CH83" s="54">
        <f t="shared" si="22"/>
        <v>0</v>
      </c>
      <c r="CI83" s="54">
        <f t="shared" si="22"/>
        <v>0</v>
      </c>
      <c r="CJ83" s="54">
        <f t="shared" si="22"/>
        <v>0</v>
      </c>
      <c r="CK83" s="54">
        <f>COUNTIF(CK3:CK81,"&gt;1")</f>
        <v>56</v>
      </c>
    </row>
    <row r="84" spans="1:89" customFormat="1" x14ac:dyDescent="0.3">
      <c r="A84" s="18" t="s">
        <v>399</v>
      </c>
      <c r="B84" s="18"/>
      <c r="C84" s="19"/>
      <c r="D84" s="19"/>
      <c r="E84" s="53">
        <f>COUNTIF(D35:D77,0)</f>
        <v>0</v>
      </c>
      <c r="F84" s="54">
        <f>COUNTIF(F35:F81,0)</f>
        <v>24</v>
      </c>
      <c r="G84" s="54">
        <f t="shared" ref="G84:T84" si="23">COUNTIF(G35:G81,0)</f>
        <v>24</v>
      </c>
      <c r="H84" s="54">
        <f t="shared" si="23"/>
        <v>22</v>
      </c>
      <c r="I84" s="54">
        <f t="shared" si="23"/>
        <v>0</v>
      </c>
      <c r="J84" s="54">
        <f t="shared" si="23"/>
        <v>25</v>
      </c>
      <c r="K84" s="54">
        <f t="shared" si="23"/>
        <v>22</v>
      </c>
      <c r="L84" s="53">
        <f t="shared" si="23"/>
        <v>0</v>
      </c>
      <c r="M84" s="54">
        <f t="shared" si="23"/>
        <v>23</v>
      </c>
      <c r="N84" s="54">
        <f t="shared" si="23"/>
        <v>22</v>
      </c>
      <c r="O84" s="54">
        <f t="shared" si="23"/>
        <v>27</v>
      </c>
      <c r="P84" s="54">
        <f t="shared" si="23"/>
        <v>39</v>
      </c>
      <c r="Q84" s="54">
        <f t="shared" si="23"/>
        <v>0</v>
      </c>
      <c r="R84" s="54">
        <f t="shared" si="23"/>
        <v>43</v>
      </c>
      <c r="S84" s="54">
        <f t="shared" si="23"/>
        <v>46</v>
      </c>
      <c r="T84" s="54">
        <f t="shared" si="23"/>
        <v>47</v>
      </c>
      <c r="U84" s="54">
        <f t="shared" ref="U84" si="24">COUNTIF(U35:U81,0)</f>
        <v>47</v>
      </c>
      <c r="V84" s="54">
        <f>COUNTIF(V3:V81,0)</f>
        <v>12</v>
      </c>
      <c r="W84" s="54">
        <f>COUNTIF(W35:W81,0)</f>
        <v>26</v>
      </c>
      <c r="X84" s="54">
        <f t="shared" ref="X84:AL84" si="25">COUNTIF(X35:X81,0)</f>
        <v>26</v>
      </c>
      <c r="Y84" s="54">
        <f t="shared" si="25"/>
        <v>27</v>
      </c>
      <c r="Z84" s="54">
        <f t="shared" si="25"/>
        <v>28</v>
      </c>
      <c r="AA84" s="54">
        <f t="shared" si="25"/>
        <v>0</v>
      </c>
      <c r="AB84" s="54">
        <f t="shared" si="25"/>
        <v>25</v>
      </c>
      <c r="AC84" s="54">
        <f t="shared" si="25"/>
        <v>25</v>
      </c>
      <c r="AD84" s="53">
        <f t="shared" si="25"/>
        <v>0</v>
      </c>
      <c r="AE84" s="54">
        <f t="shared" si="25"/>
        <v>28</v>
      </c>
      <c r="AF84" s="54">
        <f t="shared" si="25"/>
        <v>26</v>
      </c>
      <c r="AG84" s="54">
        <f t="shared" si="25"/>
        <v>32</v>
      </c>
      <c r="AH84" s="54">
        <f t="shared" si="25"/>
        <v>37</v>
      </c>
      <c r="AI84" s="54">
        <f t="shared" si="25"/>
        <v>0</v>
      </c>
      <c r="AJ84" s="54">
        <f t="shared" si="25"/>
        <v>44</v>
      </c>
      <c r="AK84" s="54">
        <f t="shared" si="25"/>
        <v>46</v>
      </c>
      <c r="AL84" s="54">
        <f t="shared" si="25"/>
        <v>0</v>
      </c>
      <c r="AM84" s="54">
        <f>COUNTIF(AM3:AM81,0)</f>
        <v>18</v>
      </c>
      <c r="AN84" s="54">
        <f>COUNTIF(AN35:AN81,0)</f>
        <v>0</v>
      </c>
      <c r="AO84" s="54">
        <f t="shared" ref="AO84:BC84" si="26">COUNTIF(AO35:AO81,0)</f>
        <v>25</v>
      </c>
      <c r="AP84" s="54">
        <f t="shared" si="26"/>
        <v>25</v>
      </c>
      <c r="AQ84" s="54">
        <f t="shared" si="26"/>
        <v>26</v>
      </c>
      <c r="AR84" s="54">
        <f t="shared" si="26"/>
        <v>0</v>
      </c>
      <c r="AS84" s="54">
        <f t="shared" si="26"/>
        <v>26</v>
      </c>
      <c r="AT84" s="54">
        <f t="shared" si="26"/>
        <v>25</v>
      </c>
      <c r="AU84" s="54">
        <f t="shared" si="26"/>
        <v>47</v>
      </c>
      <c r="AV84" s="54">
        <f t="shared" si="26"/>
        <v>0</v>
      </c>
      <c r="AW84" s="54">
        <f t="shared" si="26"/>
        <v>26</v>
      </c>
      <c r="AX84" s="54">
        <f t="shared" si="26"/>
        <v>28</v>
      </c>
      <c r="AY84" s="54">
        <f t="shared" si="26"/>
        <v>35</v>
      </c>
      <c r="AZ84" s="54">
        <f t="shared" si="26"/>
        <v>0</v>
      </c>
      <c r="BA84" s="54">
        <f t="shared" si="26"/>
        <v>40</v>
      </c>
      <c r="BB84" s="54">
        <f t="shared" si="26"/>
        <v>44</v>
      </c>
      <c r="BC84" s="54">
        <f t="shared" si="26"/>
        <v>45</v>
      </c>
      <c r="BD84" s="54">
        <f>COUNTIF(BD3:BD81,0)</f>
        <v>19</v>
      </c>
      <c r="BE84" s="54">
        <f>COUNTIF(BE35:BE81,0)</f>
        <v>21</v>
      </c>
      <c r="BF84" s="54">
        <f t="shared" ref="BF84:BT84" si="27">COUNTIF(BF35:BF81,0)</f>
        <v>21</v>
      </c>
      <c r="BG84" s="54">
        <f t="shared" si="27"/>
        <v>21</v>
      </c>
      <c r="BH84" s="54">
        <f t="shared" si="27"/>
        <v>21</v>
      </c>
      <c r="BI84" s="54">
        <f t="shared" si="27"/>
        <v>0</v>
      </c>
      <c r="BJ84" s="54">
        <f t="shared" si="27"/>
        <v>24</v>
      </c>
      <c r="BK84" s="54">
        <f t="shared" si="27"/>
        <v>21</v>
      </c>
      <c r="BL84" s="54">
        <f t="shared" si="27"/>
        <v>0</v>
      </c>
      <c r="BM84" s="54">
        <f t="shared" si="27"/>
        <v>25</v>
      </c>
      <c r="BN84" s="54">
        <f t="shared" si="27"/>
        <v>25</v>
      </c>
      <c r="BO84" s="54">
        <f t="shared" si="27"/>
        <v>30</v>
      </c>
      <c r="BP84" s="54">
        <f t="shared" si="27"/>
        <v>33</v>
      </c>
      <c r="BQ84" s="54">
        <f t="shared" si="27"/>
        <v>0</v>
      </c>
      <c r="BR84" s="54">
        <f t="shared" si="27"/>
        <v>43</v>
      </c>
      <c r="BS84" s="54">
        <f t="shared" si="27"/>
        <v>45</v>
      </c>
      <c r="BT84" s="54">
        <f t="shared" si="27"/>
        <v>0</v>
      </c>
      <c r="BU84" s="54">
        <f>COUNTIF(BU3:BU81,0)</f>
        <v>21</v>
      </c>
      <c r="BV84" s="54">
        <f>COUNTIF(BV35:BV81,0)</f>
        <v>0</v>
      </c>
      <c r="BW84" s="54">
        <f t="shared" ref="BW84:CJ84" si="28">COUNTIF(BW35:BW81,0)</f>
        <v>23</v>
      </c>
      <c r="BX84" s="54">
        <f t="shared" si="28"/>
        <v>24</v>
      </c>
      <c r="BY84" s="54">
        <f t="shared" si="28"/>
        <v>25</v>
      </c>
      <c r="BZ84" s="54">
        <f t="shared" si="28"/>
        <v>25</v>
      </c>
      <c r="CA84" s="54">
        <f t="shared" si="28"/>
        <v>31</v>
      </c>
      <c r="CB84" s="54">
        <f t="shared" si="28"/>
        <v>0</v>
      </c>
      <c r="CC84" s="54">
        <f t="shared" si="28"/>
        <v>27</v>
      </c>
      <c r="CD84" s="54">
        <f t="shared" si="28"/>
        <v>30</v>
      </c>
      <c r="CE84" s="54">
        <f t="shared" si="28"/>
        <v>31</v>
      </c>
      <c r="CF84" s="54">
        <f t="shared" si="28"/>
        <v>39</v>
      </c>
      <c r="CG84" s="54">
        <f t="shared" si="28"/>
        <v>0</v>
      </c>
      <c r="CH84" s="54">
        <f t="shared" si="28"/>
        <v>43</v>
      </c>
      <c r="CI84" s="54">
        <f t="shared" si="28"/>
        <v>46</v>
      </c>
      <c r="CJ84" s="54">
        <f t="shared" si="28"/>
        <v>0</v>
      </c>
      <c r="CK84" s="54">
        <f>COUNTIF(CK3:CK81,0)</f>
        <v>22</v>
      </c>
    </row>
    <row r="85" spans="1:89" s="66" customFormat="1" ht="15.75" x14ac:dyDescent="0.3">
      <c r="A85" s="20"/>
      <c r="B85" s="20"/>
      <c r="C85" s="21"/>
      <c r="D85" s="21"/>
      <c r="E85" s="53"/>
      <c r="F85" s="21"/>
      <c r="G85" s="21"/>
      <c r="H85" s="21"/>
      <c r="I85" s="53"/>
      <c r="J85" s="21"/>
      <c r="K85" s="21"/>
      <c r="L85" s="53"/>
      <c r="M85" s="53"/>
      <c r="N85" s="21"/>
      <c r="O85" s="21"/>
      <c r="P85" s="21"/>
      <c r="Q85" s="53"/>
      <c r="R85" s="21"/>
      <c r="S85" s="21"/>
      <c r="T85" s="21"/>
      <c r="U85" s="21"/>
      <c r="V85" s="21">
        <f>SUM(E85:T85)</f>
        <v>0</v>
      </c>
      <c r="W85" s="21"/>
      <c r="X85" s="21"/>
      <c r="Y85" s="21"/>
      <c r="Z85" s="21"/>
      <c r="AA85" s="53"/>
      <c r="AB85" s="21"/>
      <c r="AC85" s="21"/>
      <c r="AD85" s="53"/>
      <c r="AE85" s="53"/>
      <c r="AF85" s="21"/>
      <c r="AG85" s="21"/>
      <c r="AH85" s="21"/>
      <c r="AI85" s="53"/>
      <c r="AJ85" s="21"/>
      <c r="AK85" s="21"/>
      <c r="AL85" s="21"/>
      <c r="AM85" s="21">
        <f>SUM(W85:AL85)</f>
        <v>0</v>
      </c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>
        <f>SUM(AN85:BC85)</f>
        <v>0</v>
      </c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>
        <f>SUM(BE85:BT85)</f>
        <v>0</v>
      </c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>
        <f>SUM(BV85:CJ85)</f>
        <v>0</v>
      </c>
    </row>
    <row r="86" spans="1:89" x14ac:dyDescent="0.3">
      <c r="B86" s="5"/>
      <c r="C86" s="5"/>
      <c r="D86" s="6"/>
    </row>
    <row r="87" spans="1:89" x14ac:dyDescent="0.3">
      <c r="B87" s="5"/>
      <c r="C87" s="5"/>
      <c r="D87" s="6"/>
    </row>
    <row r="88" spans="1:89" x14ac:dyDescent="0.3">
      <c r="B88" s="5"/>
      <c r="C88" s="5"/>
      <c r="D88" s="6"/>
    </row>
    <row r="89" spans="1:89" x14ac:dyDescent="0.3">
      <c r="B89" s="5"/>
      <c r="C89" s="5"/>
      <c r="D89" s="6"/>
    </row>
    <row r="90" spans="1:89" x14ac:dyDescent="0.3">
      <c r="B90" s="5"/>
      <c r="C90" s="5"/>
      <c r="D90" s="6"/>
    </row>
    <row r="91" spans="1:89" x14ac:dyDescent="0.3">
      <c r="B91" s="5"/>
      <c r="C91" s="5"/>
      <c r="D91" s="6"/>
    </row>
    <row r="92" spans="1:89" x14ac:dyDescent="0.3">
      <c r="B92" s="5"/>
      <c r="C92" s="5"/>
      <c r="D92" s="6"/>
    </row>
    <row r="93" spans="1:89" x14ac:dyDescent="0.3">
      <c r="B93" s="5"/>
      <c r="C93" s="5"/>
      <c r="D93" s="6"/>
    </row>
    <row r="94" spans="1:89" x14ac:dyDescent="0.3">
      <c r="B94" s="5"/>
      <c r="C94" s="5"/>
      <c r="D94" s="6"/>
    </row>
    <row r="95" spans="1:89" x14ac:dyDescent="0.3">
      <c r="B95" s="5"/>
      <c r="C95" s="5"/>
      <c r="D95" s="6"/>
    </row>
    <row r="96" spans="1:89" x14ac:dyDescent="0.3">
      <c r="B96" s="5"/>
      <c r="C96" s="5"/>
      <c r="D96" s="6"/>
    </row>
    <row r="97" spans="2:4" x14ac:dyDescent="0.3">
      <c r="B97" s="5"/>
      <c r="C97" s="5"/>
      <c r="D97" s="6"/>
    </row>
    <row r="98" spans="2:4" x14ac:dyDescent="0.3">
      <c r="B98" s="5"/>
      <c r="C98" s="5"/>
      <c r="D98" s="6"/>
    </row>
    <row r="99" spans="2:4" x14ac:dyDescent="0.3">
      <c r="B99" s="5"/>
      <c r="C99" s="5"/>
      <c r="D99" s="6"/>
    </row>
    <row r="100" spans="2:4" x14ac:dyDescent="0.3">
      <c r="B100" s="5"/>
      <c r="C100" s="5"/>
      <c r="D100" s="6"/>
    </row>
    <row r="101" spans="2:4" x14ac:dyDescent="0.3">
      <c r="B101" s="5"/>
      <c r="C101" s="5"/>
      <c r="D101" s="6"/>
    </row>
    <row r="102" spans="2:4" x14ac:dyDescent="0.3">
      <c r="B102" s="5"/>
      <c r="C102" s="5"/>
      <c r="D102" s="6"/>
    </row>
    <row r="103" spans="2:4" x14ac:dyDescent="0.3">
      <c r="B103" s="5"/>
      <c r="C103" s="5"/>
      <c r="D103" s="6"/>
    </row>
    <row r="104" spans="2:4" x14ac:dyDescent="0.3">
      <c r="B104" s="5"/>
      <c r="C104" s="5"/>
      <c r="D104" s="6"/>
    </row>
    <row r="105" spans="2:4" x14ac:dyDescent="0.3">
      <c r="B105" s="5"/>
      <c r="C105" s="5"/>
      <c r="D105" s="6"/>
    </row>
    <row r="106" spans="2:4" x14ac:dyDescent="0.3">
      <c r="B106" s="5"/>
      <c r="C106" s="5"/>
      <c r="D106" s="6"/>
    </row>
    <row r="107" spans="2:4" x14ac:dyDescent="0.3">
      <c r="B107" s="5"/>
      <c r="C107" s="5"/>
      <c r="D107" s="6"/>
    </row>
    <row r="108" spans="2:4" x14ac:dyDescent="0.3">
      <c r="B108" s="5"/>
      <c r="C108" s="5"/>
      <c r="D108" s="6"/>
    </row>
    <row r="109" spans="2:4" x14ac:dyDescent="0.3">
      <c r="B109" s="5"/>
      <c r="C109" s="5"/>
      <c r="D109" s="6"/>
    </row>
    <row r="110" spans="2:4" x14ac:dyDescent="0.3">
      <c r="B110" s="5"/>
      <c r="C110" s="5"/>
      <c r="D110" s="6"/>
    </row>
    <row r="111" spans="2:4" x14ac:dyDescent="0.3">
      <c r="B111" s="5"/>
      <c r="C111" s="5"/>
      <c r="D111" s="6"/>
    </row>
    <row r="112" spans="2:4" x14ac:dyDescent="0.3">
      <c r="B112" s="5"/>
      <c r="C112" s="5"/>
      <c r="D112" s="6"/>
    </row>
    <row r="113" spans="2:4" x14ac:dyDescent="0.3">
      <c r="B113" s="5"/>
      <c r="C113" s="5"/>
      <c r="D113" s="6"/>
    </row>
    <row r="114" spans="2:4" x14ac:dyDescent="0.3">
      <c r="B114" s="5"/>
      <c r="C114" s="5"/>
      <c r="D114" s="6"/>
    </row>
    <row r="115" spans="2:4" x14ac:dyDescent="0.3">
      <c r="B115" s="5"/>
      <c r="C115" s="5"/>
      <c r="D115" s="6"/>
    </row>
    <row r="116" spans="2:4" x14ac:dyDescent="0.3">
      <c r="B116" s="5"/>
      <c r="C116" s="5"/>
      <c r="D116" s="6"/>
    </row>
    <row r="117" spans="2:4" x14ac:dyDescent="0.3">
      <c r="B117" s="5"/>
      <c r="C117" s="5"/>
      <c r="D117" s="6"/>
    </row>
    <row r="118" spans="2:4" x14ac:dyDescent="0.3">
      <c r="B118" s="5"/>
      <c r="C118" s="5"/>
      <c r="D118" s="6"/>
    </row>
    <row r="119" spans="2:4" x14ac:dyDescent="0.3">
      <c r="B119" s="5"/>
      <c r="C119" s="5"/>
      <c r="D119" s="6"/>
    </row>
    <row r="120" spans="2:4" x14ac:dyDescent="0.3">
      <c r="B120" s="5"/>
      <c r="C120" s="5"/>
      <c r="D120" s="6"/>
    </row>
    <row r="121" spans="2:4" x14ac:dyDescent="0.3">
      <c r="B121" s="5"/>
      <c r="C121" s="5"/>
      <c r="D121" s="6"/>
    </row>
    <row r="122" spans="2:4" x14ac:dyDescent="0.3">
      <c r="B122" s="5"/>
      <c r="C122" s="5"/>
      <c r="D122" s="6"/>
    </row>
    <row r="123" spans="2:4" x14ac:dyDescent="0.3">
      <c r="B123" s="5"/>
      <c r="C123" s="5"/>
      <c r="D123" s="6"/>
    </row>
    <row r="124" spans="2:4" x14ac:dyDescent="0.3">
      <c r="B124" s="5"/>
      <c r="C124" s="5"/>
      <c r="D124" s="6"/>
    </row>
    <row r="125" spans="2:4" x14ac:dyDescent="0.3">
      <c r="B125" s="5"/>
      <c r="C125" s="5"/>
      <c r="D125" s="6"/>
    </row>
    <row r="126" spans="2:4" x14ac:dyDescent="0.3">
      <c r="B126" s="5"/>
      <c r="C126" s="5"/>
      <c r="D126" s="6"/>
    </row>
    <row r="127" spans="2:4" x14ac:dyDescent="0.3">
      <c r="B127" s="5"/>
      <c r="C127" s="5"/>
      <c r="D127" s="6"/>
    </row>
    <row r="128" spans="2:4" x14ac:dyDescent="0.3">
      <c r="B128" s="5"/>
      <c r="C128" s="5"/>
      <c r="D128" s="6"/>
    </row>
    <row r="129" spans="2:4" x14ac:dyDescent="0.3">
      <c r="B129" s="5"/>
      <c r="C129" s="5"/>
      <c r="D129" s="6"/>
    </row>
    <row r="130" spans="2:4" x14ac:dyDescent="0.3">
      <c r="B130" s="5"/>
      <c r="C130" s="5"/>
      <c r="D130" s="6"/>
    </row>
    <row r="131" spans="2:4" x14ac:dyDescent="0.3">
      <c r="B131" s="5"/>
      <c r="C131" s="5"/>
      <c r="D131" s="6"/>
    </row>
    <row r="132" spans="2:4" x14ac:dyDescent="0.3">
      <c r="B132" s="5"/>
      <c r="C132" s="5"/>
      <c r="D132" s="6"/>
    </row>
    <row r="133" spans="2:4" x14ac:dyDescent="0.3">
      <c r="B133" s="5"/>
      <c r="C133" s="5"/>
      <c r="D133" s="6"/>
    </row>
    <row r="134" spans="2:4" x14ac:dyDescent="0.3">
      <c r="B134" s="5"/>
      <c r="C134" s="5"/>
      <c r="D134" s="6"/>
    </row>
    <row r="135" spans="2:4" x14ac:dyDescent="0.3">
      <c r="B135" s="5"/>
      <c r="C135" s="5"/>
      <c r="D135" s="6"/>
    </row>
    <row r="136" spans="2:4" x14ac:dyDescent="0.3">
      <c r="B136" s="5"/>
      <c r="C136" s="5"/>
      <c r="D136" s="6"/>
    </row>
    <row r="137" spans="2:4" x14ac:dyDescent="0.3">
      <c r="B137" s="5"/>
      <c r="C137" s="5"/>
      <c r="D137" s="6"/>
    </row>
    <row r="138" spans="2:4" x14ac:dyDescent="0.3">
      <c r="B138" s="5"/>
      <c r="C138" s="5"/>
      <c r="D138" s="6"/>
    </row>
    <row r="139" spans="2:4" x14ac:dyDescent="0.3">
      <c r="B139" s="5"/>
      <c r="C139" s="5"/>
      <c r="D139" s="6"/>
    </row>
    <row r="140" spans="2:4" x14ac:dyDescent="0.3">
      <c r="B140" s="5"/>
      <c r="C140" s="5"/>
      <c r="D140" s="6"/>
    </row>
    <row r="141" spans="2:4" x14ac:dyDescent="0.3">
      <c r="B141" s="5"/>
      <c r="C141" s="5"/>
      <c r="D141" s="6"/>
    </row>
    <row r="142" spans="2:4" x14ac:dyDescent="0.3">
      <c r="B142" s="5"/>
      <c r="C142" s="5"/>
      <c r="D142" s="6"/>
    </row>
    <row r="143" spans="2:4" x14ac:dyDescent="0.3">
      <c r="B143" s="5"/>
      <c r="C143" s="5"/>
      <c r="D143" s="6"/>
    </row>
    <row r="144" spans="2:4" x14ac:dyDescent="0.3">
      <c r="B144" s="5"/>
      <c r="C144" s="5"/>
      <c r="D144" s="6"/>
    </row>
    <row r="145" spans="2:4" x14ac:dyDescent="0.3">
      <c r="B145" s="5"/>
      <c r="C145" s="5"/>
      <c r="D145" s="6"/>
    </row>
    <row r="146" spans="2:4" x14ac:dyDescent="0.3">
      <c r="B146" s="5"/>
      <c r="C146" s="5"/>
      <c r="D146" s="6"/>
    </row>
    <row r="147" spans="2:4" x14ac:dyDescent="0.3">
      <c r="B147" s="5"/>
      <c r="C147" s="5"/>
      <c r="D147" s="6"/>
    </row>
    <row r="148" spans="2:4" x14ac:dyDescent="0.3">
      <c r="B148" s="5"/>
      <c r="C148" s="5"/>
      <c r="D148" s="6"/>
    </row>
    <row r="149" spans="2:4" x14ac:dyDescent="0.3">
      <c r="B149" s="5"/>
      <c r="C149" s="5"/>
      <c r="D149" s="6"/>
    </row>
    <row r="150" spans="2:4" x14ac:dyDescent="0.3">
      <c r="B150" s="5"/>
      <c r="C150" s="5"/>
      <c r="D150" s="6"/>
    </row>
    <row r="151" spans="2:4" x14ac:dyDescent="0.3">
      <c r="B151" s="5"/>
      <c r="C151" s="5"/>
      <c r="D151" s="6"/>
    </row>
    <row r="152" spans="2:4" x14ac:dyDescent="0.3">
      <c r="B152" s="5"/>
      <c r="C152" s="5"/>
      <c r="D152" s="6"/>
    </row>
    <row r="153" spans="2:4" x14ac:dyDescent="0.3">
      <c r="B153" s="5"/>
      <c r="C153" s="5"/>
      <c r="D153" s="6"/>
    </row>
    <row r="154" spans="2:4" x14ac:dyDescent="0.3">
      <c r="B154" s="5"/>
      <c r="C154" s="5"/>
      <c r="D154" s="6"/>
    </row>
    <row r="155" spans="2:4" x14ac:dyDescent="0.3">
      <c r="B155" s="5"/>
      <c r="C155" s="5"/>
      <c r="D155" s="6"/>
    </row>
    <row r="156" spans="2:4" x14ac:dyDescent="0.3">
      <c r="B156" s="5"/>
      <c r="C156" s="5"/>
      <c r="D156" s="6"/>
    </row>
    <row r="157" spans="2:4" x14ac:dyDescent="0.3">
      <c r="B157" s="5"/>
      <c r="C157" s="5"/>
      <c r="D157" s="6"/>
    </row>
    <row r="158" spans="2:4" x14ac:dyDescent="0.3">
      <c r="B158" s="5"/>
      <c r="C158" s="5"/>
      <c r="D158" s="6"/>
    </row>
    <row r="159" spans="2:4" x14ac:dyDescent="0.3">
      <c r="B159" s="5"/>
      <c r="C159" s="5"/>
      <c r="D159" s="6"/>
    </row>
    <row r="160" spans="2:4" x14ac:dyDescent="0.3">
      <c r="B160" s="5"/>
      <c r="C160" s="5"/>
      <c r="D160" s="6"/>
    </row>
    <row r="161" spans="2:4" x14ac:dyDescent="0.3">
      <c r="B161" s="5"/>
      <c r="C161" s="5"/>
      <c r="D161" s="6"/>
    </row>
    <row r="162" spans="2:4" x14ac:dyDescent="0.3">
      <c r="B162" s="5"/>
      <c r="C162" s="5"/>
      <c r="D162" s="6"/>
    </row>
    <row r="163" spans="2:4" x14ac:dyDescent="0.3">
      <c r="B163" s="5"/>
      <c r="C163" s="5"/>
      <c r="D163" s="6"/>
    </row>
    <row r="164" spans="2:4" x14ac:dyDescent="0.3">
      <c r="B164" s="5"/>
      <c r="C164" s="5"/>
      <c r="D164" s="6"/>
    </row>
    <row r="165" spans="2:4" x14ac:dyDescent="0.3">
      <c r="B165" s="5"/>
      <c r="C165" s="5"/>
      <c r="D165" s="6"/>
    </row>
    <row r="166" spans="2:4" x14ac:dyDescent="0.3">
      <c r="B166" s="5"/>
      <c r="C166" s="5"/>
      <c r="D166" s="6"/>
    </row>
    <row r="167" spans="2:4" x14ac:dyDescent="0.3">
      <c r="B167" s="5"/>
      <c r="C167" s="5"/>
      <c r="D167" s="6"/>
    </row>
    <row r="168" spans="2:4" x14ac:dyDescent="0.3">
      <c r="B168" s="5"/>
      <c r="C168" s="5"/>
      <c r="D168" s="6"/>
    </row>
    <row r="169" spans="2:4" x14ac:dyDescent="0.3">
      <c r="B169" s="5"/>
      <c r="C169" s="5"/>
      <c r="D169" s="6"/>
    </row>
    <row r="170" spans="2:4" x14ac:dyDescent="0.3">
      <c r="B170" s="5"/>
      <c r="C170" s="5"/>
      <c r="D170" s="6"/>
    </row>
    <row r="171" spans="2:4" x14ac:dyDescent="0.3">
      <c r="B171" s="5"/>
      <c r="C171" s="5"/>
      <c r="D171" s="6"/>
    </row>
    <row r="172" spans="2:4" x14ac:dyDescent="0.3">
      <c r="B172" s="5"/>
      <c r="C172" s="5"/>
      <c r="D172" s="6"/>
    </row>
    <row r="173" spans="2:4" x14ac:dyDescent="0.3">
      <c r="B173" s="5"/>
      <c r="C173" s="5"/>
      <c r="D173" s="6"/>
    </row>
    <row r="174" spans="2:4" x14ac:dyDescent="0.3">
      <c r="B174" s="5"/>
      <c r="C174" s="5"/>
      <c r="D174" s="6"/>
    </row>
    <row r="175" spans="2:4" x14ac:dyDescent="0.3">
      <c r="B175" s="5"/>
      <c r="C175" s="5"/>
      <c r="D175" s="6"/>
    </row>
    <row r="176" spans="2:4" x14ac:dyDescent="0.3">
      <c r="B176" s="5"/>
      <c r="C176" s="5"/>
      <c r="D176" s="6"/>
    </row>
    <row r="177" spans="2:4" x14ac:dyDescent="0.3">
      <c r="B177" s="5"/>
      <c r="C177" s="5"/>
      <c r="D177" s="6"/>
    </row>
    <row r="178" spans="2:4" x14ac:dyDescent="0.3">
      <c r="B178" s="5"/>
      <c r="C178" s="5"/>
      <c r="D178" s="6"/>
    </row>
    <row r="179" spans="2:4" x14ac:dyDescent="0.3">
      <c r="B179" s="5"/>
      <c r="C179" s="5"/>
      <c r="D179" s="6"/>
    </row>
    <row r="180" spans="2:4" x14ac:dyDescent="0.3">
      <c r="B180" s="5"/>
      <c r="C180" s="5"/>
      <c r="D180" s="6"/>
    </row>
    <row r="181" spans="2:4" x14ac:dyDescent="0.3">
      <c r="B181" s="5"/>
      <c r="C181" s="5"/>
      <c r="D181" s="6"/>
    </row>
    <row r="182" spans="2:4" x14ac:dyDescent="0.3">
      <c r="B182" s="5"/>
      <c r="C182" s="5"/>
      <c r="D182" s="6"/>
    </row>
    <row r="183" spans="2:4" x14ac:dyDescent="0.3">
      <c r="B183" s="5"/>
      <c r="C183" s="5"/>
      <c r="D183" s="6"/>
    </row>
    <row r="184" spans="2:4" x14ac:dyDescent="0.3">
      <c r="B184" s="5"/>
      <c r="C184" s="5"/>
      <c r="D184" s="6"/>
    </row>
    <row r="185" spans="2:4" x14ac:dyDescent="0.3">
      <c r="B185" s="5"/>
      <c r="C185" s="5"/>
      <c r="D185" s="6"/>
    </row>
    <row r="186" spans="2:4" x14ac:dyDescent="0.3">
      <c r="B186" s="5"/>
      <c r="C186" s="5"/>
      <c r="D186" s="6"/>
    </row>
    <row r="187" spans="2:4" x14ac:dyDescent="0.3">
      <c r="B187" s="5"/>
      <c r="C187" s="5"/>
      <c r="D187" s="6"/>
    </row>
    <row r="188" spans="2:4" x14ac:dyDescent="0.3">
      <c r="B188" s="5"/>
      <c r="C188" s="5"/>
      <c r="D188" s="6"/>
    </row>
    <row r="189" spans="2:4" x14ac:dyDescent="0.3">
      <c r="B189" s="5"/>
      <c r="C189" s="5"/>
      <c r="D189" s="6"/>
    </row>
    <row r="190" spans="2:4" x14ac:dyDescent="0.3">
      <c r="B190" s="5"/>
      <c r="C190" s="5"/>
      <c r="D190" s="6"/>
    </row>
    <row r="191" spans="2:4" x14ac:dyDescent="0.3">
      <c r="B191" s="5"/>
      <c r="C191" s="5"/>
      <c r="D191" s="6"/>
    </row>
  </sheetData>
  <mergeCells count="6">
    <mergeCell ref="BV1:CJ1"/>
    <mergeCell ref="W1:AL1"/>
    <mergeCell ref="AN1:BC1"/>
    <mergeCell ref="BE1:BT1"/>
    <mergeCell ref="C2:D2"/>
    <mergeCell ref="E1:T1"/>
  </mergeCells>
  <conditionalFormatting sqref="E3:U81 W3:AL81 AN3:BC81 BE3:BT81 BV3:CJ81">
    <cfRule type="cellIs" dxfId="19" priority="2" operator="greaterThan">
      <formula>1</formula>
    </cfRule>
  </conditionalFormatting>
  <conditionalFormatting sqref="F83:U83 W83:AL83 AN83:BC83 BE83:BT83 BV83:CJ83">
    <cfRule type="cellIs" dxfId="18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66"/>
  </sheetPr>
  <dimension ref="A1:CJ82"/>
  <sheetViews>
    <sheetView workbookViewId="0">
      <pane xSplit="3" ySplit="2" topLeftCell="D6" activePane="bottomRight" state="frozen"/>
      <selection pane="topRight"/>
      <selection pane="bottomLeft"/>
      <selection pane="bottomRight" activeCell="D12" sqref="D12"/>
    </sheetView>
  </sheetViews>
  <sheetFormatPr defaultColWidth="10" defaultRowHeight="15" x14ac:dyDescent="0.3"/>
  <cols>
    <col min="1" max="1" width="3.85546875" style="55" bestFit="1" customWidth="1"/>
    <col min="2" max="2" width="34.140625" style="55" bestFit="1" customWidth="1"/>
    <col min="3" max="3" width="12.7109375" style="54" bestFit="1" customWidth="1"/>
    <col min="4" max="4" width="5.140625" style="54" customWidth="1"/>
    <col min="5" max="5" width="4.28515625" style="53" customWidth="1"/>
    <col min="6" max="8" width="4.28515625" style="54" customWidth="1"/>
    <col min="9" max="9" width="4.28515625" style="53" customWidth="1"/>
    <col min="10" max="11" width="4.28515625" style="54" customWidth="1"/>
    <col min="12" max="13" width="4.28515625" style="53" customWidth="1"/>
    <col min="14" max="16" width="4.28515625" style="54" customWidth="1"/>
    <col min="17" max="17" width="4.28515625" style="53" customWidth="1"/>
    <col min="18" max="20" width="4.28515625" style="54" customWidth="1"/>
    <col min="21" max="21" width="9.140625" style="67"/>
    <col min="22" max="25" width="4.28515625" style="54" customWidth="1"/>
    <col min="26" max="26" width="4.28515625" style="53" customWidth="1"/>
    <col min="27" max="29" width="4.28515625" style="54" customWidth="1"/>
    <col min="30" max="30" width="4.28515625" style="53" customWidth="1"/>
    <col min="31" max="33" width="4.28515625" style="54" customWidth="1"/>
    <col min="34" max="34" width="4.28515625" style="53" customWidth="1"/>
    <col min="35" max="37" width="4.28515625" style="54" customWidth="1"/>
    <col min="38" max="38" width="9.140625" style="67"/>
    <col min="39" max="42" width="4.28515625" style="54" customWidth="1"/>
    <col min="43" max="43" width="4.28515625" style="56" customWidth="1"/>
    <col min="44" max="46" width="4.28515625" style="54" customWidth="1"/>
    <col min="47" max="47" width="4.28515625" style="56" customWidth="1"/>
    <col min="48" max="50" width="4.28515625" style="54" customWidth="1"/>
    <col min="51" max="51" width="4.28515625" style="56" customWidth="1"/>
    <col min="52" max="54" width="4.28515625" style="54" customWidth="1"/>
    <col min="55" max="55" width="9.140625" style="67"/>
    <col min="56" max="59" width="4.28515625" style="54" customWidth="1"/>
    <col min="60" max="60" width="4.28515625" style="56" customWidth="1"/>
    <col min="61" max="62" width="4.28515625" style="54" customWidth="1"/>
    <col min="63" max="63" width="4.28515625" style="56" customWidth="1"/>
    <col min="64" max="67" width="4.28515625" style="54" customWidth="1"/>
    <col min="68" max="68" width="4.28515625" style="56" customWidth="1"/>
    <col min="69" max="71" width="4.28515625" style="54" customWidth="1"/>
    <col min="72" max="72" width="9.140625" style="67"/>
    <col min="73" max="78" width="4.28515625" style="54" customWidth="1"/>
    <col min="79" max="79" width="4.28515625" style="56" customWidth="1"/>
    <col min="80" max="83" width="4.28515625" style="54" customWidth="1"/>
    <col min="84" max="84" width="4.28515625" style="56" customWidth="1"/>
    <col min="85" max="87" width="4.28515625" style="54" customWidth="1"/>
    <col min="88" max="88" width="9.140625" style="67"/>
  </cols>
  <sheetData>
    <row r="1" spans="1:88" x14ac:dyDescent="0.3">
      <c r="A1" s="354" t="s">
        <v>239</v>
      </c>
      <c r="B1" s="354" t="s">
        <v>339</v>
      </c>
      <c r="C1" s="354" t="s">
        <v>7</v>
      </c>
      <c r="E1" s="350" t="s">
        <v>88</v>
      </c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V1" s="351" t="s">
        <v>89</v>
      </c>
      <c r="W1" s="352"/>
      <c r="X1" s="352"/>
      <c r="Y1" s="352"/>
      <c r="Z1" s="352"/>
      <c r="AA1" s="352"/>
      <c r="AB1" s="352"/>
      <c r="AC1" s="352"/>
      <c r="AD1" s="352"/>
      <c r="AE1" s="352"/>
      <c r="AF1" s="352"/>
      <c r="AG1" s="352"/>
      <c r="AH1" s="352"/>
      <c r="AI1" s="352"/>
      <c r="AJ1" s="352"/>
      <c r="AK1" s="353"/>
      <c r="AL1" s="68"/>
      <c r="AM1" s="350" t="s">
        <v>90</v>
      </c>
      <c r="AN1" s="350"/>
      <c r="AO1" s="350"/>
      <c r="AP1" s="350"/>
      <c r="AQ1" s="350"/>
      <c r="AR1" s="350"/>
      <c r="AS1" s="350"/>
      <c r="AT1" s="350"/>
      <c r="AU1" s="350"/>
      <c r="AV1" s="350"/>
      <c r="AW1" s="350"/>
      <c r="AX1" s="350"/>
      <c r="AY1" s="350"/>
      <c r="AZ1" s="350"/>
      <c r="BA1" s="350"/>
      <c r="BB1" s="350"/>
      <c r="BD1" s="351" t="s">
        <v>91</v>
      </c>
      <c r="BE1" s="352"/>
      <c r="BF1" s="352"/>
      <c r="BG1" s="352"/>
      <c r="BH1" s="352"/>
      <c r="BI1" s="352"/>
      <c r="BJ1" s="352"/>
      <c r="BK1" s="352"/>
      <c r="BL1" s="352"/>
      <c r="BM1" s="352"/>
      <c r="BN1" s="352"/>
      <c r="BO1" s="352"/>
      <c r="BP1" s="352"/>
      <c r="BQ1" s="352"/>
      <c r="BR1" s="352"/>
      <c r="BS1" s="353"/>
      <c r="BT1" s="68"/>
      <c r="BU1" s="350" t="s">
        <v>241</v>
      </c>
      <c r="BV1" s="350"/>
      <c r="BW1" s="350"/>
      <c r="BX1" s="350"/>
      <c r="BY1" s="350"/>
      <c r="BZ1" s="350"/>
      <c r="CA1" s="350"/>
      <c r="CB1" s="350"/>
      <c r="CC1" s="350"/>
      <c r="CD1" s="350"/>
      <c r="CE1" s="350"/>
      <c r="CF1" s="350"/>
      <c r="CG1" s="350"/>
      <c r="CH1" s="350"/>
      <c r="CI1" s="350"/>
    </row>
    <row r="2" spans="1:88" x14ac:dyDescent="0.25">
      <c r="A2" s="354"/>
      <c r="B2" s="354"/>
      <c r="C2" s="354"/>
      <c r="F2" s="54">
        <v>1</v>
      </c>
      <c r="G2" s="54">
        <v>2</v>
      </c>
      <c r="H2" s="54">
        <v>3</v>
      </c>
      <c r="J2" s="54">
        <v>4</v>
      </c>
      <c r="K2" s="54">
        <v>5</v>
      </c>
      <c r="M2" s="54">
        <v>6</v>
      </c>
      <c r="N2" s="54">
        <v>7</v>
      </c>
      <c r="O2" s="54">
        <v>8</v>
      </c>
      <c r="P2" s="54">
        <v>9</v>
      </c>
      <c r="R2" s="54">
        <v>10</v>
      </c>
      <c r="S2" s="54">
        <v>11</v>
      </c>
      <c r="T2" s="54">
        <v>12</v>
      </c>
      <c r="U2" s="69" t="s">
        <v>340</v>
      </c>
      <c r="V2" s="54">
        <v>1</v>
      </c>
      <c r="W2" s="54">
        <v>2</v>
      </c>
      <c r="X2" s="54">
        <v>3</v>
      </c>
      <c r="Y2" s="54">
        <v>4</v>
      </c>
      <c r="AA2" s="54">
        <v>5</v>
      </c>
      <c r="AB2" s="54">
        <v>6</v>
      </c>
      <c r="AC2" s="54">
        <v>7</v>
      </c>
      <c r="AE2" s="54">
        <v>8</v>
      </c>
      <c r="AF2" s="54">
        <v>9</v>
      </c>
      <c r="AG2" s="54">
        <v>10</v>
      </c>
      <c r="AI2" s="54">
        <v>11</v>
      </c>
      <c r="AJ2" s="54">
        <v>12</v>
      </c>
      <c r="AK2" s="54">
        <v>13</v>
      </c>
      <c r="AL2" s="69" t="s">
        <v>340</v>
      </c>
      <c r="AM2" s="54">
        <v>1</v>
      </c>
      <c r="AN2" s="54">
        <v>2</v>
      </c>
      <c r="AO2" s="54">
        <v>3</v>
      </c>
      <c r="AP2" s="54">
        <v>4</v>
      </c>
      <c r="AR2" s="54">
        <v>5</v>
      </c>
      <c r="AS2" s="54">
        <v>6</v>
      </c>
      <c r="AT2" s="54">
        <v>7</v>
      </c>
      <c r="AV2" s="54">
        <v>8</v>
      </c>
      <c r="AW2" s="54">
        <v>9</v>
      </c>
      <c r="AX2" s="54">
        <v>10</v>
      </c>
      <c r="AZ2" s="54">
        <v>11</v>
      </c>
      <c r="BA2" s="54">
        <v>12</v>
      </c>
      <c r="BB2" s="54">
        <v>13</v>
      </c>
      <c r="BC2" s="69" t="s">
        <v>340</v>
      </c>
      <c r="BD2" s="54">
        <v>1</v>
      </c>
      <c r="BE2" s="54">
        <v>2</v>
      </c>
      <c r="BF2" s="54">
        <v>3</v>
      </c>
      <c r="BG2" s="54">
        <v>4</v>
      </c>
      <c r="BI2" s="54">
        <v>5</v>
      </c>
      <c r="BJ2" s="54">
        <v>6</v>
      </c>
      <c r="BL2" s="54">
        <v>7</v>
      </c>
      <c r="BM2" s="54">
        <v>8</v>
      </c>
      <c r="BN2" s="54">
        <v>9</v>
      </c>
      <c r="BO2" s="54">
        <v>10</v>
      </c>
      <c r="BQ2" s="54">
        <v>11</v>
      </c>
      <c r="BR2" s="54">
        <v>12</v>
      </c>
      <c r="BS2" s="54">
        <v>13</v>
      </c>
      <c r="BT2" s="69" t="s">
        <v>340</v>
      </c>
      <c r="BU2" s="54">
        <v>1</v>
      </c>
      <c r="BV2" s="54">
        <v>2</v>
      </c>
      <c r="BW2" s="54">
        <v>3</v>
      </c>
      <c r="BX2" s="54">
        <v>4</v>
      </c>
      <c r="BY2" s="54">
        <v>5</v>
      </c>
      <c r="BZ2" s="54">
        <v>6</v>
      </c>
      <c r="CB2" s="54">
        <v>7</v>
      </c>
      <c r="CC2" s="54">
        <v>8</v>
      </c>
      <c r="CD2" s="54">
        <v>9</v>
      </c>
      <c r="CE2" s="54">
        <v>10</v>
      </c>
      <c r="CG2" s="54">
        <v>11</v>
      </c>
      <c r="CH2" s="54">
        <v>12</v>
      </c>
      <c r="CI2" s="54">
        <v>13</v>
      </c>
      <c r="CJ2" s="69" t="s">
        <v>340</v>
      </c>
    </row>
    <row r="3" spans="1:88" x14ac:dyDescent="0.25">
      <c r="A3" s="54">
        <v>1</v>
      </c>
      <c r="B3" s="70" t="s">
        <v>341</v>
      </c>
      <c r="C3" s="71" t="s">
        <v>342</v>
      </c>
      <c r="F3" s="54">
        <f>COUNTIF(JADWAL!G$5:G$194,RUANG!$C3)</f>
        <v>0</v>
      </c>
      <c r="G3" s="54">
        <f>COUNTIF(JADWAL!H$5:H$194,RUANG!$C3)</f>
        <v>0</v>
      </c>
      <c r="H3" s="54">
        <f>COUNTIF(JADWAL!I$5:I$194,RUANG!$C3)</f>
        <v>0</v>
      </c>
      <c r="J3" s="54">
        <f>COUNTIF(JADWAL!K$5:K$194,RUANG!$C3)</f>
        <v>0</v>
      </c>
      <c r="K3" s="54">
        <f>COUNTIF(JADWAL!L$5:L$194,RUANG!$C3)</f>
        <v>0</v>
      </c>
      <c r="M3" s="54">
        <f>COUNTIF(JADWAL!N$5:N$194,RUANG!$C3)</f>
        <v>0</v>
      </c>
      <c r="N3" s="54">
        <f>COUNTIF(JADWAL!O$5:O$194,RUANG!$C3)</f>
        <v>0</v>
      </c>
      <c r="O3" s="54">
        <f>COUNTIF(JADWAL!P$5:P$194,RUANG!$C3)</f>
        <v>0</v>
      </c>
      <c r="P3" s="54">
        <f>COUNTIF(JADWAL!Q$5:Q$194,RUANG!$C3)</f>
        <v>0</v>
      </c>
      <c r="R3" s="54">
        <f>COUNTIF(JADWAL!S$5:S$194,RUANG!$C3)</f>
        <v>0</v>
      </c>
      <c r="S3" s="54">
        <f>COUNTIF(JADWAL!T$5:T$194,RUANG!$C3)</f>
        <v>0</v>
      </c>
      <c r="U3" s="69">
        <f t="shared" ref="U3:U46" si="0">SUM(E3:T3)</f>
        <v>0</v>
      </c>
      <c r="V3" s="54">
        <f>COUNTIF(JADWAL!W$5:W$194,RUANG!$C3)</f>
        <v>0</v>
      </c>
      <c r="W3" s="54">
        <f>COUNTIF(JADWAL!X$5:X$194,RUANG!$C3)</f>
        <v>0</v>
      </c>
      <c r="X3" s="54">
        <f>COUNTIF(JADWAL!Y$5:Y$194,RUANG!$C3)</f>
        <v>0</v>
      </c>
      <c r="Y3" s="54">
        <f>COUNTIF(JADWAL!Z$5:Z$194,RUANG!$C3)</f>
        <v>0</v>
      </c>
      <c r="AA3" s="54">
        <f>COUNTIF(JADWAL!AB$5:AB$194,RUANG!$C3)</f>
        <v>0</v>
      </c>
      <c r="AB3" s="54">
        <f>COUNTIF(JADWAL!AC$5:AC$194,RUANG!$C3)</f>
        <v>0</v>
      </c>
      <c r="AC3" s="54">
        <f>COUNTIF(JADWAL!AD$5:AD$194,RUANG!$C3)</f>
        <v>0</v>
      </c>
      <c r="AE3" s="54">
        <f>COUNTIF(JADWAL!AF$5:AF$194,RUANG!$C3)</f>
        <v>0</v>
      </c>
      <c r="AF3" s="54">
        <f>COUNTIF(JADWAL!AG$5:AG$194,RUANG!$C3)</f>
        <v>0</v>
      </c>
      <c r="AG3" s="54">
        <f>COUNTIF(JADWAL!AH$5:AH$194,RUANG!$C3)</f>
        <v>0</v>
      </c>
      <c r="AI3" s="54">
        <f>COUNTIF(JADWAL!AJ$5:AJ$194,RUANG!$C3)</f>
        <v>0</v>
      </c>
      <c r="AJ3" s="54">
        <f>COUNTIF(JADWAL!AK$5:AK$194,RUANG!$C3)</f>
        <v>0</v>
      </c>
      <c r="AL3" s="69">
        <f t="shared" ref="AL3:AL46" si="1">SUM(V3:AK3)</f>
        <v>0</v>
      </c>
      <c r="AM3" s="53"/>
      <c r="AN3" s="54">
        <f>COUNTIF(JADWAL!AO$5:AO$194,RUANG!$C3)</f>
        <v>0</v>
      </c>
      <c r="AO3" s="54">
        <f>COUNTIF(JADWAL!AP$5:AP$194,RUANG!$C3)</f>
        <v>0</v>
      </c>
      <c r="AP3" s="54">
        <f>COUNTIF(JADWAL!AQ$5:AQ$194,RUANG!$C3)</f>
        <v>0</v>
      </c>
      <c r="AQ3" s="53"/>
      <c r="AR3" s="54">
        <f>COUNTIF(JADWAL!AS$5:AS$194,RUANG!$C3)</f>
        <v>0</v>
      </c>
      <c r="AS3" s="54">
        <f>COUNTIF(JADWAL!AT$5:AT$194,RUANG!$C3)</f>
        <v>0</v>
      </c>
      <c r="AT3" s="54">
        <f>COUNTIF(JADWAL!AU$5:AU$194,RUANG!$C3)</f>
        <v>0</v>
      </c>
      <c r="AU3" s="53"/>
      <c r="AV3" s="54">
        <f>COUNTIF(JADWAL!AW$5:AW$194,RUANG!$C3)</f>
        <v>0</v>
      </c>
      <c r="AW3" s="54">
        <f>COUNTIF(JADWAL!AX$5:AX$194,RUANG!$C3)</f>
        <v>0</v>
      </c>
      <c r="AX3" s="54">
        <f>COUNTIF(JADWAL!AY$5:AY$194,RUANG!$C3)</f>
        <v>0</v>
      </c>
      <c r="AY3" s="53"/>
      <c r="AZ3" s="54">
        <f>COUNTIF(JADWAL!BA$5:BA$194,RUANG!$C3)</f>
        <v>0</v>
      </c>
      <c r="BA3" s="54">
        <f>COUNTIF(JADWAL!BB$5:BB$194,RUANG!$C3)</f>
        <v>0</v>
      </c>
      <c r="BB3" s="54">
        <f>COUNTIF(JADWAL!BC$5:BC$194,RUANG!$C3)</f>
        <v>0</v>
      </c>
      <c r="BC3" s="69">
        <f t="shared" ref="BC3:BC46" si="2">SUM(AM3:BB3)</f>
        <v>0</v>
      </c>
      <c r="BD3" s="54">
        <f>COUNTIF(JADWAL!BF$5:BF$194,RUANG!$C3)</f>
        <v>0</v>
      </c>
      <c r="BE3" s="54">
        <f>COUNTIF(JADWAL!BG$5:BG$194,RUANG!$C3)</f>
        <v>0</v>
      </c>
      <c r="BF3" s="54">
        <f>COUNTIF(JADWAL!BH$5:BH$194,RUANG!$C3)</f>
        <v>0</v>
      </c>
      <c r="BG3" s="54">
        <f>COUNTIF(JADWAL!BI$5:BI$194,RUANG!$C3)</f>
        <v>0</v>
      </c>
      <c r="BH3" s="53"/>
      <c r="BI3" s="54">
        <f>COUNTIF(JADWAL!BK$5:BK$194,RUANG!$C3)</f>
        <v>0</v>
      </c>
      <c r="BJ3" s="54">
        <f>COUNTIF(JADWAL!BL$5:BL$194,RUANG!$C3)</f>
        <v>0</v>
      </c>
      <c r="BK3" s="53"/>
      <c r="BL3" s="54">
        <f>COUNTIF(JADWAL!BN$5:BN$194,RUANG!$C3)</f>
        <v>0</v>
      </c>
      <c r="BM3" s="54">
        <f>COUNTIF(JADWAL!BO$5:BO$194,RUANG!$C3)</f>
        <v>0</v>
      </c>
      <c r="BN3" s="54">
        <f>COUNTIF(JADWAL!BP$5:BP$194,RUANG!$C3)</f>
        <v>0</v>
      </c>
      <c r="BO3" s="54">
        <f>COUNTIF(JADWAL!BQ$5:BQ$194,RUANG!$C3)</f>
        <v>0</v>
      </c>
      <c r="BP3" s="53"/>
      <c r="BQ3" s="54">
        <f>COUNTIF(JADWAL!BS$5:BS$194,RUANG!$C3)</f>
        <v>0</v>
      </c>
      <c r="BR3" s="54">
        <f>COUNTIF(JADWAL!BT$5:BT$194,RUANG!$C3)</f>
        <v>0</v>
      </c>
      <c r="BT3" s="69">
        <f t="shared" ref="BT3:BT46" si="3">SUM(BD3:BS3)</f>
        <v>0</v>
      </c>
      <c r="BU3" s="54">
        <f>COUNTIF(JADWAL!BX$5:BX$194,RUANG!$C3)</f>
        <v>0</v>
      </c>
      <c r="BV3" s="54">
        <f>COUNTIF(JADWAL!BY$5:BY$194,RUANG!$C3)</f>
        <v>0</v>
      </c>
      <c r="BW3" s="54">
        <f>COUNTIF(JADWAL!BZ$5:BZ$194,RUANG!$C3)</f>
        <v>0</v>
      </c>
      <c r="BX3" s="54">
        <f>COUNTIF(JADWAL!CA$5:CA$194,RUANG!$C3)</f>
        <v>0</v>
      </c>
      <c r="BY3" s="54">
        <f>COUNTIF(JADWAL!CB$5:CB$194,RUANG!$C3)</f>
        <v>0</v>
      </c>
      <c r="BZ3" s="54">
        <f>COUNTIF(JADWAL!CC$5:CC$194,RUANG!$C3)</f>
        <v>0</v>
      </c>
      <c r="CA3" s="53"/>
      <c r="CB3" s="54">
        <f>COUNTIF(JADWAL!CE$5:CE$194,RUANG!$C3)</f>
        <v>0</v>
      </c>
      <c r="CC3" s="54">
        <f>COUNTIF(JADWAL!CF$5:CF$194,RUANG!$C3)</f>
        <v>0</v>
      </c>
      <c r="CD3" s="54">
        <f>COUNTIF(JADWAL!CG$5:CG$194,RUANG!$C3)</f>
        <v>0</v>
      </c>
      <c r="CE3" s="54">
        <f>COUNTIF(JADWAL!CH$5:CH$194,RUANG!$C3)</f>
        <v>0</v>
      </c>
      <c r="CF3" s="53"/>
      <c r="CG3" s="54">
        <f>COUNTIF(JADWAL!CJ$5:CJ$194,RUANG!$C3)</f>
        <v>0</v>
      </c>
      <c r="CH3" s="54">
        <f>COUNTIF(JADWAL!CK$5:CK$194,RUANG!$C3)</f>
        <v>0</v>
      </c>
      <c r="CJ3" s="69">
        <f t="shared" ref="CJ3:CJ46" si="4">SUM(BU3:CI3)</f>
        <v>0</v>
      </c>
    </row>
    <row r="4" spans="1:88" x14ac:dyDescent="0.25">
      <c r="A4" s="54">
        <v>2</v>
      </c>
      <c r="B4" s="70" t="s">
        <v>343</v>
      </c>
      <c r="C4" s="71" t="s">
        <v>344</v>
      </c>
      <c r="F4" s="54">
        <f>COUNTIF(JADWAL!G$5:G$194,RUANG!$C4)</f>
        <v>1</v>
      </c>
      <c r="G4" s="54">
        <f>COUNTIF(JADWAL!H$5:H$194,RUANG!$C4)</f>
        <v>0</v>
      </c>
      <c r="H4" s="54">
        <f>COUNTIF(JADWAL!I$5:I$194,RUANG!$C4)</f>
        <v>0</v>
      </c>
      <c r="J4" s="54">
        <f>COUNTIF(JADWAL!K$5:K$194,RUANG!$C4)</f>
        <v>0</v>
      </c>
      <c r="K4" s="54">
        <f>COUNTIF(JADWAL!L$5:L$194,RUANG!$C4)</f>
        <v>0</v>
      </c>
      <c r="M4" s="54">
        <f>COUNTIF(JADWAL!N$5:N$194,RUANG!$C4)</f>
        <v>1</v>
      </c>
      <c r="N4" s="54">
        <f>COUNTIF(JADWAL!O$5:O$194,RUANG!$C4)</f>
        <v>1</v>
      </c>
      <c r="O4" s="54">
        <f>COUNTIF(JADWAL!P$5:P$194,RUANG!$C4)</f>
        <v>0</v>
      </c>
      <c r="P4" s="54">
        <f>COUNTIF(JADWAL!Q$5:Q$194,RUANG!$C4)</f>
        <v>0</v>
      </c>
      <c r="R4" s="54">
        <f>COUNTIF(JADWAL!S$5:S$194,RUANG!$C4)</f>
        <v>0</v>
      </c>
      <c r="S4" s="54">
        <f>COUNTIF(JADWAL!T$5:T$194,RUANG!$C4)</f>
        <v>0</v>
      </c>
      <c r="U4" s="69">
        <f t="shared" si="0"/>
        <v>3</v>
      </c>
      <c r="V4" s="54">
        <f>COUNTIF(JADWAL!W$5:W$194,RUANG!$C4)</f>
        <v>1</v>
      </c>
      <c r="W4" s="54">
        <f>COUNTIF(JADWAL!X$5:X$194,RUANG!$C4)</f>
        <v>0</v>
      </c>
      <c r="X4" s="54">
        <f>COUNTIF(JADWAL!Y$5:Y$194,RUANG!$C4)</f>
        <v>1</v>
      </c>
      <c r="Y4" s="54">
        <f>COUNTIF(JADWAL!Z$5:Z$194,RUANG!$C4)</f>
        <v>0</v>
      </c>
      <c r="AA4" s="54">
        <f>COUNTIF(JADWAL!AB$5:AB$194,RUANG!$C4)</f>
        <v>1</v>
      </c>
      <c r="AB4" s="54">
        <f>COUNTIF(JADWAL!AC$5:AC$194,RUANG!$C4)</f>
        <v>0</v>
      </c>
      <c r="AC4" s="54">
        <f>COUNTIF(JADWAL!AD$5:AD$194,RUANG!$C4)</f>
        <v>0</v>
      </c>
      <c r="AE4" s="54">
        <f>COUNTIF(JADWAL!AF$5:AF$194,RUANG!$C4)</f>
        <v>1</v>
      </c>
      <c r="AF4" s="54">
        <f>COUNTIF(JADWAL!AG$5:AG$194,RUANG!$C4)</f>
        <v>1</v>
      </c>
      <c r="AG4" s="54">
        <f>COUNTIF(JADWAL!AH$5:AH$194,RUANG!$C4)</f>
        <v>1</v>
      </c>
      <c r="AI4" s="54">
        <f>COUNTIF(JADWAL!AJ$5:AJ$194,RUANG!$C4)</f>
        <v>0</v>
      </c>
      <c r="AJ4" s="54">
        <f>COUNTIF(JADWAL!AK$5:AK$194,RUANG!$C4)</f>
        <v>0</v>
      </c>
      <c r="AL4" s="69">
        <f t="shared" si="1"/>
        <v>6</v>
      </c>
      <c r="AM4" s="53"/>
      <c r="AN4" s="54">
        <f>COUNTIF(JADWAL!AO$5:AO$194,RUANG!$C4)</f>
        <v>1</v>
      </c>
      <c r="AO4" s="54">
        <f>COUNTIF(JADWAL!AP$5:AP$194,RUANG!$C4)</f>
        <v>1</v>
      </c>
      <c r="AP4" s="54">
        <f>COUNTIF(JADWAL!AQ$5:AQ$194,RUANG!$C4)</f>
        <v>1</v>
      </c>
      <c r="AQ4" s="53"/>
      <c r="AR4" s="54">
        <f>COUNTIF(JADWAL!AS$5:AS$194,RUANG!$C4)</f>
        <v>1</v>
      </c>
      <c r="AS4" s="54">
        <f>COUNTIF(JADWAL!AT$5:AT$194,RUANG!$C4)</f>
        <v>1</v>
      </c>
      <c r="AT4" s="54">
        <f>COUNTIF(JADWAL!AU$5:AU$194,RUANG!$C4)</f>
        <v>0</v>
      </c>
      <c r="AU4" s="53"/>
      <c r="AV4" s="54">
        <f>COUNTIF(JADWAL!AW$5:AW$194,RUANG!$C4)</f>
        <v>1</v>
      </c>
      <c r="AW4" s="54">
        <f>COUNTIF(JADWAL!AX$5:AX$194,RUANG!$C4)</f>
        <v>1</v>
      </c>
      <c r="AX4" s="54">
        <f>COUNTIF(JADWAL!AY$5:AY$194,RUANG!$C4)</f>
        <v>1</v>
      </c>
      <c r="AY4" s="53"/>
      <c r="AZ4" s="54">
        <f>COUNTIF(JADWAL!BA$5:BA$194,RUANG!$C4)</f>
        <v>0</v>
      </c>
      <c r="BA4" s="54">
        <f>COUNTIF(JADWAL!BB$5:BB$194,RUANG!$C4)</f>
        <v>0</v>
      </c>
      <c r="BB4" s="54">
        <f>COUNTIF(JADWAL!BC$5:BC$194,RUANG!$C4)</f>
        <v>0</v>
      </c>
      <c r="BC4" s="69">
        <f t="shared" si="2"/>
        <v>8</v>
      </c>
      <c r="BD4" s="54">
        <f>COUNTIF(JADWAL!BF$5:BF$194,RUANG!$C4)</f>
        <v>1</v>
      </c>
      <c r="BE4" s="54">
        <f>COUNTIF(JADWAL!BG$5:BG$194,RUANG!$C4)</f>
        <v>0</v>
      </c>
      <c r="BF4" s="54">
        <f>COUNTIF(JADWAL!BH$5:BH$194,RUANG!$C4)</f>
        <v>1</v>
      </c>
      <c r="BG4" s="54">
        <f>COUNTIF(JADWAL!BI$5:BI$194,RUANG!$C4)</f>
        <v>0</v>
      </c>
      <c r="BH4" s="53"/>
      <c r="BI4" s="54">
        <f>COUNTIF(JADWAL!BK$5:BK$194,RUANG!$C4)</f>
        <v>1</v>
      </c>
      <c r="BJ4" s="54">
        <f>COUNTIF(JADWAL!BL$5:BL$194,RUANG!$C4)</f>
        <v>0</v>
      </c>
      <c r="BK4" s="53"/>
      <c r="BL4" s="54">
        <f>COUNTIF(JADWAL!BN$5:BN$194,RUANG!$C4)</f>
        <v>0</v>
      </c>
      <c r="BM4" s="54">
        <f>COUNTIF(JADWAL!BO$5:BO$194,RUANG!$C4)</f>
        <v>0</v>
      </c>
      <c r="BN4" s="54">
        <f>COUNTIF(JADWAL!BP$5:BP$194,RUANG!$C4)</f>
        <v>1</v>
      </c>
      <c r="BO4" s="54">
        <f>COUNTIF(JADWAL!BQ$5:BQ$194,RUANG!$C4)</f>
        <v>1</v>
      </c>
      <c r="BP4" s="53"/>
      <c r="BQ4" s="54">
        <f>COUNTIF(JADWAL!BS$5:BS$194,RUANG!$C4)</f>
        <v>0</v>
      </c>
      <c r="BR4" s="54">
        <f>COUNTIF(JADWAL!BT$5:BT$194,RUANG!$C4)</f>
        <v>0</v>
      </c>
      <c r="BT4" s="69">
        <f t="shared" si="3"/>
        <v>5</v>
      </c>
      <c r="BU4" s="54">
        <f>COUNTIF(JADWAL!BX$5:BX$194,RUANG!$C4)</f>
        <v>1</v>
      </c>
      <c r="BV4" s="54">
        <f>COUNTIF(JADWAL!BY$5:BY$194,RUANG!$C4)</f>
        <v>1</v>
      </c>
      <c r="BW4" s="54">
        <f>COUNTIF(JADWAL!BZ$5:BZ$194,RUANG!$C4)</f>
        <v>1</v>
      </c>
      <c r="BX4" s="54">
        <f>COUNTIF(JADWAL!CA$5:CA$194,RUANG!$C4)</f>
        <v>1</v>
      </c>
      <c r="BY4" s="54">
        <f>COUNTIF(JADWAL!CB$5:CB$194,RUANG!$C4)</f>
        <v>1</v>
      </c>
      <c r="BZ4" s="54">
        <f>COUNTIF(JADWAL!CC$5:CC$194,RUANG!$C4)</f>
        <v>0</v>
      </c>
      <c r="CA4" s="53"/>
      <c r="CB4" s="54">
        <f>COUNTIF(JADWAL!CE$5:CE$194,RUANG!$C4)</f>
        <v>1</v>
      </c>
      <c r="CC4" s="54">
        <f>COUNTIF(JADWAL!CF$5:CF$194,RUANG!$C4)</f>
        <v>1</v>
      </c>
      <c r="CD4" s="54">
        <f>COUNTIF(JADWAL!CG$5:CG$194,RUANG!$C4)</f>
        <v>1</v>
      </c>
      <c r="CE4" s="54">
        <f>COUNTIF(JADWAL!CH$5:CH$194,RUANG!$C4)</f>
        <v>0</v>
      </c>
      <c r="CF4" s="53"/>
      <c r="CG4" s="54">
        <f>COUNTIF(JADWAL!CJ$5:CJ$194,RUANG!$C4)</f>
        <v>0</v>
      </c>
      <c r="CH4" s="54">
        <f>COUNTIF(JADWAL!CK$5:CK$194,RUANG!$C4)</f>
        <v>0</v>
      </c>
      <c r="CJ4" s="69">
        <f t="shared" si="4"/>
        <v>8</v>
      </c>
    </row>
    <row r="5" spans="1:88" x14ac:dyDescent="0.3">
      <c r="A5" s="54">
        <v>3</v>
      </c>
      <c r="B5" s="72" t="s">
        <v>415</v>
      </c>
      <c r="C5" s="73" t="s">
        <v>345</v>
      </c>
      <c r="F5" s="54">
        <f>COUNTIF(JADWAL!G$5:G$194,RUANG!$C5)</f>
        <v>0</v>
      </c>
      <c r="G5" s="54">
        <f>COUNTIF(JADWAL!H$5:H$194,RUANG!$C5)</f>
        <v>0</v>
      </c>
      <c r="H5" s="54">
        <f>COUNTIF(JADWAL!I$5:I$194,RUANG!$C5)</f>
        <v>0</v>
      </c>
      <c r="J5" s="54">
        <f>COUNTIF(JADWAL!K$5:K$194,RUANG!$C5)</f>
        <v>0</v>
      </c>
      <c r="K5" s="54">
        <f>COUNTIF(JADWAL!L$5:L$194,RUANG!$C5)</f>
        <v>0</v>
      </c>
      <c r="M5" s="54">
        <f>COUNTIF(JADWAL!N$5:N$194,RUANG!$C5)</f>
        <v>0</v>
      </c>
      <c r="N5" s="54">
        <f>COUNTIF(JADWAL!O$5:O$194,RUANG!$C5)</f>
        <v>0</v>
      </c>
      <c r="O5" s="54">
        <f>COUNTIF(JADWAL!P$5:P$194,RUANG!$C5)</f>
        <v>0</v>
      </c>
      <c r="P5" s="54">
        <f>COUNTIF(JADWAL!Q$5:Q$194,RUANG!$C5)</f>
        <v>0</v>
      </c>
      <c r="R5" s="54">
        <f>COUNTIF(JADWAL!S$5:S$194,RUANG!$C5)</f>
        <v>0</v>
      </c>
      <c r="S5" s="54">
        <f>COUNTIF(JADWAL!T$5:T$194,RUANG!$C5)</f>
        <v>0</v>
      </c>
      <c r="U5" s="69">
        <f t="shared" si="0"/>
        <v>0</v>
      </c>
      <c r="V5" s="54">
        <f>COUNTIF(JADWAL!W$5:W$194,RUANG!$C5)</f>
        <v>0</v>
      </c>
      <c r="W5" s="54">
        <f>COUNTIF(JADWAL!X$5:X$194,RUANG!$C5)</f>
        <v>0</v>
      </c>
      <c r="X5" s="54">
        <f>COUNTIF(JADWAL!Y$5:Y$194,RUANG!$C5)</f>
        <v>0</v>
      </c>
      <c r="Y5" s="54">
        <f>COUNTIF(JADWAL!Z$5:Z$194,RUANG!$C5)</f>
        <v>0</v>
      </c>
      <c r="AA5" s="54">
        <f>COUNTIF(JADWAL!AB$5:AB$194,RUANG!$C5)</f>
        <v>0</v>
      </c>
      <c r="AB5" s="54">
        <f>COUNTIF(JADWAL!AC$5:AC$194,RUANG!$C5)</f>
        <v>0</v>
      </c>
      <c r="AC5" s="54">
        <f>COUNTIF(JADWAL!AD$5:AD$194,RUANG!$C5)</f>
        <v>0</v>
      </c>
      <c r="AE5" s="54">
        <f>COUNTIF(JADWAL!AF$5:AF$194,RUANG!$C5)</f>
        <v>0</v>
      </c>
      <c r="AF5" s="54">
        <f>COUNTIF(JADWAL!AG$5:AG$194,RUANG!$C5)</f>
        <v>0</v>
      </c>
      <c r="AG5" s="54">
        <f>COUNTIF(JADWAL!AH$5:AH$194,RUANG!$C5)</f>
        <v>0</v>
      </c>
      <c r="AI5" s="54">
        <f>COUNTIF(JADWAL!AJ$5:AJ$194,RUANG!$C5)</f>
        <v>0</v>
      </c>
      <c r="AJ5" s="54">
        <f>COUNTIF(JADWAL!AK$5:AK$194,RUANG!$C5)</f>
        <v>0</v>
      </c>
      <c r="AL5" s="69">
        <f t="shared" si="1"/>
        <v>0</v>
      </c>
      <c r="AM5" s="53"/>
      <c r="AN5" s="54">
        <f>COUNTIF(JADWAL!AO$5:AO$194,RUANG!$C5)</f>
        <v>0</v>
      </c>
      <c r="AO5" s="54">
        <f>COUNTIF(JADWAL!AP$5:AP$194,RUANG!$C5)</f>
        <v>0</v>
      </c>
      <c r="AP5" s="54">
        <f>COUNTIF(JADWAL!AQ$5:AQ$194,RUANG!$C5)</f>
        <v>0</v>
      </c>
      <c r="AQ5" s="53"/>
      <c r="AR5" s="54">
        <f>COUNTIF(JADWAL!AS$5:AS$194,RUANG!$C5)</f>
        <v>0</v>
      </c>
      <c r="AS5" s="54">
        <f>COUNTIF(JADWAL!AT$5:AT$194,RUANG!$C5)</f>
        <v>0</v>
      </c>
      <c r="AT5" s="54">
        <f>COUNTIF(JADWAL!AU$5:AU$194,RUANG!$C5)</f>
        <v>0</v>
      </c>
      <c r="AU5" s="53"/>
      <c r="AV5" s="54">
        <f>COUNTIF(JADWAL!AW$5:AW$194,RUANG!$C5)</f>
        <v>0</v>
      </c>
      <c r="AW5" s="54">
        <f>COUNTIF(JADWAL!AX$5:AX$194,RUANG!$C5)</f>
        <v>0</v>
      </c>
      <c r="AX5" s="54">
        <f>COUNTIF(JADWAL!AY$5:AY$194,RUANG!$C5)</f>
        <v>0</v>
      </c>
      <c r="AY5" s="53"/>
      <c r="AZ5" s="54">
        <f>COUNTIF(JADWAL!BA$5:BA$194,RUANG!$C5)</f>
        <v>0</v>
      </c>
      <c r="BA5" s="54">
        <f>COUNTIF(JADWAL!BB$5:BB$194,RUANG!$C5)</f>
        <v>0</v>
      </c>
      <c r="BB5" s="54">
        <f>COUNTIF(JADWAL!BC$5:BC$194,RUANG!$C5)</f>
        <v>0</v>
      </c>
      <c r="BC5" s="69">
        <f t="shared" si="2"/>
        <v>0</v>
      </c>
      <c r="BD5" s="54">
        <f>COUNTIF(JADWAL!BF$5:BF$194,RUANG!$C5)</f>
        <v>0</v>
      </c>
      <c r="BE5" s="54">
        <f>COUNTIF(JADWAL!BG$5:BG$194,RUANG!$C5)</f>
        <v>0</v>
      </c>
      <c r="BF5" s="54">
        <f>COUNTIF(JADWAL!BH$5:BH$194,RUANG!$C5)</f>
        <v>0</v>
      </c>
      <c r="BG5" s="54">
        <f>COUNTIF(JADWAL!BI$5:BI$194,RUANG!$C5)</f>
        <v>0</v>
      </c>
      <c r="BH5" s="53"/>
      <c r="BI5" s="54">
        <f>COUNTIF(JADWAL!BK$5:BK$194,RUANG!$C5)</f>
        <v>0</v>
      </c>
      <c r="BJ5" s="54">
        <f>COUNTIF(JADWAL!BL$5:BL$194,RUANG!$C5)</f>
        <v>0</v>
      </c>
      <c r="BK5" s="53"/>
      <c r="BL5" s="54">
        <f>COUNTIF(JADWAL!BN$5:BN$194,RUANG!$C5)</f>
        <v>0</v>
      </c>
      <c r="BM5" s="54">
        <f>COUNTIF(JADWAL!BO$5:BO$194,RUANG!$C5)</f>
        <v>0</v>
      </c>
      <c r="BN5" s="54">
        <f>COUNTIF(JADWAL!BP$5:BP$194,RUANG!$C5)</f>
        <v>0</v>
      </c>
      <c r="BO5" s="54">
        <f>COUNTIF(JADWAL!BQ$5:BQ$194,RUANG!$C5)</f>
        <v>0</v>
      </c>
      <c r="BP5" s="53"/>
      <c r="BQ5" s="54">
        <f>COUNTIF(JADWAL!BS$5:BS$194,RUANG!$C5)</f>
        <v>0</v>
      </c>
      <c r="BR5" s="54">
        <f>COUNTIF(JADWAL!BT$5:BT$194,RUANG!$C5)</f>
        <v>0</v>
      </c>
      <c r="BT5" s="69">
        <f t="shared" si="3"/>
        <v>0</v>
      </c>
      <c r="BU5" s="54">
        <f>COUNTIF(JADWAL!BX$5:BX$194,RUANG!$C5)</f>
        <v>0</v>
      </c>
      <c r="BV5" s="54">
        <f>COUNTIF(JADWAL!BY$5:BY$194,RUANG!$C5)</f>
        <v>0</v>
      </c>
      <c r="BW5" s="54">
        <f>COUNTIF(JADWAL!BZ$5:BZ$194,RUANG!$C5)</f>
        <v>0</v>
      </c>
      <c r="BX5" s="54">
        <f>COUNTIF(JADWAL!CA$5:CA$194,RUANG!$C5)</f>
        <v>0</v>
      </c>
      <c r="BY5" s="54">
        <f>COUNTIF(JADWAL!CB$5:CB$194,RUANG!$C5)</f>
        <v>0</v>
      </c>
      <c r="BZ5" s="54">
        <f>COUNTIF(JADWAL!CC$5:CC$194,RUANG!$C5)</f>
        <v>0</v>
      </c>
      <c r="CA5" s="53"/>
      <c r="CB5" s="54">
        <f>COUNTIF(JADWAL!CE$5:CE$194,RUANG!$C5)</f>
        <v>0</v>
      </c>
      <c r="CC5" s="54">
        <f>COUNTIF(JADWAL!CF$5:CF$194,RUANG!$C5)</f>
        <v>0</v>
      </c>
      <c r="CD5" s="54">
        <f>COUNTIF(JADWAL!CG$5:CG$194,RUANG!$C5)</f>
        <v>0</v>
      </c>
      <c r="CE5" s="54">
        <f>COUNTIF(JADWAL!CH$5:CH$194,RUANG!$C5)</f>
        <v>0</v>
      </c>
      <c r="CF5" s="53"/>
      <c r="CG5" s="54">
        <f>COUNTIF(JADWAL!CJ$5:CJ$194,RUANG!$C5)</f>
        <v>0</v>
      </c>
      <c r="CH5" s="54">
        <f>COUNTIF(JADWAL!CK$5:CK$194,RUANG!$C5)</f>
        <v>0</v>
      </c>
      <c r="CJ5" s="69">
        <f t="shared" si="4"/>
        <v>0</v>
      </c>
    </row>
    <row r="6" spans="1:88" x14ac:dyDescent="0.3">
      <c r="A6" s="54">
        <v>4</v>
      </c>
      <c r="B6" s="74" t="s">
        <v>346</v>
      </c>
      <c r="C6" s="71" t="s">
        <v>347</v>
      </c>
      <c r="F6" s="54">
        <f>COUNTIF(JADWAL!G$5:G$194,RUANG!$C6)</f>
        <v>0</v>
      </c>
      <c r="G6" s="54">
        <f>COUNTIF(JADWAL!H$5:H$194,RUANG!$C6)</f>
        <v>1</v>
      </c>
      <c r="H6" s="54">
        <f>COUNTIF(JADWAL!I$5:I$194,RUANG!$C6)</f>
        <v>0</v>
      </c>
      <c r="J6" s="54">
        <f>COUNTIF(JADWAL!K$5:K$194,RUANG!$C6)</f>
        <v>0</v>
      </c>
      <c r="K6" s="54">
        <f>COUNTIF(JADWAL!L$5:L$194,RUANG!$C6)</f>
        <v>1</v>
      </c>
      <c r="M6" s="54">
        <f>COUNTIF(JADWAL!N$5:N$194,RUANG!$C6)</f>
        <v>0</v>
      </c>
      <c r="N6" s="54">
        <f>COUNTIF(JADWAL!O$5:O$194,RUANG!$C6)</f>
        <v>0</v>
      </c>
      <c r="O6" s="54">
        <f>COUNTIF(JADWAL!P$5:P$194,RUANG!$C6)</f>
        <v>1</v>
      </c>
      <c r="P6" s="54">
        <f>COUNTIF(JADWAL!Q$5:Q$194,RUANG!$C6)</f>
        <v>1</v>
      </c>
      <c r="R6" s="54">
        <f>COUNTIF(JADWAL!S$5:S$194,RUANG!$C6)</f>
        <v>1</v>
      </c>
      <c r="S6" s="54">
        <f>COUNTIF(JADWAL!T$5:T$194,RUANG!$C6)</f>
        <v>0</v>
      </c>
      <c r="U6" s="69">
        <f t="shared" si="0"/>
        <v>5</v>
      </c>
      <c r="V6" s="54">
        <f>COUNTIF(JADWAL!W$5:W$194,RUANG!$C6)</f>
        <v>1</v>
      </c>
      <c r="W6" s="54">
        <f>COUNTIF(JADWAL!X$5:X$194,RUANG!$C6)</f>
        <v>1</v>
      </c>
      <c r="X6" s="54">
        <f>COUNTIF(JADWAL!Y$5:Y$194,RUANG!$C6)</f>
        <v>1</v>
      </c>
      <c r="Y6" s="54">
        <f>COUNTIF(JADWAL!Z$5:Z$194,RUANG!$C6)</f>
        <v>1</v>
      </c>
      <c r="AA6" s="54">
        <f>COUNTIF(JADWAL!AB$5:AB$194,RUANG!$C6)</f>
        <v>1</v>
      </c>
      <c r="AB6" s="54">
        <f>COUNTIF(JADWAL!AC$5:AC$194,RUANG!$C6)</f>
        <v>1</v>
      </c>
      <c r="AC6" s="54">
        <f>COUNTIF(JADWAL!AD$5:AD$194,RUANG!$C6)</f>
        <v>0</v>
      </c>
      <c r="AE6" s="54">
        <f>COUNTIF(JADWAL!AF$5:AF$194,RUANG!$C6)</f>
        <v>1</v>
      </c>
      <c r="AF6" s="54">
        <f>COUNTIF(JADWAL!AG$5:AG$194,RUANG!$C6)</f>
        <v>1</v>
      </c>
      <c r="AG6" s="54">
        <f>COUNTIF(JADWAL!AH$5:AH$194,RUANG!$C6)</f>
        <v>1</v>
      </c>
      <c r="AI6" s="54">
        <f>COUNTIF(JADWAL!AJ$5:AJ$194,RUANG!$C6)</f>
        <v>0</v>
      </c>
      <c r="AJ6" s="54">
        <f>COUNTIF(JADWAL!AK$5:AK$194,RUANG!$C6)</f>
        <v>0</v>
      </c>
      <c r="AL6" s="69">
        <f t="shared" si="1"/>
        <v>9</v>
      </c>
      <c r="AM6" s="53"/>
      <c r="AN6" s="54">
        <f>COUNTIF(JADWAL!AO$5:AO$194,RUANG!$C6)</f>
        <v>1</v>
      </c>
      <c r="AO6" s="54">
        <f>COUNTIF(JADWAL!AP$5:AP$194,RUANG!$C6)</f>
        <v>1</v>
      </c>
      <c r="AP6" s="54">
        <f>COUNTIF(JADWAL!AQ$5:AQ$194,RUANG!$C6)</f>
        <v>1</v>
      </c>
      <c r="AQ6" s="53"/>
      <c r="AR6" s="54">
        <f>COUNTIF(JADWAL!AS$5:AS$194,RUANG!$C6)</f>
        <v>2</v>
      </c>
      <c r="AS6" s="54">
        <f>COUNTIF(JADWAL!AT$5:AT$194,RUANG!$C6)</f>
        <v>2</v>
      </c>
      <c r="AT6" s="54">
        <f>COUNTIF(JADWAL!AU$5:AU$194,RUANG!$C6)</f>
        <v>0</v>
      </c>
      <c r="AU6" s="53"/>
      <c r="AV6" s="54">
        <f>COUNTIF(JADWAL!AW$5:AW$194,RUANG!$C6)</f>
        <v>2</v>
      </c>
      <c r="AW6" s="54">
        <f>COUNTIF(JADWAL!AX$5:AX$194,RUANG!$C6)</f>
        <v>1</v>
      </c>
      <c r="AX6" s="54">
        <f>COUNTIF(JADWAL!AY$5:AY$194,RUANG!$C6)</f>
        <v>1</v>
      </c>
      <c r="AY6" s="53"/>
      <c r="AZ6" s="54">
        <f>COUNTIF(JADWAL!BA$5:BA$194,RUANG!$C6)</f>
        <v>1</v>
      </c>
      <c r="BA6" s="54">
        <f>COUNTIF(JADWAL!BB$5:BB$194,RUANG!$C6)</f>
        <v>0</v>
      </c>
      <c r="BB6" s="54">
        <f>COUNTIF(JADWAL!BC$5:BC$194,RUANG!$C6)</f>
        <v>0</v>
      </c>
      <c r="BC6" s="69">
        <f t="shared" si="2"/>
        <v>12</v>
      </c>
      <c r="BD6" s="54">
        <f>COUNTIF(JADWAL!BF$5:BF$194,RUANG!$C6)</f>
        <v>1</v>
      </c>
      <c r="BE6" s="54">
        <f>COUNTIF(JADWAL!BG$5:BG$194,RUANG!$C6)</f>
        <v>1</v>
      </c>
      <c r="BF6" s="54">
        <f>COUNTIF(JADWAL!BH$5:BH$194,RUANG!$C6)</f>
        <v>1</v>
      </c>
      <c r="BG6" s="54">
        <f>COUNTIF(JADWAL!BI$5:BI$194,RUANG!$C6)</f>
        <v>1</v>
      </c>
      <c r="BH6" s="53"/>
      <c r="BI6" s="54">
        <f>COUNTIF(JADWAL!BK$5:BK$194,RUANG!$C6)</f>
        <v>1</v>
      </c>
      <c r="BJ6" s="54">
        <f>COUNTIF(JADWAL!BL$5:BL$194,RUANG!$C6)</f>
        <v>1</v>
      </c>
      <c r="BK6" s="53"/>
      <c r="BL6" s="54">
        <f>COUNTIF(JADWAL!BN$5:BN$194,RUANG!$C6)</f>
        <v>1</v>
      </c>
      <c r="BM6" s="54">
        <f>COUNTIF(JADWAL!BO$5:BO$194,RUANG!$C6)</f>
        <v>1</v>
      </c>
      <c r="BN6" s="54">
        <f>COUNTIF(JADWAL!BP$5:BP$194,RUANG!$C6)</f>
        <v>1</v>
      </c>
      <c r="BO6" s="54">
        <f>COUNTIF(JADWAL!BQ$5:BQ$194,RUANG!$C6)</f>
        <v>1</v>
      </c>
      <c r="BP6" s="53"/>
      <c r="BQ6" s="54">
        <f>COUNTIF(JADWAL!BS$5:BS$194,RUANG!$C6)</f>
        <v>0</v>
      </c>
      <c r="BR6" s="54">
        <f>COUNTIF(JADWAL!BT$5:BT$194,RUANG!$C6)</f>
        <v>0</v>
      </c>
      <c r="BT6" s="69">
        <f t="shared" si="3"/>
        <v>10</v>
      </c>
      <c r="BU6" s="54">
        <f>COUNTIF(JADWAL!BX$5:BX$194,RUANG!$C6)</f>
        <v>1</v>
      </c>
      <c r="BV6" s="54">
        <f>COUNTIF(JADWAL!BY$5:BY$194,RUANG!$C6)</f>
        <v>1</v>
      </c>
      <c r="BW6" s="54">
        <f>COUNTIF(JADWAL!BZ$5:BZ$194,RUANG!$C6)</f>
        <v>1</v>
      </c>
      <c r="BX6" s="54">
        <f>COUNTIF(JADWAL!CA$5:CA$194,RUANG!$C6)</f>
        <v>1</v>
      </c>
      <c r="BY6" s="54">
        <f>COUNTIF(JADWAL!CB$5:CB$194,RUANG!$C6)</f>
        <v>0</v>
      </c>
      <c r="BZ6" s="54">
        <f>COUNTIF(JADWAL!CC$5:CC$194,RUANG!$C6)</f>
        <v>0</v>
      </c>
      <c r="CA6" s="53"/>
      <c r="CB6" s="54">
        <f>COUNTIF(JADWAL!CE$5:CE$194,RUANG!$C6)</f>
        <v>0</v>
      </c>
      <c r="CC6" s="54">
        <f>COUNTIF(JADWAL!CF$5:CF$194,RUANG!$C6)</f>
        <v>0</v>
      </c>
      <c r="CD6" s="54">
        <f>COUNTIF(JADWAL!CG$5:CG$194,RUANG!$C6)</f>
        <v>0</v>
      </c>
      <c r="CE6" s="54">
        <f>COUNTIF(JADWAL!CH$5:CH$194,RUANG!$C6)</f>
        <v>0</v>
      </c>
      <c r="CF6" s="53"/>
      <c r="CG6" s="54">
        <f>COUNTIF(JADWAL!CJ$5:CJ$194,RUANG!$C6)</f>
        <v>0</v>
      </c>
      <c r="CH6" s="54">
        <f>COUNTIF(JADWAL!CK$5:CK$194,RUANG!$C6)</f>
        <v>0</v>
      </c>
      <c r="CJ6" s="69">
        <f t="shared" si="4"/>
        <v>4</v>
      </c>
    </row>
    <row r="7" spans="1:88" x14ac:dyDescent="0.3">
      <c r="A7" s="54">
        <v>5</v>
      </c>
      <c r="B7" s="67" t="s">
        <v>414</v>
      </c>
      <c r="C7" s="69" t="s">
        <v>348</v>
      </c>
      <c r="D7" s="54">
        <v>1</v>
      </c>
      <c r="F7" s="54">
        <f>COUNTIF(JADWAL!G$5:G$194,RUANG!$C7)</f>
        <v>0</v>
      </c>
      <c r="G7" s="54">
        <f>COUNTIF(JADWAL!H$5:H$194,RUANG!$C7)</f>
        <v>0</v>
      </c>
      <c r="H7" s="54">
        <f>COUNTIF(JADWAL!I$5:I$194,RUANG!$C7)</f>
        <v>0</v>
      </c>
      <c r="J7" s="54">
        <f>COUNTIF(JADWAL!K$5:K$194,RUANG!$C7)</f>
        <v>0</v>
      </c>
      <c r="K7" s="54">
        <f>COUNTIF(JADWAL!L$5:L$194,RUANG!$C7)</f>
        <v>0</v>
      </c>
      <c r="M7" s="54">
        <f>COUNTIF(JADWAL!N$5:N$194,RUANG!$C7)</f>
        <v>0</v>
      </c>
      <c r="N7" s="54">
        <f>COUNTIF(JADWAL!O$5:O$194,RUANG!$C7)</f>
        <v>0</v>
      </c>
      <c r="O7" s="54">
        <f>COUNTIF(JADWAL!P$5:P$194,RUANG!$C7)</f>
        <v>0</v>
      </c>
      <c r="P7" s="54">
        <f>COUNTIF(JADWAL!Q$5:Q$194,RUANG!$C7)</f>
        <v>0</v>
      </c>
      <c r="R7" s="54">
        <f>COUNTIF(JADWAL!S$5:S$194,RUANG!$C7)</f>
        <v>0</v>
      </c>
      <c r="S7" s="54">
        <f>COUNTIF(JADWAL!T$5:T$194,RUANG!$C7)</f>
        <v>0</v>
      </c>
      <c r="U7" s="69">
        <f t="shared" si="0"/>
        <v>0</v>
      </c>
      <c r="V7" s="54">
        <f>COUNTIF(JADWAL!W$5:W$194,RUANG!$C7)</f>
        <v>0</v>
      </c>
      <c r="W7" s="54">
        <f>COUNTIF(JADWAL!X$5:X$194,RUANG!$C7)</f>
        <v>0</v>
      </c>
      <c r="X7" s="54">
        <f>COUNTIF(JADWAL!Y$5:Y$194,RUANG!$C7)</f>
        <v>0</v>
      </c>
      <c r="Y7" s="54">
        <f>COUNTIF(JADWAL!Z$5:Z$194,RUANG!$C7)</f>
        <v>0</v>
      </c>
      <c r="AA7" s="54">
        <f>COUNTIF(JADWAL!AB$5:AB$194,RUANG!$C7)</f>
        <v>0</v>
      </c>
      <c r="AB7" s="54">
        <f>COUNTIF(JADWAL!AC$5:AC$194,RUANG!$C7)</f>
        <v>0</v>
      </c>
      <c r="AC7" s="54">
        <f>COUNTIF(JADWAL!AD$5:AD$194,RUANG!$C7)</f>
        <v>0</v>
      </c>
      <c r="AE7" s="54">
        <f>COUNTIF(JADWAL!AF$5:AF$194,RUANG!$C7)</f>
        <v>0</v>
      </c>
      <c r="AF7" s="54">
        <f>COUNTIF(JADWAL!AG$5:AG$194,RUANG!$C7)</f>
        <v>0</v>
      </c>
      <c r="AG7" s="54">
        <f>COUNTIF(JADWAL!AH$5:AH$194,RUANG!$C7)</f>
        <v>0</v>
      </c>
      <c r="AI7" s="54">
        <f>COUNTIF(JADWAL!AJ$5:AJ$194,RUANG!$C7)</f>
        <v>0</v>
      </c>
      <c r="AJ7" s="54">
        <f>COUNTIF(JADWAL!AK$5:AK$194,RUANG!$C7)</f>
        <v>0</v>
      </c>
      <c r="AL7" s="69">
        <f t="shared" si="1"/>
        <v>0</v>
      </c>
      <c r="AM7" s="53"/>
      <c r="AN7" s="54">
        <f>COUNTIF(JADWAL!AO$5:AO$194,RUANG!$C7)</f>
        <v>0</v>
      </c>
      <c r="AO7" s="54">
        <f>COUNTIF(JADWAL!AP$5:AP$194,RUANG!$C7)</f>
        <v>0</v>
      </c>
      <c r="AP7" s="54">
        <f>COUNTIF(JADWAL!AQ$5:AQ$194,RUANG!$C7)</f>
        <v>0</v>
      </c>
      <c r="AQ7" s="53"/>
      <c r="AR7" s="54">
        <f>COUNTIF(JADWAL!AS$5:AS$194,RUANG!$C7)</f>
        <v>0</v>
      </c>
      <c r="AS7" s="54">
        <f>COUNTIF(JADWAL!AT$5:AT$194,RUANG!$C7)</f>
        <v>0</v>
      </c>
      <c r="AT7" s="54">
        <f>COUNTIF(JADWAL!AU$5:AU$194,RUANG!$C7)</f>
        <v>0</v>
      </c>
      <c r="AU7" s="53"/>
      <c r="AV7" s="54">
        <f>COUNTIF(JADWAL!AW$5:AW$194,RUANG!$C7)</f>
        <v>0</v>
      </c>
      <c r="AW7" s="54">
        <f>COUNTIF(JADWAL!AX$5:AX$194,RUANG!$C7)</f>
        <v>0</v>
      </c>
      <c r="AX7" s="54">
        <f>COUNTIF(JADWAL!AY$5:AY$194,RUANG!$C7)</f>
        <v>0</v>
      </c>
      <c r="AY7" s="53"/>
      <c r="AZ7" s="54">
        <f>COUNTIF(JADWAL!BA$5:BA$194,RUANG!$C7)</f>
        <v>0</v>
      </c>
      <c r="BA7" s="54">
        <f>COUNTIF(JADWAL!BB$5:BB$194,RUANG!$C7)</f>
        <v>0</v>
      </c>
      <c r="BB7" s="54">
        <f>COUNTIF(JADWAL!BC$5:BC$194,RUANG!$C7)</f>
        <v>0</v>
      </c>
      <c r="BC7" s="69">
        <f t="shared" si="2"/>
        <v>0</v>
      </c>
      <c r="BD7" s="54">
        <f>COUNTIF(JADWAL!BF$5:BF$194,RUANG!$C7)</f>
        <v>0</v>
      </c>
      <c r="BE7" s="54">
        <f>COUNTIF(JADWAL!BG$5:BG$194,RUANG!$C7)</f>
        <v>0</v>
      </c>
      <c r="BF7" s="54">
        <f>COUNTIF(JADWAL!BH$5:BH$194,RUANG!$C7)</f>
        <v>0</v>
      </c>
      <c r="BG7" s="54">
        <f>COUNTIF(JADWAL!BI$5:BI$194,RUANG!$C7)</f>
        <v>0</v>
      </c>
      <c r="BH7" s="53"/>
      <c r="BI7" s="54">
        <f>COUNTIF(JADWAL!BK$5:BK$194,RUANG!$C7)</f>
        <v>0</v>
      </c>
      <c r="BJ7" s="54">
        <f>COUNTIF(JADWAL!BL$5:BL$194,RUANG!$C7)</f>
        <v>0</v>
      </c>
      <c r="BK7" s="53"/>
      <c r="BL7" s="54">
        <f>COUNTIF(JADWAL!BN$5:BN$194,RUANG!$C7)</f>
        <v>0</v>
      </c>
      <c r="BM7" s="54">
        <f>COUNTIF(JADWAL!BO$5:BO$194,RUANG!$C7)</f>
        <v>0</v>
      </c>
      <c r="BN7" s="54">
        <f>COUNTIF(JADWAL!BP$5:BP$194,RUANG!$C7)</f>
        <v>0</v>
      </c>
      <c r="BO7" s="54">
        <f>COUNTIF(JADWAL!BQ$5:BQ$194,RUANG!$C7)</f>
        <v>0</v>
      </c>
      <c r="BP7" s="53"/>
      <c r="BQ7" s="54">
        <f>COUNTIF(JADWAL!BS$5:BS$194,RUANG!$C7)</f>
        <v>0</v>
      </c>
      <c r="BR7" s="54">
        <f>COUNTIF(JADWAL!BT$5:BT$194,RUANG!$C7)</f>
        <v>0</v>
      </c>
      <c r="BT7" s="69">
        <f t="shared" si="3"/>
        <v>0</v>
      </c>
      <c r="BU7" s="54">
        <f>COUNTIF(JADWAL!BX$5:BX$194,RUANG!$C7)</f>
        <v>0</v>
      </c>
      <c r="BV7" s="54">
        <f>COUNTIF(JADWAL!BY$5:BY$194,RUANG!$C7)</f>
        <v>0</v>
      </c>
      <c r="BW7" s="54">
        <f>COUNTIF(JADWAL!BZ$5:BZ$194,RUANG!$C7)</f>
        <v>0</v>
      </c>
      <c r="BX7" s="54">
        <f>COUNTIF(JADWAL!CA$5:CA$194,RUANG!$C7)</f>
        <v>0</v>
      </c>
      <c r="BY7" s="54">
        <f>COUNTIF(JADWAL!CB$5:CB$194,RUANG!$C7)</f>
        <v>0</v>
      </c>
      <c r="BZ7" s="54">
        <f>COUNTIF(JADWAL!CC$5:CC$194,RUANG!$C7)</f>
        <v>0</v>
      </c>
      <c r="CA7" s="53"/>
      <c r="CB7" s="54">
        <f>COUNTIF(JADWAL!CE$5:CE$194,RUANG!$C7)</f>
        <v>0</v>
      </c>
      <c r="CC7" s="54">
        <f>COUNTIF(JADWAL!CF$5:CF$194,RUANG!$C7)</f>
        <v>0</v>
      </c>
      <c r="CD7" s="54">
        <f>COUNTIF(JADWAL!CG$5:CG$194,RUANG!$C7)</f>
        <v>0</v>
      </c>
      <c r="CE7" s="54">
        <f>COUNTIF(JADWAL!CH$5:CH$194,RUANG!$C7)</f>
        <v>0</v>
      </c>
      <c r="CF7" s="53"/>
      <c r="CG7" s="54">
        <f>COUNTIF(JADWAL!CJ$5:CJ$194,RUANG!$C7)</f>
        <v>0</v>
      </c>
      <c r="CH7" s="54">
        <f>COUNTIF(JADWAL!CK$5:CK$194,RUANG!$C7)</f>
        <v>0</v>
      </c>
      <c r="CJ7" s="69">
        <f t="shared" si="4"/>
        <v>0</v>
      </c>
    </row>
    <row r="8" spans="1:88" x14ac:dyDescent="0.3">
      <c r="A8" s="54">
        <v>6</v>
      </c>
      <c r="B8" s="67" t="s">
        <v>413</v>
      </c>
      <c r="C8" s="69" t="s">
        <v>179</v>
      </c>
      <c r="D8" s="54">
        <v>2</v>
      </c>
      <c r="F8" s="54">
        <f>COUNTIF(JADWAL!G$5:G$194,RUANG!$C8)</f>
        <v>0</v>
      </c>
      <c r="G8" s="54">
        <f>COUNTIF(JADWAL!H$5:H$194,RUANG!$C8)</f>
        <v>0</v>
      </c>
      <c r="H8" s="54">
        <f>COUNTIF(JADWAL!I$5:I$194,RUANG!$C8)</f>
        <v>0</v>
      </c>
      <c r="J8" s="54">
        <f>COUNTIF(JADWAL!K$5:K$194,RUANG!$C8)</f>
        <v>0</v>
      </c>
      <c r="K8" s="54">
        <f>COUNTIF(JADWAL!L$5:L$194,RUANG!$C8)</f>
        <v>0</v>
      </c>
      <c r="M8" s="54">
        <f>COUNTIF(JADWAL!N$5:N$194,RUANG!$C8)</f>
        <v>0</v>
      </c>
      <c r="N8" s="54">
        <f>COUNTIF(JADWAL!O$5:O$194,RUANG!$C8)</f>
        <v>0</v>
      </c>
      <c r="O8" s="54">
        <f>COUNTIF(JADWAL!P$5:P$194,RUANG!$C8)</f>
        <v>0</v>
      </c>
      <c r="P8" s="54">
        <f>COUNTIF(JADWAL!Q$5:Q$194,RUANG!$C8)</f>
        <v>0</v>
      </c>
      <c r="R8" s="54">
        <f>COUNTIF(JADWAL!S$5:S$194,RUANG!$C8)</f>
        <v>0</v>
      </c>
      <c r="S8" s="54">
        <f>COUNTIF(JADWAL!T$5:T$194,RUANG!$C8)</f>
        <v>0</v>
      </c>
      <c r="U8" s="69">
        <f t="shared" si="0"/>
        <v>0</v>
      </c>
      <c r="V8" s="54">
        <f>COUNTIF(JADWAL!W$5:W$194,RUANG!$C8)</f>
        <v>0</v>
      </c>
      <c r="W8" s="54">
        <f>COUNTIF(JADWAL!X$5:X$194,RUANG!$C8)</f>
        <v>0</v>
      </c>
      <c r="X8" s="54">
        <f>COUNTIF(JADWAL!Y$5:Y$194,RUANG!$C8)</f>
        <v>0</v>
      </c>
      <c r="Y8" s="54">
        <f>COUNTIF(JADWAL!Z$5:Z$194,RUANG!$C8)</f>
        <v>0</v>
      </c>
      <c r="AA8" s="54">
        <f>COUNTIF(JADWAL!AB$5:AB$194,RUANG!$C8)</f>
        <v>0</v>
      </c>
      <c r="AB8" s="54">
        <f>COUNTIF(JADWAL!AC$5:AC$194,RUANG!$C8)</f>
        <v>0</v>
      </c>
      <c r="AC8" s="54">
        <f>COUNTIF(JADWAL!AD$5:AD$194,RUANG!$C8)</f>
        <v>0</v>
      </c>
      <c r="AE8" s="54">
        <f>COUNTIF(JADWAL!AF$5:AF$194,RUANG!$C8)</f>
        <v>0</v>
      </c>
      <c r="AF8" s="54">
        <f>COUNTIF(JADWAL!AG$5:AG$194,RUANG!$C8)</f>
        <v>0</v>
      </c>
      <c r="AG8" s="54">
        <f>COUNTIF(JADWAL!AH$5:AH$194,RUANG!$C8)</f>
        <v>0</v>
      </c>
      <c r="AI8" s="54">
        <f>COUNTIF(JADWAL!AJ$5:AJ$194,RUANG!$C8)</f>
        <v>0</v>
      </c>
      <c r="AJ8" s="54">
        <f>COUNTIF(JADWAL!AK$5:AK$194,RUANG!$C8)</f>
        <v>0</v>
      </c>
      <c r="AL8" s="69">
        <f t="shared" si="1"/>
        <v>0</v>
      </c>
      <c r="AM8" s="53"/>
      <c r="AN8" s="54">
        <f>COUNTIF(JADWAL!AO$5:AO$194,RUANG!$C8)</f>
        <v>0</v>
      </c>
      <c r="AO8" s="54">
        <f>COUNTIF(JADWAL!AP$5:AP$194,RUANG!$C8)</f>
        <v>0</v>
      </c>
      <c r="AP8" s="54">
        <f>COUNTIF(JADWAL!AQ$5:AQ$194,RUANG!$C8)</f>
        <v>0</v>
      </c>
      <c r="AQ8" s="53"/>
      <c r="AR8" s="54">
        <f>COUNTIF(JADWAL!AS$5:AS$194,RUANG!$C8)</f>
        <v>0</v>
      </c>
      <c r="AS8" s="54">
        <f>COUNTIF(JADWAL!AT$5:AT$194,RUANG!$C8)</f>
        <v>0</v>
      </c>
      <c r="AT8" s="54">
        <f>COUNTIF(JADWAL!AU$5:AU$194,RUANG!$C8)</f>
        <v>0</v>
      </c>
      <c r="AU8" s="53"/>
      <c r="AV8" s="54">
        <f>COUNTIF(JADWAL!AW$5:AW$194,RUANG!$C8)</f>
        <v>0</v>
      </c>
      <c r="AW8" s="54">
        <f>COUNTIF(JADWAL!AX$5:AX$194,RUANG!$C8)</f>
        <v>0</v>
      </c>
      <c r="AX8" s="54">
        <f>COUNTIF(JADWAL!AY$5:AY$194,RUANG!$C8)</f>
        <v>0</v>
      </c>
      <c r="AY8" s="53"/>
      <c r="AZ8" s="54">
        <f>COUNTIF(JADWAL!BA$5:BA$194,RUANG!$C8)</f>
        <v>0</v>
      </c>
      <c r="BA8" s="54">
        <f>COUNTIF(JADWAL!BB$5:BB$194,RUANG!$C8)</f>
        <v>0</v>
      </c>
      <c r="BB8" s="54">
        <f>COUNTIF(JADWAL!BC$5:BC$194,RUANG!$C8)</f>
        <v>0</v>
      </c>
      <c r="BC8" s="69">
        <f t="shared" si="2"/>
        <v>0</v>
      </c>
      <c r="BD8" s="54">
        <f>COUNTIF(JADWAL!BF$5:BF$194,RUANG!$C8)</f>
        <v>0</v>
      </c>
      <c r="BE8" s="54">
        <f>COUNTIF(JADWAL!BG$5:BG$194,RUANG!$C8)</f>
        <v>0</v>
      </c>
      <c r="BF8" s="54">
        <f>COUNTIF(JADWAL!BH$5:BH$194,RUANG!$C8)</f>
        <v>0</v>
      </c>
      <c r="BG8" s="54">
        <f>COUNTIF(JADWAL!BI$5:BI$194,RUANG!$C8)</f>
        <v>0</v>
      </c>
      <c r="BH8" s="53"/>
      <c r="BI8" s="54">
        <f>COUNTIF(JADWAL!BK$5:BK$194,RUANG!$C8)</f>
        <v>0</v>
      </c>
      <c r="BJ8" s="54">
        <f>COUNTIF(JADWAL!BL$5:BL$194,RUANG!$C8)</f>
        <v>0</v>
      </c>
      <c r="BK8" s="53"/>
      <c r="BL8" s="54">
        <f>COUNTIF(JADWAL!BN$5:BN$194,RUANG!$C8)</f>
        <v>0</v>
      </c>
      <c r="BM8" s="54">
        <f>COUNTIF(JADWAL!BO$5:BO$194,RUANG!$C8)</f>
        <v>0</v>
      </c>
      <c r="BN8" s="54">
        <f>COUNTIF(JADWAL!BP$5:BP$194,RUANG!$C8)</f>
        <v>0</v>
      </c>
      <c r="BO8" s="54">
        <f>COUNTIF(JADWAL!BQ$5:BQ$194,RUANG!$C8)</f>
        <v>0</v>
      </c>
      <c r="BP8" s="53"/>
      <c r="BQ8" s="54">
        <f>COUNTIF(JADWAL!BS$5:BS$194,RUANG!$C8)</f>
        <v>0</v>
      </c>
      <c r="BR8" s="54">
        <f>COUNTIF(JADWAL!BT$5:BT$194,RUANG!$C8)</f>
        <v>0</v>
      </c>
      <c r="BT8" s="69">
        <f t="shared" si="3"/>
        <v>0</v>
      </c>
      <c r="BU8" s="54">
        <f>COUNTIF(JADWAL!BX$5:BX$194,RUANG!$C8)</f>
        <v>0</v>
      </c>
      <c r="BV8" s="54">
        <f>COUNTIF(JADWAL!BY$5:BY$194,RUANG!$C8)</f>
        <v>0</v>
      </c>
      <c r="BW8" s="54">
        <f>COUNTIF(JADWAL!BZ$5:BZ$194,RUANG!$C8)</f>
        <v>0</v>
      </c>
      <c r="BX8" s="54">
        <f>COUNTIF(JADWAL!CA$5:CA$194,RUANG!$C8)</f>
        <v>0</v>
      </c>
      <c r="BY8" s="54">
        <f>COUNTIF(JADWAL!CB$5:CB$194,RUANG!$C8)</f>
        <v>0</v>
      </c>
      <c r="BZ8" s="54">
        <f>COUNTIF(JADWAL!CC$5:CC$194,RUANG!$C8)</f>
        <v>0</v>
      </c>
      <c r="CA8" s="53"/>
      <c r="CB8" s="54">
        <f>COUNTIF(JADWAL!CE$5:CE$194,RUANG!$C8)</f>
        <v>0</v>
      </c>
      <c r="CC8" s="54">
        <f>COUNTIF(JADWAL!CF$5:CF$194,RUANG!$C8)</f>
        <v>0</v>
      </c>
      <c r="CD8" s="54">
        <f>COUNTIF(JADWAL!CG$5:CG$194,RUANG!$C8)</f>
        <v>0</v>
      </c>
      <c r="CE8" s="54">
        <f>COUNTIF(JADWAL!CH$5:CH$194,RUANG!$C8)</f>
        <v>0</v>
      </c>
      <c r="CF8" s="53"/>
      <c r="CG8" s="54">
        <f>COUNTIF(JADWAL!CJ$5:CJ$194,RUANG!$C8)</f>
        <v>0</v>
      </c>
      <c r="CH8" s="54">
        <f>COUNTIF(JADWAL!CK$5:CK$194,RUANG!$C8)</f>
        <v>0</v>
      </c>
      <c r="CJ8" s="69">
        <f t="shared" si="4"/>
        <v>0</v>
      </c>
    </row>
    <row r="9" spans="1:88" x14ac:dyDescent="0.3">
      <c r="A9" s="54">
        <v>7</v>
      </c>
      <c r="B9" s="55" t="s">
        <v>349</v>
      </c>
      <c r="C9" s="54" t="s">
        <v>350</v>
      </c>
      <c r="D9" s="54">
        <v>3</v>
      </c>
      <c r="F9" s="54">
        <f>COUNTIF(JADWAL!G$5:G$194,RUANG!$C9)</f>
        <v>1</v>
      </c>
      <c r="G9" s="54">
        <f>COUNTIF(JADWAL!H$5:H$194,RUANG!$C9)</f>
        <v>1</v>
      </c>
      <c r="H9" s="54">
        <f>COUNTIF(JADWAL!I$5:I$194,RUANG!$C9)</f>
        <v>1</v>
      </c>
      <c r="J9" s="54">
        <f>COUNTIF(JADWAL!K$5:K$194,RUANG!$C9)</f>
        <v>1</v>
      </c>
      <c r="K9" s="54">
        <f>COUNTIF(JADWAL!L$5:L$194,RUANG!$C9)</f>
        <v>1</v>
      </c>
      <c r="M9" s="54">
        <f>COUNTIF(JADWAL!N$5:N$194,RUANG!$C9)</f>
        <v>1</v>
      </c>
      <c r="N9" s="54">
        <f>COUNTIF(JADWAL!O$5:O$194,RUANG!$C9)</f>
        <v>1</v>
      </c>
      <c r="O9" s="54">
        <f>COUNTIF(JADWAL!P$5:P$194,RUANG!$C9)</f>
        <v>0</v>
      </c>
      <c r="P9" s="54">
        <f>COUNTIF(JADWAL!Q$5:Q$194,RUANG!$C9)</f>
        <v>0</v>
      </c>
      <c r="R9" s="54">
        <f>COUNTIF(JADWAL!S$5:S$194,RUANG!$C9)</f>
        <v>0</v>
      </c>
      <c r="S9" s="54">
        <f>COUNTIF(JADWAL!T$5:T$194,RUANG!$C9)</f>
        <v>0</v>
      </c>
      <c r="U9" s="69">
        <f t="shared" si="0"/>
        <v>7</v>
      </c>
      <c r="V9" s="54">
        <f>COUNTIF(JADWAL!W$5:W$194,RUANG!$C9)</f>
        <v>1</v>
      </c>
      <c r="W9" s="54">
        <f>COUNTIF(JADWAL!X$5:X$194,RUANG!$C9)</f>
        <v>1</v>
      </c>
      <c r="X9" s="54">
        <f>COUNTIF(JADWAL!Y$5:Y$194,RUANG!$C9)</f>
        <v>1</v>
      </c>
      <c r="Y9" s="54">
        <f>COUNTIF(JADWAL!Z$5:Z$194,RUANG!$C9)</f>
        <v>0</v>
      </c>
      <c r="AA9" s="54">
        <f>COUNTIF(JADWAL!AB$5:AB$194,RUANG!$C9)</f>
        <v>2</v>
      </c>
      <c r="AB9" s="54">
        <f>COUNTIF(JADWAL!AC$5:AC$194,RUANG!$C9)</f>
        <v>1</v>
      </c>
      <c r="AC9" s="54">
        <f>COUNTIF(JADWAL!AD$5:AD$194,RUANG!$C9)</f>
        <v>0</v>
      </c>
      <c r="AE9" s="54">
        <f>COUNTIF(JADWAL!AF$5:AF$194,RUANG!$C9)</f>
        <v>1</v>
      </c>
      <c r="AF9" s="54">
        <f>COUNTIF(JADWAL!AG$5:AG$194,RUANG!$C9)</f>
        <v>0</v>
      </c>
      <c r="AG9" s="54">
        <f>COUNTIF(JADWAL!AH$5:AH$194,RUANG!$C9)</f>
        <v>0</v>
      </c>
      <c r="AI9" s="54">
        <f>COUNTIF(JADWAL!AJ$5:AJ$194,RUANG!$C9)</f>
        <v>0</v>
      </c>
      <c r="AJ9" s="54">
        <f>COUNTIF(JADWAL!AK$5:AK$194,RUANG!$C9)</f>
        <v>0</v>
      </c>
      <c r="AL9" s="69">
        <f t="shared" si="1"/>
        <v>7</v>
      </c>
      <c r="AM9" s="53"/>
      <c r="AN9" s="54">
        <f>COUNTIF(JADWAL!AO$5:AO$194,RUANG!$C9)</f>
        <v>0</v>
      </c>
      <c r="AO9" s="54">
        <f>COUNTIF(JADWAL!AP$5:AP$194,RUANG!$C9)</f>
        <v>0</v>
      </c>
      <c r="AP9" s="54">
        <f>COUNTIF(JADWAL!AQ$5:AQ$194,RUANG!$C9)</f>
        <v>1</v>
      </c>
      <c r="AQ9" s="53"/>
      <c r="AR9" s="54">
        <f>COUNTIF(JADWAL!AS$5:AS$194,RUANG!$C9)</f>
        <v>1</v>
      </c>
      <c r="AS9" s="54">
        <f>COUNTIF(JADWAL!AT$5:AT$194,RUANG!$C9)</f>
        <v>1</v>
      </c>
      <c r="AT9" s="54">
        <f>COUNTIF(JADWAL!AU$5:AU$194,RUANG!$C9)</f>
        <v>0</v>
      </c>
      <c r="AU9" s="53"/>
      <c r="AV9" s="54">
        <f>COUNTIF(JADWAL!AW$5:AW$194,RUANG!$C9)</f>
        <v>0</v>
      </c>
      <c r="AW9" s="54">
        <f>COUNTIF(JADWAL!AX$5:AX$194,RUANG!$C9)</f>
        <v>0</v>
      </c>
      <c r="AX9" s="54">
        <f>COUNTIF(JADWAL!AY$5:AY$194,RUANG!$C9)</f>
        <v>0</v>
      </c>
      <c r="AY9" s="53"/>
      <c r="AZ9" s="54">
        <f>COUNTIF(JADWAL!BA$5:BA$194,RUANG!$C9)</f>
        <v>0</v>
      </c>
      <c r="BA9" s="54">
        <f>COUNTIF(JADWAL!BB$5:BB$194,RUANG!$C9)</f>
        <v>0</v>
      </c>
      <c r="BB9" s="54">
        <f>COUNTIF(JADWAL!BC$5:BC$194,RUANG!$C9)</f>
        <v>0</v>
      </c>
      <c r="BC9" s="69">
        <f t="shared" si="2"/>
        <v>3</v>
      </c>
      <c r="BD9" s="54">
        <f>COUNTIF(JADWAL!BF$5:BF$194,RUANG!$C9)</f>
        <v>1</v>
      </c>
      <c r="BE9" s="54">
        <f>COUNTIF(JADWAL!BG$5:BG$194,RUANG!$C9)</f>
        <v>1</v>
      </c>
      <c r="BF9" s="54">
        <f>COUNTIF(JADWAL!BH$5:BH$194,RUANG!$C9)</f>
        <v>0</v>
      </c>
      <c r="BG9" s="54">
        <f>COUNTIF(JADWAL!BI$5:BI$194,RUANG!$C9)</f>
        <v>0</v>
      </c>
      <c r="BH9" s="53"/>
      <c r="BI9" s="54">
        <f>COUNTIF(JADWAL!BK$5:BK$194,RUANG!$C9)</f>
        <v>0</v>
      </c>
      <c r="BJ9" s="54">
        <f>COUNTIF(JADWAL!BL$5:BL$194,RUANG!$C9)</f>
        <v>0</v>
      </c>
      <c r="BK9" s="53"/>
      <c r="BL9" s="54">
        <f>COUNTIF(JADWAL!BN$5:BN$194,RUANG!$C9)</f>
        <v>0</v>
      </c>
      <c r="BM9" s="54">
        <f>COUNTIF(JADWAL!BO$5:BO$194,RUANG!$C9)</f>
        <v>0</v>
      </c>
      <c r="BN9" s="54">
        <f>COUNTIF(JADWAL!BP$5:BP$194,RUANG!$C9)</f>
        <v>0</v>
      </c>
      <c r="BO9" s="54">
        <f>COUNTIF(JADWAL!BQ$5:BQ$194,RUANG!$C9)</f>
        <v>0</v>
      </c>
      <c r="BP9" s="53"/>
      <c r="BQ9" s="54">
        <f>COUNTIF(JADWAL!BS$5:BS$194,RUANG!$C9)</f>
        <v>0</v>
      </c>
      <c r="BR9" s="54">
        <f>COUNTIF(JADWAL!BT$5:BT$194,RUANG!$C9)</f>
        <v>0</v>
      </c>
      <c r="BT9" s="69">
        <f t="shared" si="3"/>
        <v>2</v>
      </c>
      <c r="BU9" s="54">
        <f>COUNTIF(JADWAL!BX$5:BX$194,RUANG!$C9)</f>
        <v>1</v>
      </c>
      <c r="BV9" s="54">
        <f>COUNTIF(JADWAL!BY$5:BY$194,RUANG!$C9)</f>
        <v>1</v>
      </c>
      <c r="BW9" s="54">
        <f>COUNTIF(JADWAL!BZ$5:BZ$194,RUANG!$C9)</f>
        <v>0</v>
      </c>
      <c r="BX9" s="54">
        <f>COUNTIF(JADWAL!CA$5:CA$194,RUANG!$C9)</f>
        <v>0</v>
      </c>
      <c r="BY9" s="54">
        <f>COUNTIF(JADWAL!CB$5:CB$194,RUANG!$C9)</f>
        <v>1</v>
      </c>
      <c r="BZ9" s="54">
        <f>COUNTIF(JADWAL!CC$5:CC$194,RUANG!$C9)</f>
        <v>0</v>
      </c>
      <c r="CA9" s="53"/>
      <c r="CB9" s="54">
        <f>COUNTIF(JADWAL!CE$5:CE$194,RUANG!$C9)</f>
        <v>1</v>
      </c>
      <c r="CC9" s="54">
        <f>COUNTIF(JADWAL!CF$5:CF$194,RUANG!$C9)</f>
        <v>1</v>
      </c>
      <c r="CD9" s="54">
        <f>COUNTIF(JADWAL!CG$5:CG$194,RUANG!$C9)</f>
        <v>1</v>
      </c>
      <c r="CE9" s="54">
        <f>COUNTIF(JADWAL!CH$5:CH$194,RUANG!$C9)</f>
        <v>0</v>
      </c>
      <c r="CF9" s="53"/>
      <c r="CG9" s="54">
        <f>COUNTIF(JADWAL!CJ$5:CJ$194,RUANG!$C9)</f>
        <v>0</v>
      </c>
      <c r="CH9" s="54">
        <f>COUNTIF(JADWAL!CK$5:CK$194,RUANG!$C9)</f>
        <v>0</v>
      </c>
      <c r="CJ9" s="69">
        <f t="shared" si="4"/>
        <v>6</v>
      </c>
    </row>
    <row r="10" spans="1:88" x14ac:dyDescent="0.3">
      <c r="A10" s="54">
        <v>8</v>
      </c>
      <c r="B10" s="55" t="s">
        <v>351</v>
      </c>
      <c r="C10" s="54" t="s">
        <v>352</v>
      </c>
      <c r="D10" s="54">
        <v>4</v>
      </c>
      <c r="F10" s="54">
        <f>COUNTIF(JADWAL!G$5:G$194,RUANG!$C10)</f>
        <v>1</v>
      </c>
      <c r="G10" s="54">
        <f>COUNTIF(JADWAL!H$5:H$194,RUANG!$C10)</f>
        <v>1</v>
      </c>
      <c r="H10" s="54">
        <f>COUNTIF(JADWAL!I$5:I$194,RUANG!$C10)</f>
        <v>1</v>
      </c>
      <c r="J10" s="54">
        <f>COUNTIF(JADWAL!K$5:K$194,RUANG!$C10)</f>
        <v>1</v>
      </c>
      <c r="K10" s="54">
        <f>COUNTIF(JADWAL!L$5:L$194,RUANG!$C10)</f>
        <v>1</v>
      </c>
      <c r="M10" s="54">
        <f>COUNTIF(JADWAL!N$5:N$194,RUANG!$C10)</f>
        <v>1</v>
      </c>
      <c r="N10" s="54">
        <f>COUNTIF(JADWAL!O$5:O$194,RUANG!$C10)</f>
        <v>1</v>
      </c>
      <c r="O10" s="54">
        <f>COUNTIF(JADWAL!P$5:P$194,RUANG!$C10)</f>
        <v>1</v>
      </c>
      <c r="P10" s="54">
        <f>COUNTIF(JADWAL!Q$5:Q$194,RUANG!$C10)</f>
        <v>0</v>
      </c>
      <c r="R10" s="54">
        <f>COUNTIF(JADWAL!S$5:S$194,RUANG!$C10)</f>
        <v>0</v>
      </c>
      <c r="S10" s="54">
        <f>COUNTIF(JADWAL!T$5:T$194,RUANG!$C10)</f>
        <v>0</v>
      </c>
      <c r="U10" s="69">
        <f t="shared" si="0"/>
        <v>8</v>
      </c>
      <c r="V10" s="54">
        <f>COUNTIF(JADWAL!W$5:W$194,RUANG!$C10)</f>
        <v>1</v>
      </c>
      <c r="W10" s="54">
        <f>COUNTIF(JADWAL!X$5:X$194,RUANG!$C10)</f>
        <v>1</v>
      </c>
      <c r="X10" s="54">
        <f>COUNTIF(JADWAL!Y$5:Y$194,RUANG!$C10)</f>
        <v>0</v>
      </c>
      <c r="Y10" s="54">
        <f>COUNTIF(JADWAL!Z$5:Z$194,RUANG!$C10)</f>
        <v>1</v>
      </c>
      <c r="AA10" s="54">
        <f>COUNTIF(JADWAL!AB$5:AB$194,RUANG!$C10)</f>
        <v>1</v>
      </c>
      <c r="AB10" s="54">
        <f>COUNTIF(JADWAL!AC$5:AC$194,RUANG!$C10)</f>
        <v>1</v>
      </c>
      <c r="AC10" s="54">
        <f>COUNTIF(JADWAL!AD$5:AD$194,RUANG!$C10)</f>
        <v>0</v>
      </c>
      <c r="AE10" s="54">
        <f>COUNTIF(JADWAL!AF$5:AF$194,RUANG!$C10)</f>
        <v>0</v>
      </c>
      <c r="AF10" s="54">
        <f>COUNTIF(JADWAL!AG$5:AG$194,RUANG!$C10)</f>
        <v>1</v>
      </c>
      <c r="AG10" s="54">
        <f>COUNTIF(JADWAL!AH$5:AH$194,RUANG!$C10)</f>
        <v>0</v>
      </c>
      <c r="AI10" s="54">
        <f>COUNTIF(JADWAL!AJ$5:AJ$194,RUANG!$C10)</f>
        <v>0</v>
      </c>
      <c r="AJ10" s="54">
        <f>COUNTIF(JADWAL!AK$5:AK$194,RUANG!$C10)</f>
        <v>0</v>
      </c>
      <c r="AL10" s="69">
        <f t="shared" si="1"/>
        <v>6</v>
      </c>
      <c r="AM10" s="53"/>
      <c r="AN10" s="54">
        <f>COUNTIF(JADWAL!AO$5:AO$194,RUANG!$C10)</f>
        <v>1</v>
      </c>
      <c r="AO10" s="54">
        <f>COUNTIF(JADWAL!AP$5:AP$194,RUANG!$C10)</f>
        <v>1</v>
      </c>
      <c r="AP10" s="54">
        <f>COUNTIF(JADWAL!AQ$5:AQ$194,RUANG!$C10)</f>
        <v>1</v>
      </c>
      <c r="AQ10" s="53"/>
      <c r="AR10" s="54">
        <f>COUNTIF(JADWAL!AS$5:AS$194,RUANG!$C10)</f>
        <v>1</v>
      </c>
      <c r="AS10" s="54">
        <f>COUNTIF(JADWAL!AT$5:AT$194,RUANG!$C10)</f>
        <v>0</v>
      </c>
      <c r="AT10" s="54">
        <f>COUNTIF(JADWAL!AU$5:AU$194,RUANG!$C10)</f>
        <v>0</v>
      </c>
      <c r="AU10" s="53"/>
      <c r="AV10" s="54">
        <f>COUNTIF(JADWAL!AW$5:AW$194,RUANG!$C10)</f>
        <v>1</v>
      </c>
      <c r="AW10" s="54">
        <f>COUNTIF(JADWAL!AX$5:AX$194,RUANG!$C10)</f>
        <v>0</v>
      </c>
      <c r="AX10" s="54">
        <f>COUNTIF(JADWAL!AY$5:AY$194,RUANG!$C10)</f>
        <v>0</v>
      </c>
      <c r="AY10" s="53"/>
      <c r="AZ10" s="54">
        <f>COUNTIF(JADWAL!BA$5:BA$194,RUANG!$C10)</f>
        <v>0</v>
      </c>
      <c r="BA10" s="54">
        <f>COUNTIF(JADWAL!BB$5:BB$194,RUANG!$C10)</f>
        <v>0</v>
      </c>
      <c r="BB10" s="54">
        <f>COUNTIF(JADWAL!BC$5:BC$194,RUANG!$C10)</f>
        <v>0</v>
      </c>
      <c r="BC10" s="69">
        <f t="shared" si="2"/>
        <v>5</v>
      </c>
      <c r="BD10" s="54">
        <f>COUNTIF(JADWAL!BF$5:BF$194,RUANG!$C10)</f>
        <v>1</v>
      </c>
      <c r="BE10" s="54">
        <f>COUNTIF(JADWAL!BG$5:BG$194,RUANG!$C10)</f>
        <v>1</v>
      </c>
      <c r="BF10" s="54">
        <f>COUNTIF(JADWAL!BH$5:BH$194,RUANG!$C10)</f>
        <v>1</v>
      </c>
      <c r="BG10" s="54">
        <f>COUNTIF(JADWAL!BI$5:BI$194,RUANG!$C10)</f>
        <v>1</v>
      </c>
      <c r="BH10" s="53"/>
      <c r="BI10" s="54">
        <f>COUNTIF(JADWAL!BK$5:BK$194,RUANG!$C10)</f>
        <v>1</v>
      </c>
      <c r="BJ10" s="54">
        <f>COUNTIF(JADWAL!BL$5:BL$194,RUANG!$C10)</f>
        <v>1</v>
      </c>
      <c r="BK10" s="53"/>
      <c r="BL10" s="54">
        <f>COUNTIF(JADWAL!BN$5:BN$194,RUANG!$C10)</f>
        <v>1</v>
      </c>
      <c r="BM10" s="54">
        <f>COUNTIF(JADWAL!BO$5:BO$194,RUANG!$C10)</f>
        <v>1</v>
      </c>
      <c r="BN10" s="54">
        <f>COUNTIF(JADWAL!BP$5:BP$194,RUANG!$C10)</f>
        <v>0</v>
      </c>
      <c r="BO10" s="54">
        <f>COUNTIF(JADWAL!BQ$5:BQ$194,RUANG!$C10)</f>
        <v>0</v>
      </c>
      <c r="BP10" s="53"/>
      <c r="BQ10" s="54">
        <f>COUNTIF(JADWAL!BS$5:BS$194,RUANG!$C10)</f>
        <v>0</v>
      </c>
      <c r="BR10" s="54">
        <f>COUNTIF(JADWAL!BT$5:BT$194,RUANG!$C10)</f>
        <v>0</v>
      </c>
      <c r="BT10" s="69">
        <f t="shared" si="3"/>
        <v>8</v>
      </c>
      <c r="BU10" s="54">
        <f>COUNTIF(JADWAL!BX$5:BX$194,RUANG!$C10)</f>
        <v>1</v>
      </c>
      <c r="BV10" s="54">
        <f>COUNTIF(JADWAL!BY$5:BY$194,RUANG!$C10)</f>
        <v>1</v>
      </c>
      <c r="BW10" s="54">
        <f>COUNTIF(JADWAL!BZ$5:BZ$194,RUANG!$C10)</f>
        <v>1</v>
      </c>
      <c r="BX10" s="54">
        <f>COUNTIF(JADWAL!CA$5:CA$194,RUANG!$C10)</f>
        <v>1</v>
      </c>
      <c r="BY10" s="54">
        <f>COUNTIF(JADWAL!CB$5:CB$194,RUANG!$C10)</f>
        <v>1</v>
      </c>
      <c r="BZ10" s="54">
        <f>COUNTIF(JADWAL!CC$5:CC$194,RUANG!$C10)</f>
        <v>0</v>
      </c>
      <c r="CA10" s="53"/>
      <c r="CB10" s="54">
        <f>COUNTIF(JADWAL!CE$5:CE$194,RUANG!$C10)</f>
        <v>1</v>
      </c>
      <c r="CC10" s="54">
        <f>COUNTIF(JADWAL!CF$5:CF$194,RUANG!$C10)</f>
        <v>0</v>
      </c>
      <c r="CD10" s="54">
        <f>COUNTIF(JADWAL!CG$5:CG$194,RUANG!$C10)</f>
        <v>0</v>
      </c>
      <c r="CE10" s="54">
        <f>COUNTIF(JADWAL!CH$5:CH$194,RUANG!$C10)</f>
        <v>0</v>
      </c>
      <c r="CF10" s="53"/>
      <c r="CG10" s="54">
        <f>COUNTIF(JADWAL!CJ$5:CJ$194,RUANG!$C10)</f>
        <v>0</v>
      </c>
      <c r="CH10" s="54">
        <f>COUNTIF(JADWAL!CK$5:CK$194,RUANG!$C10)</f>
        <v>0</v>
      </c>
      <c r="CJ10" s="69">
        <f t="shared" si="4"/>
        <v>6</v>
      </c>
    </row>
    <row r="11" spans="1:88" x14ac:dyDescent="0.3">
      <c r="A11" s="54">
        <v>9</v>
      </c>
      <c r="B11" s="72" t="s">
        <v>353</v>
      </c>
      <c r="C11" s="73" t="s">
        <v>354</v>
      </c>
      <c r="D11" s="75"/>
      <c r="F11" s="54">
        <f>COUNTIF(JADWAL!G$5:G$194,RUANG!$C11)</f>
        <v>0</v>
      </c>
      <c r="G11" s="54">
        <f>COUNTIF(JADWAL!H$5:H$194,RUANG!$C11)</f>
        <v>0</v>
      </c>
      <c r="H11" s="54">
        <f>COUNTIF(JADWAL!I$5:I$194,RUANG!$C11)</f>
        <v>0</v>
      </c>
      <c r="J11" s="54">
        <f>COUNTIF(JADWAL!K$5:K$194,RUANG!$C11)</f>
        <v>0</v>
      </c>
      <c r="K11" s="54">
        <f>COUNTIF(JADWAL!L$5:L$194,RUANG!$C11)</f>
        <v>0</v>
      </c>
      <c r="M11" s="54">
        <f>COUNTIF(JADWAL!N$5:N$194,RUANG!$C11)</f>
        <v>0</v>
      </c>
      <c r="N11" s="54">
        <f>COUNTIF(JADWAL!O$5:O$194,RUANG!$C11)</f>
        <v>0</v>
      </c>
      <c r="O11" s="54">
        <f>COUNTIF(JADWAL!P$5:P$194,RUANG!$C11)</f>
        <v>0</v>
      </c>
      <c r="P11" s="54">
        <f>COUNTIF(JADWAL!Q$5:Q$194,RUANG!$C11)</f>
        <v>0</v>
      </c>
      <c r="R11" s="54">
        <f>COUNTIF(JADWAL!S$5:S$194,RUANG!$C11)</f>
        <v>0</v>
      </c>
      <c r="S11" s="54">
        <f>COUNTIF(JADWAL!T$5:T$194,RUANG!$C11)</f>
        <v>0</v>
      </c>
      <c r="U11" s="69">
        <f t="shared" si="0"/>
        <v>0</v>
      </c>
      <c r="V11" s="54">
        <f>COUNTIF(JADWAL!W$5:W$194,RUANG!$C11)</f>
        <v>0</v>
      </c>
      <c r="W11" s="54">
        <f>COUNTIF(JADWAL!X$5:X$194,RUANG!$C11)</f>
        <v>0</v>
      </c>
      <c r="X11" s="54">
        <f>COUNTIF(JADWAL!Y$5:Y$194,RUANG!$C11)</f>
        <v>0</v>
      </c>
      <c r="Y11" s="54">
        <f>COUNTIF(JADWAL!Z$5:Z$194,RUANG!$C11)</f>
        <v>0</v>
      </c>
      <c r="AA11" s="54">
        <f>COUNTIF(JADWAL!AB$5:AB$194,RUANG!$C11)</f>
        <v>0</v>
      </c>
      <c r="AB11" s="54">
        <f>COUNTIF(JADWAL!AC$5:AC$194,RUANG!$C11)</f>
        <v>0</v>
      </c>
      <c r="AC11" s="54">
        <f>COUNTIF(JADWAL!AD$5:AD$194,RUANG!$C11)</f>
        <v>0</v>
      </c>
      <c r="AE11" s="54">
        <f>COUNTIF(JADWAL!AF$5:AF$194,RUANG!$C11)</f>
        <v>0</v>
      </c>
      <c r="AF11" s="54">
        <f>COUNTIF(JADWAL!AG$5:AG$194,RUANG!$C11)</f>
        <v>0</v>
      </c>
      <c r="AG11" s="54">
        <f>COUNTIF(JADWAL!AH$5:AH$194,RUANG!$C11)</f>
        <v>0</v>
      </c>
      <c r="AI11" s="54">
        <f>COUNTIF(JADWAL!AJ$5:AJ$194,RUANG!$C11)</f>
        <v>0</v>
      </c>
      <c r="AJ11" s="54">
        <f>COUNTIF(JADWAL!AK$5:AK$194,RUANG!$C11)</f>
        <v>0</v>
      </c>
      <c r="AL11" s="69">
        <f t="shared" si="1"/>
        <v>0</v>
      </c>
      <c r="AM11" s="53"/>
      <c r="AN11" s="54">
        <f>COUNTIF(JADWAL!AO$5:AO$194,RUANG!$C11)</f>
        <v>0</v>
      </c>
      <c r="AO11" s="54">
        <f>COUNTIF(JADWAL!AP$5:AP$194,RUANG!$C11)</f>
        <v>0</v>
      </c>
      <c r="AP11" s="54">
        <f>COUNTIF(JADWAL!AQ$5:AQ$194,RUANG!$C11)</f>
        <v>0</v>
      </c>
      <c r="AQ11" s="53"/>
      <c r="AR11" s="54">
        <f>COUNTIF(JADWAL!AS$5:AS$194,RUANG!$C11)</f>
        <v>0</v>
      </c>
      <c r="AS11" s="54">
        <f>COUNTIF(JADWAL!AT$5:AT$194,RUANG!$C11)</f>
        <v>0</v>
      </c>
      <c r="AT11" s="54">
        <f>COUNTIF(JADWAL!AU$5:AU$194,RUANG!$C11)</f>
        <v>0</v>
      </c>
      <c r="AU11" s="53"/>
      <c r="AV11" s="54">
        <f>COUNTIF(JADWAL!AW$5:AW$194,RUANG!$C11)</f>
        <v>0</v>
      </c>
      <c r="AW11" s="54">
        <f>COUNTIF(JADWAL!AX$5:AX$194,RUANG!$C11)</f>
        <v>0</v>
      </c>
      <c r="AX11" s="54">
        <f>COUNTIF(JADWAL!AY$5:AY$194,RUANG!$C11)</f>
        <v>0</v>
      </c>
      <c r="AY11" s="53"/>
      <c r="AZ11" s="54">
        <f>COUNTIF(JADWAL!BA$5:BA$194,RUANG!$C11)</f>
        <v>0</v>
      </c>
      <c r="BA11" s="54">
        <f>COUNTIF(JADWAL!BB$5:BB$194,RUANG!$C11)</f>
        <v>0</v>
      </c>
      <c r="BB11" s="54">
        <f>COUNTIF(JADWAL!BC$5:BC$194,RUANG!$C11)</f>
        <v>0</v>
      </c>
      <c r="BC11" s="69">
        <f t="shared" si="2"/>
        <v>0</v>
      </c>
      <c r="BD11" s="54">
        <f>COUNTIF(JADWAL!BF$5:BF$194,RUANG!$C11)</f>
        <v>0</v>
      </c>
      <c r="BE11" s="54">
        <f>COUNTIF(JADWAL!BG$5:BG$194,RUANG!$C11)</f>
        <v>0</v>
      </c>
      <c r="BF11" s="54">
        <f>COUNTIF(JADWAL!BH$5:BH$194,RUANG!$C11)</f>
        <v>0</v>
      </c>
      <c r="BG11" s="54">
        <f>COUNTIF(JADWAL!BI$5:BI$194,RUANG!$C11)</f>
        <v>0</v>
      </c>
      <c r="BH11" s="53"/>
      <c r="BI11" s="54">
        <f>COUNTIF(JADWAL!BK$5:BK$194,RUANG!$C11)</f>
        <v>0</v>
      </c>
      <c r="BJ11" s="54">
        <f>COUNTIF(JADWAL!BL$5:BL$194,RUANG!$C11)</f>
        <v>0</v>
      </c>
      <c r="BK11" s="53"/>
      <c r="BL11" s="54">
        <f>COUNTIF(JADWAL!BN$5:BN$194,RUANG!$C11)</f>
        <v>0</v>
      </c>
      <c r="BM11" s="54">
        <f>COUNTIF(JADWAL!BO$5:BO$194,RUANG!$C11)</f>
        <v>0</v>
      </c>
      <c r="BN11" s="54">
        <f>COUNTIF(JADWAL!BP$5:BP$194,RUANG!$C11)</f>
        <v>0</v>
      </c>
      <c r="BO11" s="54">
        <f>COUNTIF(JADWAL!BQ$5:BQ$194,RUANG!$C11)</f>
        <v>0</v>
      </c>
      <c r="BP11" s="53"/>
      <c r="BQ11" s="54">
        <f>COUNTIF(JADWAL!BS$5:BS$194,RUANG!$C11)</f>
        <v>0</v>
      </c>
      <c r="BR11" s="54">
        <f>COUNTIF(JADWAL!BT$5:BT$194,RUANG!$C11)</f>
        <v>0</v>
      </c>
      <c r="BT11" s="69">
        <f t="shared" si="3"/>
        <v>0</v>
      </c>
      <c r="BU11" s="54">
        <f>COUNTIF(JADWAL!BX$5:BX$194,RUANG!$C11)</f>
        <v>0</v>
      </c>
      <c r="BV11" s="54">
        <f>COUNTIF(JADWAL!BY$5:BY$194,RUANG!$C11)</f>
        <v>0</v>
      </c>
      <c r="BW11" s="54">
        <f>COUNTIF(JADWAL!BZ$5:BZ$194,RUANG!$C11)</f>
        <v>0</v>
      </c>
      <c r="BX11" s="54">
        <f>COUNTIF(JADWAL!CA$5:CA$194,RUANG!$C11)</f>
        <v>0</v>
      </c>
      <c r="BY11" s="54">
        <f>COUNTIF(JADWAL!CB$5:CB$194,RUANG!$C11)</f>
        <v>0</v>
      </c>
      <c r="BZ11" s="54">
        <f>COUNTIF(JADWAL!CC$5:CC$194,RUANG!$C11)</f>
        <v>0</v>
      </c>
      <c r="CA11" s="53"/>
      <c r="CB11" s="54">
        <f>COUNTIF(JADWAL!CE$5:CE$194,RUANG!$C11)</f>
        <v>0</v>
      </c>
      <c r="CC11" s="54">
        <f>COUNTIF(JADWAL!CF$5:CF$194,RUANG!$C11)</f>
        <v>0</v>
      </c>
      <c r="CD11" s="54">
        <f>COUNTIF(JADWAL!CG$5:CG$194,RUANG!$C11)</f>
        <v>0</v>
      </c>
      <c r="CE11" s="54">
        <f>COUNTIF(JADWAL!CH$5:CH$194,RUANG!$C11)</f>
        <v>0</v>
      </c>
      <c r="CF11" s="53"/>
      <c r="CG11" s="54">
        <f>COUNTIF(JADWAL!CJ$5:CJ$194,RUANG!$C11)</f>
        <v>0</v>
      </c>
      <c r="CH11" s="54">
        <f>COUNTIF(JADWAL!CK$5:CK$194,RUANG!$C11)</f>
        <v>0</v>
      </c>
      <c r="CJ11" s="69">
        <f t="shared" si="4"/>
        <v>0</v>
      </c>
    </row>
    <row r="12" spans="1:88" x14ac:dyDescent="0.3">
      <c r="A12" s="54">
        <v>10</v>
      </c>
      <c r="B12" s="67" t="s">
        <v>416</v>
      </c>
      <c r="C12" s="69" t="s">
        <v>180</v>
      </c>
      <c r="D12" s="54">
        <v>5</v>
      </c>
      <c r="F12" s="54">
        <f>COUNTIF(JADWAL!G$5:G$194,RUANG!$C12)</f>
        <v>0</v>
      </c>
      <c r="G12" s="54">
        <f>COUNTIF(JADWAL!H$5:H$194,RUANG!$C12)</f>
        <v>0</v>
      </c>
      <c r="H12" s="54">
        <f>COUNTIF(JADWAL!I$5:I$194,RUANG!$C12)</f>
        <v>0</v>
      </c>
      <c r="J12" s="54">
        <f>COUNTIF(JADWAL!K$5:K$194,RUANG!$C12)</f>
        <v>0</v>
      </c>
      <c r="K12" s="54">
        <f>COUNTIF(JADWAL!L$5:L$194,RUANG!$C12)</f>
        <v>0</v>
      </c>
      <c r="M12" s="54">
        <f>COUNTIF(JADWAL!N$5:N$194,RUANG!$C12)</f>
        <v>0</v>
      </c>
      <c r="N12" s="54">
        <f>COUNTIF(JADWAL!O$5:O$194,RUANG!$C12)</f>
        <v>0</v>
      </c>
      <c r="O12" s="54">
        <f>COUNTIF(JADWAL!P$5:P$194,RUANG!$C12)</f>
        <v>0</v>
      </c>
      <c r="P12" s="54">
        <f>COUNTIF(JADWAL!Q$5:Q$194,RUANG!$C12)</f>
        <v>0</v>
      </c>
      <c r="R12" s="54">
        <f>COUNTIF(JADWAL!S$5:S$194,RUANG!$C12)</f>
        <v>0</v>
      </c>
      <c r="S12" s="54">
        <f>COUNTIF(JADWAL!T$5:T$194,RUANG!$C12)</f>
        <v>0</v>
      </c>
      <c r="U12" s="69">
        <f t="shared" si="0"/>
        <v>0</v>
      </c>
      <c r="V12" s="54">
        <f>COUNTIF(JADWAL!W$5:W$194,RUANG!$C12)</f>
        <v>0</v>
      </c>
      <c r="W12" s="54">
        <f>COUNTIF(JADWAL!X$5:X$194,RUANG!$C12)</f>
        <v>0</v>
      </c>
      <c r="X12" s="54">
        <f>COUNTIF(JADWAL!Y$5:Y$194,RUANG!$C12)</f>
        <v>0</v>
      </c>
      <c r="Y12" s="54">
        <f>COUNTIF(JADWAL!Z$5:Z$194,RUANG!$C12)</f>
        <v>0</v>
      </c>
      <c r="AA12" s="54">
        <f>COUNTIF(JADWAL!AB$5:AB$194,RUANG!$C12)</f>
        <v>0</v>
      </c>
      <c r="AB12" s="54">
        <f>COUNTIF(JADWAL!AC$5:AC$194,RUANG!$C12)</f>
        <v>0</v>
      </c>
      <c r="AC12" s="54">
        <f>COUNTIF(JADWAL!AD$5:AD$194,RUANG!$C12)</f>
        <v>0</v>
      </c>
      <c r="AE12" s="54">
        <f>COUNTIF(JADWAL!AF$5:AF$194,RUANG!$C12)</f>
        <v>0</v>
      </c>
      <c r="AF12" s="54">
        <f>COUNTIF(JADWAL!AG$5:AG$194,RUANG!$C12)</f>
        <v>0</v>
      </c>
      <c r="AG12" s="54">
        <f>COUNTIF(JADWAL!AH$5:AH$194,RUANG!$C12)</f>
        <v>0</v>
      </c>
      <c r="AI12" s="54">
        <f>COUNTIF(JADWAL!AJ$5:AJ$194,RUANG!$C12)</f>
        <v>0</v>
      </c>
      <c r="AJ12" s="54">
        <f>COUNTIF(JADWAL!AK$5:AK$194,RUANG!$C12)</f>
        <v>0</v>
      </c>
      <c r="AL12" s="69">
        <f t="shared" si="1"/>
        <v>0</v>
      </c>
      <c r="AM12" s="53"/>
      <c r="AN12" s="54">
        <f>COUNTIF(JADWAL!AO$5:AO$194,RUANG!$C12)</f>
        <v>0</v>
      </c>
      <c r="AO12" s="54">
        <f>COUNTIF(JADWAL!AP$5:AP$194,RUANG!$C12)</f>
        <v>0</v>
      </c>
      <c r="AP12" s="54">
        <f>COUNTIF(JADWAL!AQ$5:AQ$194,RUANG!$C12)</f>
        <v>0</v>
      </c>
      <c r="AQ12" s="53"/>
      <c r="AR12" s="54">
        <f>COUNTIF(JADWAL!AS$5:AS$194,RUANG!$C12)</f>
        <v>0</v>
      </c>
      <c r="AS12" s="54">
        <f>COUNTIF(JADWAL!AT$5:AT$194,RUANG!$C12)</f>
        <v>0</v>
      </c>
      <c r="AT12" s="54">
        <f>COUNTIF(JADWAL!AU$5:AU$194,RUANG!$C12)</f>
        <v>0</v>
      </c>
      <c r="AU12" s="53"/>
      <c r="AV12" s="54">
        <f>COUNTIF(JADWAL!AW$5:AW$194,RUANG!$C12)</f>
        <v>0</v>
      </c>
      <c r="AW12" s="54">
        <f>COUNTIF(JADWAL!AX$5:AX$194,RUANG!$C12)</f>
        <v>0</v>
      </c>
      <c r="AX12" s="54">
        <f>COUNTIF(JADWAL!AY$5:AY$194,RUANG!$C12)</f>
        <v>0</v>
      </c>
      <c r="AY12" s="53"/>
      <c r="AZ12" s="54">
        <f>COUNTIF(JADWAL!BA$5:BA$194,RUANG!$C12)</f>
        <v>0</v>
      </c>
      <c r="BA12" s="54">
        <f>COUNTIF(JADWAL!BB$5:BB$194,RUANG!$C12)</f>
        <v>0</v>
      </c>
      <c r="BB12" s="54">
        <f>COUNTIF(JADWAL!BC$5:BC$194,RUANG!$C12)</f>
        <v>0</v>
      </c>
      <c r="BC12" s="69">
        <f t="shared" si="2"/>
        <v>0</v>
      </c>
      <c r="BD12" s="54">
        <f>COUNTIF(JADWAL!BF$5:BF$194,RUANG!$C12)</f>
        <v>0</v>
      </c>
      <c r="BE12" s="54">
        <f>COUNTIF(JADWAL!BG$5:BG$194,RUANG!$C12)</f>
        <v>0</v>
      </c>
      <c r="BF12" s="54">
        <f>COUNTIF(JADWAL!BH$5:BH$194,RUANG!$C12)</f>
        <v>0</v>
      </c>
      <c r="BG12" s="54">
        <f>COUNTIF(JADWAL!BI$5:BI$194,RUANG!$C12)</f>
        <v>0</v>
      </c>
      <c r="BH12" s="53"/>
      <c r="BI12" s="54">
        <f>COUNTIF(JADWAL!BK$5:BK$194,RUANG!$C12)</f>
        <v>0</v>
      </c>
      <c r="BJ12" s="54">
        <f>COUNTIF(JADWAL!BL$5:BL$194,RUANG!$C12)</f>
        <v>0</v>
      </c>
      <c r="BK12" s="53"/>
      <c r="BL12" s="54">
        <f>COUNTIF(JADWAL!BN$5:BN$194,RUANG!$C12)</f>
        <v>0</v>
      </c>
      <c r="BM12" s="54">
        <f>COUNTIF(JADWAL!BO$5:BO$194,RUANG!$C12)</f>
        <v>0</v>
      </c>
      <c r="BN12" s="54">
        <f>COUNTIF(JADWAL!BP$5:BP$194,RUANG!$C12)</f>
        <v>0</v>
      </c>
      <c r="BO12" s="54">
        <f>COUNTIF(JADWAL!BQ$5:BQ$194,RUANG!$C12)</f>
        <v>0</v>
      </c>
      <c r="BP12" s="53"/>
      <c r="BQ12" s="54">
        <f>COUNTIF(JADWAL!BS$5:BS$194,RUANG!$C12)</f>
        <v>0</v>
      </c>
      <c r="BR12" s="54">
        <f>COUNTIF(JADWAL!BT$5:BT$194,RUANG!$C12)</f>
        <v>0</v>
      </c>
      <c r="BT12" s="69">
        <f t="shared" si="3"/>
        <v>0</v>
      </c>
      <c r="BU12" s="54">
        <f>COUNTIF(JADWAL!BX$5:BX$194,RUANG!$C12)</f>
        <v>0</v>
      </c>
      <c r="BV12" s="54">
        <f>COUNTIF(JADWAL!BY$5:BY$194,RUANG!$C12)</f>
        <v>0</v>
      </c>
      <c r="BW12" s="54">
        <f>COUNTIF(JADWAL!BZ$5:BZ$194,RUANG!$C12)</f>
        <v>0</v>
      </c>
      <c r="BX12" s="54">
        <f>COUNTIF(JADWAL!CA$5:CA$194,RUANG!$C12)</f>
        <v>0</v>
      </c>
      <c r="BY12" s="54">
        <f>COUNTIF(JADWAL!CB$5:CB$194,RUANG!$C12)</f>
        <v>0</v>
      </c>
      <c r="BZ12" s="54">
        <f>COUNTIF(JADWAL!CC$5:CC$194,RUANG!$C12)</f>
        <v>0</v>
      </c>
      <c r="CA12" s="53"/>
      <c r="CB12" s="54">
        <f>COUNTIF(JADWAL!CE$5:CE$194,RUANG!$C12)</f>
        <v>0</v>
      </c>
      <c r="CC12" s="54">
        <f>COUNTIF(JADWAL!CF$5:CF$194,RUANG!$C12)</f>
        <v>0</v>
      </c>
      <c r="CD12" s="54">
        <f>COUNTIF(JADWAL!CG$5:CG$194,RUANG!$C12)</f>
        <v>0</v>
      </c>
      <c r="CE12" s="54">
        <f>COUNTIF(JADWAL!CH$5:CH$194,RUANG!$C12)</f>
        <v>0</v>
      </c>
      <c r="CF12" s="53"/>
      <c r="CG12" s="54">
        <f>COUNTIF(JADWAL!CJ$5:CJ$194,RUANG!$C12)</f>
        <v>0</v>
      </c>
      <c r="CH12" s="54">
        <f>COUNTIF(JADWAL!CK$5:CK$194,RUANG!$C12)</f>
        <v>0</v>
      </c>
      <c r="CJ12" s="69">
        <f t="shared" si="4"/>
        <v>0</v>
      </c>
    </row>
    <row r="13" spans="1:88" x14ac:dyDescent="0.3">
      <c r="A13" s="54">
        <v>11</v>
      </c>
      <c r="B13" s="76" t="s">
        <v>418</v>
      </c>
      <c r="C13" s="77" t="s">
        <v>355</v>
      </c>
      <c r="D13" s="54">
        <v>6</v>
      </c>
      <c r="F13" s="54">
        <f>COUNTIF(JADWAL!G$5:G$194,RUANG!$C13)</f>
        <v>1</v>
      </c>
      <c r="G13" s="54">
        <f>COUNTIF(JADWAL!H$5:H$194,RUANG!$C13)</f>
        <v>0</v>
      </c>
      <c r="H13" s="54">
        <f>COUNTIF(JADWAL!I$5:I$194,RUANG!$C13)</f>
        <v>0</v>
      </c>
      <c r="J13" s="54">
        <f>COUNTIF(JADWAL!K$5:K$194,RUANG!$C13)</f>
        <v>0</v>
      </c>
      <c r="K13" s="54">
        <f>COUNTIF(JADWAL!L$5:L$194,RUANG!$C13)</f>
        <v>0</v>
      </c>
      <c r="M13" s="54">
        <f>COUNTIF(JADWAL!N$5:N$194,RUANG!$C13)</f>
        <v>0</v>
      </c>
      <c r="N13" s="54">
        <f>COUNTIF(JADWAL!O$5:O$194,RUANG!$C13)</f>
        <v>0</v>
      </c>
      <c r="O13" s="54">
        <f>COUNTIF(JADWAL!P$5:P$194,RUANG!$C13)</f>
        <v>0</v>
      </c>
      <c r="P13" s="54">
        <f>COUNTIF(JADWAL!Q$5:Q$194,RUANG!$C13)</f>
        <v>0</v>
      </c>
      <c r="R13" s="54">
        <f>COUNTIF(JADWAL!S$5:S$194,RUANG!$C13)</f>
        <v>0</v>
      </c>
      <c r="S13" s="54">
        <f>COUNTIF(JADWAL!T$5:T$194,RUANG!$C13)</f>
        <v>0</v>
      </c>
      <c r="U13" s="69">
        <f t="shared" si="0"/>
        <v>1</v>
      </c>
      <c r="V13" s="54">
        <f>COUNTIF(JADWAL!W$5:W$194,RUANG!$C13)</f>
        <v>0</v>
      </c>
      <c r="W13" s="54">
        <f>COUNTIF(JADWAL!X$5:X$194,RUANG!$C13)</f>
        <v>0</v>
      </c>
      <c r="X13" s="54">
        <f>COUNTIF(JADWAL!Y$5:Y$194,RUANG!$C13)</f>
        <v>0</v>
      </c>
      <c r="Y13" s="54">
        <f>COUNTIF(JADWAL!Z$5:Z$194,RUANG!$C13)</f>
        <v>0</v>
      </c>
      <c r="AA13" s="54">
        <f>COUNTIF(JADWAL!AB$5:AB$194,RUANG!$C13)</f>
        <v>0</v>
      </c>
      <c r="AB13" s="54">
        <f>COUNTIF(JADWAL!AC$5:AC$194,RUANG!$C13)</f>
        <v>0</v>
      </c>
      <c r="AC13" s="54">
        <f>COUNTIF(JADWAL!AD$5:AD$194,RUANG!$C13)</f>
        <v>0</v>
      </c>
      <c r="AE13" s="54">
        <f>COUNTIF(JADWAL!AF$5:AF$194,RUANG!$C13)</f>
        <v>0</v>
      </c>
      <c r="AF13" s="54">
        <f>COUNTIF(JADWAL!AG$5:AG$194,RUANG!$C13)</f>
        <v>0</v>
      </c>
      <c r="AG13" s="54">
        <f>COUNTIF(JADWAL!AH$5:AH$194,RUANG!$C13)</f>
        <v>0</v>
      </c>
      <c r="AI13" s="54">
        <f>COUNTIF(JADWAL!AJ$5:AJ$194,RUANG!$C13)</f>
        <v>0</v>
      </c>
      <c r="AJ13" s="54">
        <f>COUNTIF(JADWAL!AK$5:AK$194,RUANG!$C13)</f>
        <v>0</v>
      </c>
      <c r="AL13" s="69">
        <f t="shared" si="1"/>
        <v>0</v>
      </c>
      <c r="AM13" s="53"/>
      <c r="AN13" s="54">
        <f>COUNTIF(JADWAL!AO$5:AO$194,RUANG!$C13)</f>
        <v>1</v>
      </c>
      <c r="AO13" s="54">
        <f>COUNTIF(JADWAL!AP$5:AP$194,RUANG!$C13)</f>
        <v>1</v>
      </c>
      <c r="AP13" s="54">
        <f>COUNTIF(JADWAL!AQ$5:AQ$194,RUANG!$C13)</f>
        <v>1</v>
      </c>
      <c r="AQ13" s="53"/>
      <c r="AR13" s="54">
        <f>COUNTIF(JADWAL!AS$5:AS$194,RUANG!$C13)</f>
        <v>1</v>
      </c>
      <c r="AS13" s="54">
        <f>COUNTIF(JADWAL!AT$5:AT$194,RUANG!$C13)</f>
        <v>1</v>
      </c>
      <c r="AT13" s="54">
        <f>COUNTIF(JADWAL!AU$5:AU$194,RUANG!$C13)</f>
        <v>0</v>
      </c>
      <c r="AU13" s="53"/>
      <c r="AV13" s="54">
        <f>COUNTIF(JADWAL!AW$5:AW$194,RUANG!$C13)</f>
        <v>1</v>
      </c>
      <c r="AW13" s="54">
        <f>COUNTIF(JADWAL!AX$5:AX$194,RUANG!$C13)</f>
        <v>1</v>
      </c>
      <c r="AX13" s="54">
        <f>COUNTIF(JADWAL!AY$5:AY$194,RUANG!$C13)</f>
        <v>0</v>
      </c>
      <c r="AY13" s="53"/>
      <c r="AZ13" s="54">
        <f>COUNTIF(JADWAL!BA$5:BA$194,RUANG!$C13)</f>
        <v>0</v>
      </c>
      <c r="BA13" s="54">
        <f>COUNTIF(JADWAL!BB$5:BB$194,RUANG!$C13)</f>
        <v>0</v>
      </c>
      <c r="BB13" s="54">
        <f>COUNTIF(JADWAL!BC$5:BC$194,RUANG!$C13)</f>
        <v>0</v>
      </c>
      <c r="BC13" s="69">
        <f t="shared" si="2"/>
        <v>7</v>
      </c>
      <c r="BD13" s="54">
        <f>COUNTIF(JADWAL!BF$5:BF$194,RUANG!$C13)</f>
        <v>1</v>
      </c>
      <c r="BE13" s="54">
        <f>COUNTIF(JADWAL!BG$5:BG$194,RUANG!$C13)</f>
        <v>1</v>
      </c>
      <c r="BF13" s="54">
        <f>COUNTIF(JADWAL!BH$5:BH$194,RUANG!$C13)</f>
        <v>1</v>
      </c>
      <c r="BG13" s="54">
        <f>COUNTIF(JADWAL!BI$5:BI$194,RUANG!$C13)</f>
        <v>1</v>
      </c>
      <c r="BH13" s="53"/>
      <c r="BI13" s="54">
        <f>COUNTIF(JADWAL!BK$5:BK$194,RUANG!$C13)</f>
        <v>1</v>
      </c>
      <c r="BJ13" s="54">
        <f>COUNTIF(JADWAL!BL$5:BL$194,RUANG!$C13)</f>
        <v>1</v>
      </c>
      <c r="BK13" s="53"/>
      <c r="BL13" s="54">
        <f>COUNTIF(JADWAL!BN$5:BN$194,RUANG!$C13)</f>
        <v>0</v>
      </c>
      <c r="BM13" s="54">
        <f>COUNTIF(JADWAL!BO$5:BO$194,RUANG!$C13)</f>
        <v>0</v>
      </c>
      <c r="BN13" s="54">
        <f>COUNTIF(JADWAL!BP$5:BP$194,RUANG!$C13)</f>
        <v>0</v>
      </c>
      <c r="BO13" s="54">
        <f>COUNTIF(JADWAL!BQ$5:BQ$194,RUANG!$C13)</f>
        <v>0</v>
      </c>
      <c r="BP13" s="53"/>
      <c r="BQ13" s="54">
        <f>COUNTIF(JADWAL!BS$5:BS$194,RUANG!$C13)</f>
        <v>0</v>
      </c>
      <c r="BR13" s="54">
        <f>COUNTIF(JADWAL!BT$5:BT$194,RUANG!$C13)</f>
        <v>0</v>
      </c>
      <c r="BT13" s="69">
        <f t="shared" si="3"/>
        <v>6</v>
      </c>
      <c r="BU13" s="54">
        <f>COUNTIF(JADWAL!BX$5:BX$194,RUANG!$C13)</f>
        <v>0</v>
      </c>
      <c r="BV13" s="54">
        <f>COUNTIF(JADWAL!BY$5:BY$194,RUANG!$C13)</f>
        <v>0</v>
      </c>
      <c r="BW13" s="54">
        <f>COUNTIF(JADWAL!BZ$5:BZ$194,RUANG!$C13)</f>
        <v>1</v>
      </c>
      <c r="BX13" s="54">
        <f>COUNTIF(JADWAL!CA$5:CA$194,RUANG!$C13)</f>
        <v>1</v>
      </c>
      <c r="BY13" s="54">
        <f>COUNTIF(JADWAL!CB$5:CB$194,RUANG!$C13)</f>
        <v>1</v>
      </c>
      <c r="BZ13" s="54">
        <f>COUNTIF(JADWAL!CC$5:CC$194,RUANG!$C13)</f>
        <v>0</v>
      </c>
      <c r="CA13" s="53"/>
      <c r="CB13" s="54">
        <f>COUNTIF(JADWAL!CE$5:CE$194,RUANG!$C13)</f>
        <v>1</v>
      </c>
      <c r="CC13" s="54">
        <f>COUNTIF(JADWAL!CF$5:CF$194,RUANG!$C13)</f>
        <v>1</v>
      </c>
      <c r="CD13" s="54">
        <f>COUNTIF(JADWAL!CG$5:CG$194,RUANG!$C13)</f>
        <v>0</v>
      </c>
      <c r="CE13" s="54">
        <f>COUNTIF(JADWAL!CH$5:CH$194,RUANG!$C13)</f>
        <v>0</v>
      </c>
      <c r="CF13" s="53"/>
      <c r="CG13" s="54">
        <f>COUNTIF(JADWAL!CJ$5:CJ$194,RUANG!$C13)</f>
        <v>0</v>
      </c>
      <c r="CH13" s="54">
        <f>COUNTIF(JADWAL!CK$5:CK$194,RUANG!$C13)</f>
        <v>0</v>
      </c>
      <c r="CJ13" s="69">
        <f t="shared" si="4"/>
        <v>5</v>
      </c>
    </row>
    <row r="14" spans="1:88" x14ac:dyDescent="0.3">
      <c r="A14" s="54">
        <v>12</v>
      </c>
      <c r="B14" s="76" t="s">
        <v>419</v>
      </c>
      <c r="C14" s="77" t="s">
        <v>356</v>
      </c>
      <c r="D14" s="54">
        <v>7</v>
      </c>
      <c r="F14" s="54">
        <f>COUNTIF(JADWAL!G$5:G$194,RUANG!$C14)</f>
        <v>0</v>
      </c>
      <c r="G14" s="54">
        <f>COUNTIF(JADWAL!H$5:H$194,RUANG!$C14)</f>
        <v>0</v>
      </c>
      <c r="H14" s="54">
        <f>COUNTIF(JADWAL!I$5:I$194,RUANG!$C14)</f>
        <v>0</v>
      </c>
      <c r="J14" s="54">
        <f>COUNTIF(JADWAL!K$5:K$194,RUANG!$C14)</f>
        <v>1</v>
      </c>
      <c r="K14" s="54">
        <f>COUNTIF(JADWAL!L$5:L$194,RUANG!$C14)</f>
        <v>0</v>
      </c>
      <c r="M14" s="54">
        <f>COUNTIF(JADWAL!N$5:N$194,RUANG!$C14)</f>
        <v>1</v>
      </c>
      <c r="N14" s="54">
        <f>COUNTIF(JADWAL!O$5:O$194,RUANG!$C14)</f>
        <v>0</v>
      </c>
      <c r="O14" s="54">
        <f>COUNTIF(JADWAL!P$5:P$194,RUANG!$C14)</f>
        <v>0</v>
      </c>
      <c r="P14" s="54">
        <f>COUNTIF(JADWAL!Q$5:Q$194,RUANG!$C14)</f>
        <v>0</v>
      </c>
      <c r="R14" s="54">
        <f>COUNTIF(JADWAL!S$5:S$194,RUANG!$C14)</f>
        <v>0</v>
      </c>
      <c r="S14" s="54">
        <f>COUNTIF(JADWAL!T$5:T$194,RUANG!$C14)</f>
        <v>0</v>
      </c>
      <c r="U14" s="69">
        <f t="shared" si="0"/>
        <v>2</v>
      </c>
      <c r="V14" s="54">
        <f>COUNTIF(JADWAL!W$5:W$194,RUANG!$C14)</f>
        <v>1</v>
      </c>
      <c r="W14" s="54">
        <f>COUNTIF(JADWAL!X$5:X$194,RUANG!$C14)</f>
        <v>1</v>
      </c>
      <c r="X14" s="54">
        <f>COUNTIF(JADWAL!Y$5:Y$194,RUANG!$C14)</f>
        <v>1</v>
      </c>
      <c r="Y14" s="54">
        <f>COUNTIF(JADWAL!Z$5:Z$194,RUANG!$C14)</f>
        <v>1</v>
      </c>
      <c r="AA14" s="54">
        <f>COUNTIF(JADWAL!AB$5:AB$194,RUANG!$C14)</f>
        <v>1</v>
      </c>
      <c r="AB14" s="54">
        <f>COUNTIF(JADWAL!AC$5:AC$194,RUANG!$C14)</f>
        <v>1</v>
      </c>
      <c r="AC14" s="54">
        <f>COUNTIF(JADWAL!AD$5:AD$194,RUANG!$C14)</f>
        <v>0</v>
      </c>
      <c r="AE14" s="54">
        <f>COUNTIF(JADWAL!AF$5:AF$194,RUANG!$C14)</f>
        <v>1</v>
      </c>
      <c r="AF14" s="54">
        <f>COUNTIF(JADWAL!AG$5:AG$194,RUANG!$C14)</f>
        <v>1</v>
      </c>
      <c r="AG14" s="54">
        <f>COUNTIF(JADWAL!AH$5:AH$194,RUANG!$C14)</f>
        <v>0</v>
      </c>
      <c r="AI14" s="54">
        <f>COUNTIF(JADWAL!AJ$5:AJ$194,RUANG!$C14)</f>
        <v>0</v>
      </c>
      <c r="AJ14" s="54">
        <f>COUNTIF(JADWAL!AK$5:AK$194,RUANG!$C14)</f>
        <v>0</v>
      </c>
      <c r="AL14" s="69">
        <f t="shared" si="1"/>
        <v>8</v>
      </c>
      <c r="AM14" s="53"/>
      <c r="AN14" s="54">
        <f>COUNTIF(JADWAL!AO$5:AO$194,RUANG!$C14)</f>
        <v>1</v>
      </c>
      <c r="AO14" s="54">
        <f>COUNTIF(JADWAL!AP$5:AP$194,RUANG!$C14)</f>
        <v>1</v>
      </c>
      <c r="AP14" s="54">
        <f>COUNTIF(JADWAL!AQ$5:AQ$194,RUANG!$C14)</f>
        <v>2</v>
      </c>
      <c r="AQ14" s="53"/>
      <c r="AR14" s="54">
        <f>COUNTIF(JADWAL!AS$5:AS$194,RUANG!$C14)</f>
        <v>2</v>
      </c>
      <c r="AS14" s="54">
        <f>COUNTIF(JADWAL!AT$5:AT$194,RUANG!$C14)</f>
        <v>2</v>
      </c>
      <c r="AT14" s="54">
        <f>COUNTIF(JADWAL!AU$5:AU$194,RUANG!$C14)</f>
        <v>0</v>
      </c>
      <c r="AU14" s="53"/>
      <c r="AV14" s="54">
        <f>COUNTIF(JADWAL!AW$5:AW$194,RUANG!$C14)</f>
        <v>1</v>
      </c>
      <c r="AW14" s="54">
        <f>COUNTIF(JADWAL!AX$5:AX$194,RUANG!$C14)</f>
        <v>1</v>
      </c>
      <c r="AX14" s="54">
        <f>COUNTIF(JADWAL!AY$5:AY$194,RUANG!$C14)</f>
        <v>1</v>
      </c>
      <c r="AY14" s="53"/>
      <c r="AZ14" s="54">
        <f>COUNTIF(JADWAL!BA$5:BA$194,RUANG!$C14)</f>
        <v>0</v>
      </c>
      <c r="BA14" s="54">
        <f>COUNTIF(JADWAL!BB$5:BB$194,RUANG!$C14)</f>
        <v>0</v>
      </c>
      <c r="BB14" s="54">
        <f>COUNTIF(JADWAL!BC$5:BC$194,RUANG!$C14)</f>
        <v>0</v>
      </c>
      <c r="BC14" s="69">
        <f t="shared" si="2"/>
        <v>11</v>
      </c>
      <c r="BD14" s="54">
        <f>COUNTIF(JADWAL!BF$5:BF$194,RUANG!$C14)</f>
        <v>0</v>
      </c>
      <c r="BE14" s="54">
        <f>COUNTIF(JADWAL!BG$5:BG$194,RUANG!$C14)</f>
        <v>0</v>
      </c>
      <c r="BF14" s="54">
        <f>COUNTIF(JADWAL!BH$5:BH$194,RUANG!$C14)</f>
        <v>0</v>
      </c>
      <c r="BG14" s="54">
        <f>COUNTIF(JADWAL!BI$5:BI$194,RUANG!$C14)</f>
        <v>1</v>
      </c>
      <c r="BH14" s="53"/>
      <c r="BI14" s="54">
        <f>COUNTIF(JADWAL!BK$5:BK$194,RUANG!$C14)</f>
        <v>1</v>
      </c>
      <c r="BJ14" s="54">
        <f>COUNTIF(JADWAL!BL$5:BL$194,RUANG!$C14)</f>
        <v>2</v>
      </c>
      <c r="BK14" s="53"/>
      <c r="BL14" s="54">
        <f>COUNTIF(JADWAL!BN$5:BN$194,RUANG!$C14)</f>
        <v>2</v>
      </c>
      <c r="BM14" s="54">
        <f>COUNTIF(JADWAL!BO$5:BO$194,RUANG!$C14)</f>
        <v>2</v>
      </c>
      <c r="BN14" s="54">
        <f>COUNTIF(JADWAL!BP$5:BP$194,RUANG!$C14)</f>
        <v>1</v>
      </c>
      <c r="BO14" s="54">
        <f>COUNTIF(JADWAL!BQ$5:BQ$194,RUANG!$C14)</f>
        <v>1</v>
      </c>
      <c r="BP14" s="53"/>
      <c r="BQ14" s="54">
        <f>COUNTIF(JADWAL!BS$5:BS$194,RUANG!$C14)</f>
        <v>0</v>
      </c>
      <c r="BR14" s="54">
        <f>COUNTIF(JADWAL!BT$5:BT$194,RUANG!$C14)</f>
        <v>0</v>
      </c>
      <c r="BT14" s="69">
        <f t="shared" si="3"/>
        <v>10</v>
      </c>
      <c r="BU14" s="54">
        <f>COUNTIF(JADWAL!BX$5:BX$194,RUANG!$C14)</f>
        <v>0</v>
      </c>
      <c r="BV14" s="54">
        <f>COUNTIF(JADWAL!BY$5:BY$194,RUANG!$C14)</f>
        <v>0</v>
      </c>
      <c r="BW14" s="54">
        <f>COUNTIF(JADWAL!BZ$5:BZ$194,RUANG!$C14)</f>
        <v>0</v>
      </c>
      <c r="BX14" s="54">
        <f>COUNTIF(JADWAL!CA$5:CA$194,RUANG!$C14)</f>
        <v>0</v>
      </c>
      <c r="BY14" s="54">
        <f>COUNTIF(JADWAL!CB$5:CB$194,RUANG!$C14)</f>
        <v>0</v>
      </c>
      <c r="BZ14" s="54">
        <f>COUNTIF(JADWAL!CC$5:CC$194,RUANG!$C14)</f>
        <v>0</v>
      </c>
      <c r="CA14" s="53"/>
      <c r="CB14" s="54">
        <f>COUNTIF(JADWAL!CE$5:CE$194,RUANG!$C14)</f>
        <v>0</v>
      </c>
      <c r="CC14" s="54">
        <f>COUNTIF(JADWAL!CF$5:CF$194,RUANG!$C14)</f>
        <v>0</v>
      </c>
      <c r="CD14" s="54">
        <f>COUNTIF(JADWAL!CG$5:CG$194,RUANG!$C14)</f>
        <v>0</v>
      </c>
      <c r="CE14" s="54">
        <f>COUNTIF(JADWAL!CH$5:CH$194,RUANG!$C14)</f>
        <v>0</v>
      </c>
      <c r="CF14" s="53"/>
      <c r="CG14" s="54">
        <f>COUNTIF(JADWAL!CJ$5:CJ$194,RUANG!$C14)</f>
        <v>0</v>
      </c>
      <c r="CH14" s="54">
        <f>COUNTIF(JADWAL!CK$5:CK$194,RUANG!$C14)</f>
        <v>0</v>
      </c>
      <c r="CJ14" s="69">
        <f t="shared" si="4"/>
        <v>0</v>
      </c>
    </row>
    <row r="15" spans="1:88" x14ac:dyDescent="0.3">
      <c r="A15" s="54">
        <v>13</v>
      </c>
      <c r="B15" s="67" t="s">
        <v>417</v>
      </c>
      <c r="C15" s="69" t="s">
        <v>128</v>
      </c>
      <c r="D15" s="54">
        <v>8</v>
      </c>
      <c r="F15" s="54">
        <f>COUNTIF(JADWAL!G$5:G$194,RUANG!$C15)</f>
        <v>0</v>
      </c>
      <c r="G15" s="54">
        <f>COUNTIF(JADWAL!H$5:H$194,RUANG!$C15)</f>
        <v>0</v>
      </c>
      <c r="H15" s="54">
        <f>COUNTIF(JADWAL!I$5:I$194,RUANG!$C15)</f>
        <v>0</v>
      </c>
      <c r="J15" s="54">
        <f>COUNTIF(JADWAL!K$5:K$194,RUANG!$C15)</f>
        <v>0</v>
      </c>
      <c r="K15" s="54">
        <f>COUNTIF(JADWAL!L$5:L$194,RUANG!$C15)</f>
        <v>0</v>
      </c>
      <c r="M15" s="54">
        <f>COUNTIF(JADWAL!N$5:N$194,RUANG!$C15)</f>
        <v>0</v>
      </c>
      <c r="N15" s="54">
        <f>COUNTIF(JADWAL!O$5:O$194,RUANG!$C15)</f>
        <v>0</v>
      </c>
      <c r="O15" s="54">
        <f>COUNTIF(JADWAL!P$5:P$194,RUANG!$C15)</f>
        <v>0</v>
      </c>
      <c r="P15" s="54">
        <f>COUNTIF(JADWAL!Q$5:Q$194,RUANG!$C15)</f>
        <v>0</v>
      </c>
      <c r="R15" s="54">
        <f>COUNTIF(JADWAL!S$5:S$194,RUANG!$C15)</f>
        <v>0</v>
      </c>
      <c r="S15" s="54">
        <f>COUNTIF(JADWAL!T$5:T$194,RUANG!$C15)</f>
        <v>0</v>
      </c>
      <c r="U15" s="69">
        <f t="shared" si="0"/>
        <v>0</v>
      </c>
      <c r="V15" s="54">
        <f>COUNTIF(JADWAL!W$5:W$194,RUANG!$C15)</f>
        <v>0</v>
      </c>
      <c r="W15" s="54">
        <f>COUNTIF(JADWAL!X$5:X$194,RUANG!$C15)</f>
        <v>0</v>
      </c>
      <c r="X15" s="54">
        <f>COUNTIF(JADWAL!Y$5:Y$194,RUANG!$C15)</f>
        <v>0</v>
      </c>
      <c r="Y15" s="54">
        <f>COUNTIF(JADWAL!Z$5:Z$194,RUANG!$C15)</f>
        <v>0</v>
      </c>
      <c r="AA15" s="54">
        <f>COUNTIF(JADWAL!AB$5:AB$194,RUANG!$C15)</f>
        <v>0</v>
      </c>
      <c r="AB15" s="54">
        <f>COUNTIF(JADWAL!AC$5:AC$194,RUANG!$C15)</f>
        <v>0</v>
      </c>
      <c r="AC15" s="54">
        <f>COUNTIF(JADWAL!AD$5:AD$194,RUANG!$C15)</f>
        <v>0</v>
      </c>
      <c r="AE15" s="54">
        <f>COUNTIF(JADWAL!AF$5:AF$194,RUANG!$C15)</f>
        <v>0</v>
      </c>
      <c r="AF15" s="54">
        <f>COUNTIF(JADWAL!AG$5:AG$194,RUANG!$C15)</f>
        <v>0</v>
      </c>
      <c r="AG15" s="54">
        <f>COUNTIF(JADWAL!AH$5:AH$194,RUANG!$C15)</f>
        <v>0</v>
      </c>
      <c r="AI15" s="54">
        <f>COUNTIF(JADWAL!AJ$5:AJ$194,RUANG!$C15)</f>
        <v>0</v>
      </c>
      <c r="AJ15" s="54">
        <f>COUNTIF(JADWAL!AK$5:AK$194,RUANG!$C15)</f>
        <v>0</v>
      </c>
      <c r="AL15" s="69">
        <f t="shared" si="1"/>
        <v>0</v>
      </c>
      <c r="AM15" s="53"/>
      <c r="AN15" s="54">
        <f>COUNTIF(JADWAL!AO$5:AO$194,RUANG!$C15)</f>
        <v>0</v>
      </c>
      <c r="AO15" s="54">
        <f>COUNTIF(JADWAL!AP$5:AP$194,RUANG!$C15)</f>
        <v>0</v>
      </c>
      <c r="AP15" s="54">
        <f>COUNTIF(JADWAL!AQ$5:AQ$194,RUANG!$C15)</f>
        <v>0</v>
      </c>
      <c r="AQ15" s="53"/>
      <c r="AR15" s="54">
        <f>COUNTIF(JADWAL!AS$5:AS$194,RUANG!$C15)</f>
        <v>0</v>
      </c>
      <c r="AS15" s="54">
        <f>COUNTIF(JADWAL!AT$5:AT$194,RUANG!$C15)</f>
        <v>0</v>
      </c>
      <c r="AT15" s="54">
        <f>COUNTIF(JADWAL!AU$5:AU$194,RUANG!$C15)</f>
        <v>0</v>
      </c>
      <c r="AU15" s="53"/>
      <c r="AV15" s="54">
        <f>COUNTIF(JADWAL!AW$5:AW$194,RUANG!$C15)</f>
        <v>0</v>
      </c>
      <c r="AW15" s="54">
        <f>COUNTIF(JADWAL!AX$5:AX$194,RUANG!$C15)</f>
        <v>0</v>
      </c>
      <c r="AX15" s="54">
        <f>COUNTIF(JADWAL!AY$5:AY$194,RUANG!$C15)</f>
        <v>0</v>
      </c>
      <c r="AY15" s="53"/>
      <c r="AZ15" s="54">
        <f>COUNTIF(JADWAL!BA$5:BA$194,RUANG!$C15)</f>
        <v>0</v>
      </c>
      <c r="BA15" s="54">
        <f>COUNTIF(JADWAL!BB$5:BB$194,RUANG!$C15)</f>
        <v>0</v>
      </c>
      <c r="BB15" s="54">
        <f>COUNTIF(JADWAL!BC$5:BC$194,RUANG!$C15)</f>
        <v>0</v>
      </c>
      <c r="BC15" s="69">
        <f t="shared" si="2"/>
        <v>0</v>
      </c>
      <c r="BD15" s="54">
        <f>COUNTIF(JADWAL!BF$5:BF$194,RUANG!$C15)</f>
        <v>0</v>
      </c>
      <c r="BE15" s="54">
        <f>COUNTIF(JADWAL!BG$5:BG$194,RUANG!$C15)</f>
        <v>0</v>
      </c>
      <c r="BF15" s="54">
        <f>COUNTIF(JADWAL!BH$5:BH$194,RUANG!$C15)</f>
        <v>0</v>
      </c>
      <c r="BG15" s="54">
        <f>COUNTIF(JADWAL!BI$5:BI$194,RUANG!$C15)</f>
        <v>0</v>
      </c>
      <c r="BH15" s="53"/>
      <c r="BI15" s="54">
        <f>COUNTIF(JADWAL!BK$5:BK$194,RUANG!$C15)</f>
        <v>0</v>
      </c>
      <c r="BJ15" s="54">
        <f>COUNTIF(JADWAL!BL$5:BL$194,RUANG!$C15)</f>
        <v>0</v>
      </c>
      <c r="BK15" s="53"/>
      <c r="BL15" s="54">
        <f>COUNTIF(JADWAL!BN$5:BN$194,RUANG!$C15)</f>
        <v>0</v>
      </c>
      <c r="BM15" s="54">
        <f>COUNTIF(JADWAL!BO$5:BO$194,RUANG!$C15)</f>
        <v>0</v>
      </c>
      <c r="BN15" s="54">
        <f>COUNTIF(JADWAL!BP$5:BP$194,RUANG!$C15)</f>
        <v>0</v>
      </c>
      <c r="BO15" s="54">
        <f>COUNTIF(JADWAL!BQ$5:BQ$194,RUANG!$C15)</f>
        <v>0</v>
      </c>
      <c r="BP15" s="53"/>
      <c r="BQ15" s="54">
        <f>COUNTIF(JADWAL!BS$5:BS$194,RUANG!$C15)</f>
        <v>0</v>
      </c>
      <c r="BR15" s="54">
        <f>COUNTIF(JADWAL!BT$5:BT$194,RUANG!$C15)</f>
        <v>0</v>
      </c>
      <c r="BT15" s="69">
        <f t="shared" si="3"/>
        <v>0</v>
      </c>
      <c r="BU15" s="54">
        <f>COUNTIF(JADWAL!BX$5:BX$194,RUANG!$C15)</f>
        <v>0</v>
      </c>
      <c r="BV15" s="54">
        <f>COUNTIF(JADWAL!BY$5:BY$194,RUANG!$C15)</f>
        <v>0</v>
      </c>
      <c r="BW15" s="54">
        <f>COUNTIF(JADWAL!BZ$5:BZ$194,RUANG!$C15)</f>
        <v>0</v>
      </c>
      <c r="BX15" s="54">
        <f>COUNTIF(JADWAL!CA$5:CA$194,RUANG!$C15)</f>
        <v>0</v>
      </c>
      <c r="BY15" s="54">
        <f>COUNTIF(JADWAL!CB$5:CB$194,RUANG!$C15)</f>
        <v>0</v>
      </c>
      <c r="BZ15" s="54">
        <f>COUNTIF(JADWAL!CC$5:CC$194,RUANG!$C15)</f>
        <v>0</v>
      </c>
      <c r="CA15" s="53"/>
      <c r="CB15" s="54">
        <f>COUNTIF(JADWAL!CE$5:CE$194,RUANG!$C15)</f>
        <v>0</v>
      </c>
      <c r="CC15" s="54">
        <f>COUNTIF(JADWAL!CF$5:CF$194,RUANG!$C15)</f>
        <v>0</v>
      </c>
      <c r="CD15" s="54">
        <f>COUNTIF(JADWAL!CG$5:CG$194,RUANG!$C15)</f>
        <v>0</v>
      </c>
      <c r="CE15" s="54">
        <f>COUNTIF(JADWAL!CH$5:CH$194,RUANG!$C15)</f>
        <v>0</v>
      </c>
      <c r="CF15" s="53"/>
      <c r="CG15" s="54">
        <f>COUNTIF(JADWAL!CJ$5:CJ$194,RUANG!$C15)</f>
        <v>0</v>
      </c>
      <c r="CH15" s="54">
        <f>COUNTIF(JADWAL!CK$5:CK$194,RUANG!$C15)</f>
        <v>0</v>
      </c>
      <c r="CJ15" s="69">
        <f t="shared" si="4"/>
        <v>0</v>
      </c>
    </row>
    <row r="16" spans="1:88" x14ac:dyDescent="0.3">
      <c r="A16" s="54">
        <v>14</v>
      </c>
      <c r="B16" s="76" t="s">
        <v>420</v>
      </c>
      <c r="C16" s="77" t="s">
        <v>357</v>
      </c>
      <c r="D16" s="54">
        <v>9</v>
      </c>
      <c r="F16" s="54">
        <f>COUNTIF(JADWAL!G$5:G$194,RUANG!$C16)</f>
        <v>0</v>
      </c>
      <c r="G16" s="54">
        <f>COUNTIF(JADWAL!H$5:H$194,RUANG!$C16)</f>
        <v>0</v>
      </c>
      <c r="H16" s="54">
        <f>COUNTIF(JADWAL!I$5:I$194,RUANG!$C16)</f>
        <v>0</v>
      </c>
      <c r="J16" s="54">
        <f>COUNTIF(JADWAL!K$5:K$194,RUANG!$C16)</f>
        <v>0</v>
      </c>
      <c r="K16" s="54">
        <f>COUNTIF(JADWAL!L$5:L$194,RUANG!$C16)</f>
        <v>0</v>
      </c>
      <c r="M16" s="54">
        <f>COUNTIF(JADWAL!N$5:N$194,RUANG!$C16)</f>
        <v>0</v>
      </c>
      <c r="N16" s="54">
        <f>COUNTIF(JADWAL!O$5:O$194,RUANG!$C16)</f>
        <v>0</v>
      </c>
      <c r="O16" s="54">
        <f>COUNTIF(JADWAL!P$5:P$194,RUANG!$C16)</f>
        <v>0</v>
      </c>
      <c r="P16" s="54">
        <f>COUNTIF(JADWAL!Q$5:Q$194,RUANG!$C16)</f>
        <v>0</v>
      </c>
      <c r="R16" s="54">
        <f>COUNTIF(JADWAL!S$5:S$194,RUANG!$C16)</f>
        <v>0</v>
      </c>
      <c r="S16" s="54">
        <f>COUNTIF(JADWAL!T$5:T$194,RUANG!$C16)</f>
        <v>0</v>
      </c>
      <c r="U16" s="69">
        <f t="shared" si="0"/>
        <v>0</v>
      </c>
      <c r="V16" s="54">
        <f>COUNTIF(JADWAL!W$5:W$194,RUANG!$C16)</f>
        <v>1</v>
      </c>
      <c r="W16" s="54">
        <f>COUNTIF(JADWAL!X$5:X$194,RUANG!$C16)</f>
        <v>1</v>
      </c>
      <c r="X16" s="54">
        <f>COUNTIF(JADWAL!Y$5:Y$194,RUANG!$C16)</f>
        <v>1</v>
      </c>
      <c r="Y16" s="54">
        <f>COUNTIF(JADWAL!Z$5:Z$194,RUANG!$C16)</f>
        <v>1</v>
      </c>
      <c r="AA16" s="54">
        <f>COUNTIF(JADWAL!AB$5:AB$194,RUANG!$C16)</f>
        <v>1</v>
      </c>
      <c r="AB16" s="54">
        <f>COUNTIF(JADWAL!AC$5:AC$194,RUANG!$C16)</f>
        <v>1</v>
      </c>
      <c r="AC16" s="54">
        <f>COUNTIF(JADWAL!AD$5:AD$194,RUANG!$C16)</f>
        <v>0</v>
      </c>
      <c r="AE16" s="54">
        <f>COUNTIF(JADWAL!AF$5:AF$194,RUANG!$C16)</f>
        <v>0</v>
      </c>
      <c r="AF16" s="54">
        <f>COUNTIF(JADWAL!AG$5:AG$194,RUANG!$C16)</f>
        <v>0</v>
      </c>
      <c r="AG16" s="54">
        <f>COUNTIF(JADWAL!AH$5:AH$194,RUANG!$C16)</f>
        <v>0</v>
      </c>
      <c r="AI16" s="54">
        <f>COUNTIF(JADWAL!AJ$5:AJ$194,RUANG!$C16)</f>
        <v>0</v>
      </c>
      <c r="AJ16" s="54">
        <f>COUNTIF(JADWAL!AK$5:AK$194,RUANG!$C16)</f>
        <v>0</v>
      </c>
      <c r="AL16" s="69">
        <f t="shared" si="1"/>
        <v>6</v>
      </c>
      <c r="AM16" s="53"/>
      <c r="AN16" s="54">
        <f>COUNTIF(JADWAL!AO$5:AO$194,RUANG!$C16)</f>
        <v>1</v>
      </c>
      <c r="AO16" s="54">
        <f>COUNTIF(JADWAL!AP$5:AP$194,RUANG!$C16)</f>
        <v>1</v>
      </c>
      <c r="AP16" s="54">
        <f>COUNTIF(JADWAL!AQ$5:AQ$194,RUANG!$C16)</f>
        <v>1</v>
      </c>
      <c r="AQ16" s="53"/>
      <c r="AR16" s="54">
        <f>COUNTIF(JADWAL!AS$5:AS$194,RUANG!$C16)</f>
        <v>1</v>
      </c>
      <c r="AS16" s="54">
        <f>COUNTIF(JADWAL!AT$5:AT$194,RUANG!$C16)</f>
        <v>1</v>
      </c>
      <c r="AT16" s="54">
        <f>COUNTIF(JADWAL!AU$5:AU$194,RUANG!$C16)</f>
        <v>0</v>
      </c>
      <c r="AU16" s="53"/>
      <c r="AV16" s="54">
        <f>COUNTIF(JADWAL!AW$5:AW$194,RUANG!$C16)</f>
        <v>0</v>
      </c>
      <c r="AW16" s="54">
        <f>COUNTIF(JADWAL!AX$5:AX$194,RUANG!$C16)</f>
        <v>0</v>
      </c>
      <c r="AX16" s="54">
        <f>COUNTIF(JADWAL!AY$5:AY$194,RUANG!$C16)</f>
        <v>0</v>
      </c>
      <c r="AY16" s="53"/>
      <c r="AZ16" s="54">
        <f>COUNTIF(JADWAL!BA$5:BA$194,RUANG!$C16)</f>
        <v>0</v>
      </c>
      <c r="BA16" s="54">
        <f>COUNTIF(JADWAL!BB$5:BB$194,RUANG!$C16)</f>
        <v>0</v>
      </c>
      <c r="BB16" s="54">
        <f>COUNTIF(JADWAL!BC$5:BC$194,RUANG!$C16)</f>
        <v>0</v>
      </c>
      <c r="BC16" s="69">
        <f t="shared" si="2"/>
        <v>5</v>
      </c>
      <c r="BD16" s="54">
        <f>COUNTIF(JADWAL!BF$5:BF$194,RUANG!$C16)</f>
        <v>1</v>
      </c>
      <c r="BE16" s="54">
        <f>COUNTIF(JADWAL!BG$5:BG$194,RUANG!$C16)</f>
        <v>1</v>
      </c>
      <c r="BF16" s="54">
        <f>COUNTIF(JADWAL!BH$5:BH$194,RUANG!$C16)</f>
        <v>1</v>
      </c>
      <c r="BG16" s="54">
        <f>COUNTIF(JADWAL!BI$5:BI$194,RUANG!$C16)</f>
        <v>1</v>
      </c>
      <c r="BH16" s="53"/>
      <c r="BI16" s="54">
        <f>COUNTIF(JADWAL!BK$5:BK$194,RUANG!$C16)</f>
        <v>1</v>
      </c>
      <c r="BJ16" s="54">
        <f>COUNTIF(JADWAL!BL$5:BL$194,RUANG!$C16)</f>
        <v>1</v>
      </c>
      <c r="BK16" s="53"/>
      <c r="BL16" s="54">
        <f>COUNTIF(JADWAL!BN$5:BN$194,RUANG!$C16)</f>
        <v>0</v>
      </c>
      <c r="BM16" s="54">
        <f>COUNTIF(JADWAL!BO$5:BO$194,RUANG!$C16)</f>
        <v>0</v>
      </c>
      <c r="BN16" s="54">
        <f>COUNTIF(JADWAL!BP$5:BP$194,RUANG!$C16)</f>
        <v>0</v>
      </c>
      <c r="BO16" s="54">
        <f>COUNTIF(JADWAL!BQ$5:BQ$194,RUANG!$C16)</f>
        <v>0</v>
      </c>
      <c r="BP16" s="53"/>
      <c r="BQ16" s="54">
        <f>COUNTIF(JADWAL!BS$5:BS$194,RUANG!$C16)</f>
        <v>0</v>
      </c>
      <c r="BR16" s="54">
        <f>COUNTIF(JADWAL!BT$5:BT$194,RUANG!$C16)</f>
        <v>0</v>
      </c>
      <c r="BT16" s="69">
        <f t="shared" si="3"/>
        <v>6</v>
      </c>
      <c r="BU16" s="54">
        <f>COUNTIF(JADWAL!BX$5:BX$194,RUANG!$C16)</f>
        <v>0</v>
      </c>
      <c r="BV16" s="54">
        <f>COUNTIF(JADWAL!BY$5:BY$194,RUANG!$C16)</f>
        <v>0</v>
      </c>
      <c r="BW16" s="54">
        <f>COUNTIF(JADWAL!BZ$5:BZ$194,RUANG!$C16)</f>
        <v>0</v>
      </c>
      <c r="BX16" s="54">
        <f>COUNTIF(JADWAL!CA$5:CA$194,RUANG!$C16)</f>
        <v>0</v>
      </c>
      <c r="BY16" s="54">
        <f>COUNTIF(JADWAL!CB$5:CB$194,RUANG!$C16)</f>
        <v>0</v>
      </c>
      <c r="BZ16" s="54">
        <f>COUNTIF(JADWAL!CC$5:CC$194,RUANG!$C16)</f>
        <v>0</v>
      </c>
      <c r="CA16" s="53"/>
      <c r="CB16" s="54">
        <f>COUNTIF(JADWAL!CE$5:CE$194,RUANG!$C16)</f>
        <v>0</v>
      </c>
      <c r="CC16" s="54">
        <f>COUNTIF(JADWAL!CF$5:CF$194,RUANG!$C16)</f>
        <v>0</v>
      </c>
      <c r="CD16" s="54">
        <f>COUNTIF(JADWAL!CG$5:CG$194,RUANG!$C16)</f>
        <v>0</v>
      </c>
      <c r="CE16" s="54">
        <f>COUNTIF(JADWAL!CH$5:CH$194,RUANG!$C16)</f>
        <v>0</v>
      </c>
      <c r="CF16" s="53"/>
      <c r="CG16" s="54">
        <f>COUNTIF(JADWAL!CJ$5:CJ$194,RUANG!$C16)</f>
        <v>0</v>
      </c>
      <c r="CH16" s="54">
        <f>COUNTIF(JADWAL!CK$5:CK$194,RUANG!$C16)</f>
        <v>0</v>
      </c>
      <c r="CJ16" s="69">
        <f t="shared" si="4"/>
        <v>0</v>
      </c>
    </row>
    <row r="17" spans="1:88" x14ac:dyDescent="0.3">
      <c r="A17" s="54">
        <v>15</v>
      </c>
      <c r="B17" s="76" t="s">
        <v>421</v>
      </c>
      <c r="C17" s="77" t="s">
        <v>358</v>
      </c>
      <c r="D17" s="54">
        <v>10</v>
      </c>
      <c r="F17" s="54">
        <f>COUNTIF(JADWAL!G$5:G$194,RUANG!$C17)</f>
        <v>1</v>
      </c>
      <c r="G17" s="54">
        <f>COUNTIF(JADWAL!H$5:H$194,RUANG!$C17)</f>
        <v>0</v>
      </c>
      <c r="H17" s="54">
        <f>COUNTIF(JADWAL!I$5:I$194,RUANG!$C17)</f>
        <v>0</v>
      </c>
      <c r="J17" s="54">
        <f>COUNTIF(JADWAL!K$5:K$194,RUANG!$C17)</f>
        <v>0</v>
      </c>
      <c r="K17" s="54">
        <f>COUNTIF(JADWAL!L$5:L$194,RUANG!$C17)</f>
        <v>0</v>
      </c>
      <c r="M17" s="54">
        <f>COUNTIF(JADWAL!N$5:N$194,RUANG!$C17)</f>
        <v>0</v>
      </c>
      <c r="N17" s="54">
        <f>COUNTIF(JADWAL!O$5:O$194,RUANG!$C17)</f>
        <v>0</v>
      </c>
      <c r="O17" s="54">
        <f>COUNTIF(JADWAL!P$5:P$194,RUANG!$C17)</f>
        <v>0</v>
      </c>
      <c r="P17" s="54">
        <f>COUNTIF(JADWAL!Q$5:Q$194,RUANG!$C17)</f>
        <v>0</v>
      </c>
      <c r="R17" s="54">
        <f>COUNTIF(JADWAL!S$5:S$194,RUANG!$C17)</f>
        <v>0</v>
      </c>
      <c r="S17" s="54">
        <f>COUNTIF(JADWAL!T$5:T$194,RUANG!$C17)</f>
        <v>0</v>
      </c>
      <c r="U17" s="69">
        <f t="shared" si="0"/>
        <v>1</v>
      </c>
      <c r="V17" s="54">
        <f>COUNTIF(JADWAL!W$5:W$194,RUANG!$C17)</f>
        <v>1</v>
      </c>
      <c r="W17" s="54">
        <f>COUNTIF(JADWAL!X$5:X$194,RUANG!$C17)</f>
        <v>1</v>
      </c>
      <c r="X17" s="54">
        <f>COUNTIF(JADWAL!Y$5:Y$194,RUANG!$C17)</f>
        <v>1</v>
      </c>
      <c r="Y17" s="54">
        <f>COUNTIF(JADWAL!Z$5:Z$194,RUANG!$C17)</f>
        <v>0</v>
      </c>
      <c r="AA17" s="54">
        <f>COUNTIF(JADWAL!AB$5:AB$194,RUANG!$C17)</f>
        <v>0</v>
      </c>
      <c r="AB17" s="54">
        <f>COUNTIF(JADWAL!AC$5:AC$194,RUANG!$C17)</f>
        <v>0</v>
      </c>
      <c r="AC17" s="54">
        <f>COUNTIF(JADWAL!AD$5:AD$194,RUANG!$C17)</f>
        <v>0</v>
      </c>
      <c r="AE17" s="54">
        <f>COUNTIF(JADWAL!AF$5:AF$194,RUANG!$C17)</f>
        <v>1</v>
      </c>
      <c r="AF17" s="54">
        <f>COUNTIF(JADWAL!AG$5:AG$194,RUANG!$C17)</f>
        <v>1</v>
      </c>
      <c r="AG17" s="54">
        <f>COUNTIF(JADWAL!AH$5:AH$194,RUANG!$C17)</f>
        <v>1</v>
      </c>
      <c r="AI17" s="54">
        <f>COUNTIF(JADWAL!AJ$5:AJ$194,RUANG!$C17)</f>
        <v>0</v>
      </c>
      <c r="AJ17" s="54">
        <f>COUNTIF(JADWAL!AK$5:AK$194,RUANG!$C17)</f>
        <v>0</v>
      </c>
      <c r="AL17" s="69">
        <f t="shared" si="1"/>
        <v>6</v>
      </c>
      <c r="AM17" s="53"/>
      <c r="AN17" s="54">
        <f>COUNTIF(JADWAL!AO$5:AO$194,RUANG!$C17)</f>
        <v>1</v>
      </c>
      <c r="AO17" s="54">
        <f>COUNTIF(JADWAL!AP$5:AP$194,RUANG!$C17)</f>
        <v>1</v>
      </c>
      <c r="AP17" s="54">
        <f>COUNTIF(JADWAL!AQ$5:AQ$194,RUANG!$C17)</f>
        <v>1</v>
      </c>
      <c r="AQ17" s="53"/>
      <c r="AR17" s="54">
        <f>COUNTIF(JADWAL!AS$5:AS$194,RUANG!$C17)</f>
        <v>1</v>
      </c>
      <c r="AS17" s="54">
        <f>COUNTIF(JADWAL!AT$5:AT$194,RUANG!$C17)</f>
        <v>1</v>
      </c>
      <c r="AT17" s="54">
        <f>COUNTIF(JADWAL!AU$5:AU$194,RUANG!$C17)</f>
        <v>0</v>
      </c>
      <c r="AU17" s="53"/>
      <c r="AV17" s="54">
        <f>COUNTIF(JADWAL!AW$5:AW$194,RUANG!$C17)</f>
        <v>0</v>
      </c>
      <c r="AW17" s="54">
        <f>COUNTIF(JADWAL!AX$5:AX$194,RUANG!$C17)</f>
        <v>0</v>
      </c>
      <c r="AX17" s="54">
        <f>COUNTIF(JADWAL!AY$5:AY$194,RUANG!$C17)</f>
        <v>0</v>
      </c>
      <c r="AY17" s="53"/>
      <c r="AZ17" s="54">
        <f>COUNTIF(JADWAL!BA$5:BA$194,RUANG!$C17)</f>
        <v>0</v>
      </c>
      <c r="BA17" s="54">
        <f>COUNTIF(JADWAL!BB$5:BB$194,RUANG!$C17)</f>
        <v>0</v>
      </c>
      <c r="BB17" s="54">
        <f>COUNTIF(JADWAL!BC$5:BC$194,RUANG!$C17)</f>
        <v>0</v>
      </c>
      <c r="BC17" s="69">
        <f t="shared" si="2"/>
        <v>5</v>
      </c>
      <c r="BD17" s="54">
        <f>COUNTIF(JADWAL!BF$5:BF$194,RUANG!$C17)</f>
        <v>1</v>
      </c>
      <c r="BE17" s="54">
        <f>COUNTIF(JADWAL!BG$5:BG$194,RUANG!$C17)</f>
        <v>1</v>
      </c>
      <c r="BF17" s="54">
        <f>COUNTIF(JADWAL!BH$5:BH$194,RUANG!$C17)</f>
        <v>1</v>
      </c>
      <c r="BG17" s="54">
        <f>COUNTIF(JADWAL!BI$5:BI$194,RUANG!$C17)</f>
        <v>0</v>
      </c>
      <c r="BH17" s="53"/>
      <c r="BI17" s="54">
        <f>COUNTIF(JADWAL!BK$5:BK$194,RUANG!$C17)</f>
        <v>1</v>
      </c>
      <c r="BJ17" s="54">
        <f>COUNTIF(JADWAL!BL$5:BL$194,RUANG!$C17)</f>
        <v>1</v>
      </c>
      <c r="BK17" s="53"/>
      <c r="BL17" s="54">
        <f>COUNTIF(JADWAL!BN$5:BN$194,RUANG!$C17)</f>
        <v>1</v>
      </c>
      <c r="BM17" s="54">
        <f>COUNTIF(JADWAL!BO$5:BO$194,RUANG!$C17)</f>
        <v>1</v>
      </c>
      <c r="BN17" s="54">
        <f>COUNTIF(JADWAL!BP$5:BP$194,RUANG!$C17)</f>
        <v>1</v>
      </c>
      <c r="BO17" s="54">
        <f>COUNTIF(JADWAL!BQ$5:BQ$194,RUANG!$C17)</f>
        <v>1</v>
      </c>
      <c r="BP17" s="53"/>
      <c r="BQ17" s="54">
        <f>COUNTIF(JADWAL!BS$5:BS$194,RUANG!$C17)</f>
        <v>0</v>
      </c>
      <c r="BR17" s="54">
        <f>COUNTIF(JADWAL!BT$5:BT$194,RUANG!$C17)</f>
        <v>0</v>
      </c>
      <c r="BT17" s="69">
        <f t="shared" si="3"/>
        <v>9</v>
      </c>
      <c r="BU17" s="54">
        <f>COUNTIF(JADWAL!BX$5:BX$194,RUANG!$C17)</f>
        <v>1</v>
      </c>
      <c r="BV17" s="54">
        <f>COUNTIF(JADWAL!BY$5:BY$194,RUANG!$C17)</f>
        <v>0</v>
      </c>
      <c r="BW17" s="54">
        <f>COUNTIF(JADWAL!BZ$5:BZ$194,RUANG!$C17)</f>
        <v>0</v>
      </c>
      <c r="BX17" s="54">
        <f>COUNTIF(JADWAL!CA$5:CA$194,RUANG!$C17)</f>
        <v>0</v>
      </c>
      <c r="BY17" s="54">
        <f>COUNTIF(JADWAL!CB$5:CB$194,RUANG!$C17)</f>
        <v>0</v>
      </c>
      <c r="BZ17" s="54">
        <f>COUNTIF(JADWAL!CC$5:CC$194,RUANG!$C17)</f>
        <v>0</v>
      </c>
      <c r="CA17" s="53"/>
      <c r="CB17" s="54">
        <f>COUNTIF(JADWAL!CE$5:CE$194,RUANG!$C17)</f>
        <v>0</v>
      </c>
      <c r="CC17" s="54">
        <f>COUNTIF(JADWAL!CF$5:CF$194,RUANG!$C17)</f>
        <v>0</v>
      </c>
      <c r="CD17" s="54">
        <f>COUNTIF(JADWAL!CG$5:CG$194,RUANG!$C17)</f>
        <v>0</v>
      </c>
      <c r="CE17" s="54">
        <f>COUNTIF(JADWAL!CH$5:CH$194,RUANG!$C17)</f>
        <v>0</v>
      </c>
      <c r="CF17" s="53"/>
      <c r="CG17" s="54">
        <f>COUNTIF(JADWAL!CJ$5:CJ$194,RUANG!$C17)</f>
        <v>0</v>
      </c>
      <c r="CH17" s="54">
        <f>COUNTIF(JADWAL!CK$5:CK$194,RUANG!$C17)</f>
        <v>0</v>
      </c>
      <c r="CJ17" s="69">
        <f t="shared" si="4"/>
        <v>1</v>
      </c>
    </row>
    <row r="18" spans="1:88" x14ac:dyDescent="0.3">
      <c r="A18" s="54">
        <v>16</v>
      </c>
      <c r="B18" s="76" t="s">
        <v>422</v>
      </c>
      <c r="C18" s="77" t="s">
        <v>359</v>
      </c>
      <c r="D18" s="54">
        <v>11</v>
      </c>
      <c r="F18" s="54">
        <f>COUNTIF(JADWAL!G$5:G$194,RUANG!$C18)</f>
        <v>0</v>
      </c>
      <c r="G18" s="54">
        <f>COUNTIF(JADWAL!H$5:H$194,RUANG!$C18)</f>
        <v>0</v>
      </c>
      <c r="H18" s="54">
        <f>COUNTIF(JADWAL!I$5:I$194,RUANG!$C18)</f>
        <v>0</v>
      </c>
      <c r="J18" s="54">
        <f>COUNTIF(JADWAL!K$5:K$194,RUANG!$C18)</f>
        <v>1</v>
      </c>
      <c r="K18" s="54">
        <f>COUNTIF(JADWAL!L$5:L$194,RUANG!$C18)</f>
        <v>1</v>
      </c>
      <c r="M18" s="54">
        <f>COUNTIF(JADWAL!N$5:N$194,RUANG!$C18)</f>
        <v>1</v>
      </c>
      <c r="N18" s="54">
        <f>COUNTIF(JADWAL!O$5:O$194,RUANG!$C18)</f>
        <v>1</v>
      </c>
      <c r="O18" s="54">
        <f>COUNTIF(JADWAL!P$5:P$194,RUANG!$C18)</f>
        <v>1</v>
      </c>
      <c r="P18" s="54">
        <f>COUNTIF(JADWAL!Q$5:Q$194,RUANG!$C18)</f>
        <v>1</v>
      </c>
      <c r="R18" s="54">
        <f>COUNTIF(JADWAL!S$5:S$194,RUANG!$C18)</f>
        <v>0</v>
      </c>
      <c r="S18" s="54">
        <f>COUNTIF(JADWAL!T$5:T$194,RUANG!$C18)</f>
        <v>0</v>
      </c>
      <c r="U18" s="69">
        <f t="shared" si="0"/>
        <v>6</v>
      </c>
      <c r="V18" s="54">
        <f>COUNTIF(JADWAL!W$5:W$194,RUANG!$C18)</f>
        <v>0</v>
      </c>
      <c r="W18" s="54">
        <f>COUNTIF(JADWAL!X$5:X$194,RUANG!$C18)</f>
        <v>0</v>
      </c>
      <c r="X18" s="54">
        <f>COUNTIF(JADWAL!Y$5:Y$194,RUANG!$C18)</f>
        <v>0</v>
      </c>
      <c r="Y18" s="54">
        <f>COUNTIF(JADWAL!Z$5:Z$194,RUANG!$C18)</f>
        <v>0</v>
      </c>
      <c r="AA18" s="54">
        <f>COUNTIF(JADWAL!AB$5:AB$194,RUANG!$C18)</f>
        <v>0</v>
      </c>
      <c r="AB18" s="54">
        <f>COUNTIF(JADWAL!AC$5:AC$194,RUANG!$C18)</f>
        <v>0</v>
      </c>
      <c r="AC18" s="54">
        <f>COUNTIF(JADWAL!AD$5:AD$194,RUANG!$C18)</f>
        <v>0</v>
      </c>
      <c r="AE18" s="54">
        <f>COUNTIF(JADWAL!AF$5:AF$194,RUANG!$C18)</f>
        <v>0</v>
      </c>
      <c r="AF18" s="54">
        <f>COUNTIF(JADWAL!AG$5:AG$194,RUANG!$C18)</f>
        <v>0</v>
      </c>
      <c r="AG18" s="54">
        <f>COUNTIF(JADWAL!AH$5:AH$194,RUANG!$C18)</f>
        <v>0</v>
      </c>
      <c r="AI18" s="54">
        <f>COUNTIF(JADWAL!AJ$5:AJ$194,RUANG!$C18)</f>
        <v>0</v>
      </c>
      <c r="AJ18" s="54">
        <f>COUNTIF(JADWAL!AK$5:AK$194,RUANG!$C18)</f>
        <v>0</v>
      </c>
      <c r="AL18" s="69">
        <f t="shared" si="1"/>
        <v>0</v>
      </c>
      <c r="AM18" s="53"/>
      <c r="AN18" s="54">
        <f>COUNTIF(JADWAL!AO$5:AO$194,RUANG!$C18)</f>
        <v>1</v>
      </c>
      <c r="AO18" s="54">
        <f>COUNTIF(JADWAL!AP$5:AP$194,RUANG!$C18)</f>
        <v>1</v>
      </c>
      <c r="AP18" s="54">
        <f>COUNTIF(JADWAL!AQ$5:AQ$194,RUANG!$C18)</f>
        <v>1</v>
      </c>
      <c r="AQ18" s="53"/>
      <c r="AR18" s="54">
        <f>COUNTIF(JADWAL!AS$5:AS$194,RUANG!$C18)</f>
        <v>1</v>
      </c>
      <c r="AS18" s="54">
        <f>COUNTIF(JADWAL!AT$5:AT$194,RUANG!$C18)</f>
        <v>1</v>
      </c>
      <c r="AT18" s="54">
        <f>COUNTIF(JADWAL!AU$5:AU$194,RUANG!$C18)</f>
        <v>0</v>
      </c>
      <c r="AU18" s="53"/>
      <c r="AV18" s="54">
        <f>COUNTIF(JADWAL!AW$5:AW$194,RUANG!$C18)</f>
        <v>0</v>
      </c>
      <c r="AW18" s="54">
        <f>COUNTIF(JADWAL!AX$5:AX$194,RUANG!$C18)</f>
        <v>0</v>
      </c>
      <c r="AX18" s="54">
        <f>COUNTIF(JADWAL!AY$5:AY$194,RUANG!$C18)</f>
        <v>0</v>
      </c>
      <c r="AY18" s="53"/>
      <c r="AZ18" s="54">
        <f>COUNTIF(JADWAL!BA$5:BA$194,RUANG!$C18)</f>
        <v>0</v>
      </c>
      <c r="BA18" s="54">
        <f>COUNTIF(JADWAL!BB$5:BB$194,RUANG!$C18)</f>
        <v>0</v>
      </c>
      <c r="BB18" s="54">
        <f>COUNTIF(JADWAL!BC$5:BC$194,RUANG!$C18)</f>
        <v>0</v>
      </c>
      <c r="BC18" s="69">
        <f t="shared" si="2"/>
        <v>5</v>
      </c>
      <c r="BD18" s="54">
        <f>COUNTIF(JADWAL!BF$5:BF$194,RUANG!$C18)</f>
        <v>0</v>
      </c>
      <c r="BE18" s="54">
        <f>COUNTIF(JADWAL!BG$5:BG$194,RUANG!$C18)</f>
        <v>0</v>
      </c>
      <c r="BF18" s="54">
        <f>COUNTIF(JADWAL!BH$5:BH$194,RUANG!$C18)</f>
        <v>0</v>
      </c>
      <c r="BG18" s="54">
        <f>COUNTIF(JADWAL!BI$5:BI$194,RUANG!$C18)</f>
        <v>0</v>
      </c>
      <c r="BH18" s="53"/>
      <c r="BI18" s="54">
        <f>COUNTIF(JADWAL!BK$5:BK$194,RUANG!$C18)</f>
        <v>0</v>
      </c>
      <c r="BJ18" s="54">
        <f>COUNTIF(JADWAL!BL$5:BL$194,RUANG!$C18)</f>
        <v>0</v>
      </c>
      <c r="BK18" s="53"/>
      <c r="BL18" s="54">
        <f>COUNTIF(JADWAL!BN$5:BN$194,RUANG!$C18)</f>
        <v>0</v>
      </c>
      <c r="BM18" s="54">
        <f>COUNTIF(JADWAL!BO$5:BO$194,RUANG!$C18)</f>
        <v>0</v>
      </c>
      <c r="BN18" s="54">
        <f>COUNTIF(JADWAL!BP$5:BP$194,RUANG!$C18)</f>
        <v>0</v>
      </c>
      <c r="BO18" s="54">
        <f>COUNTIF(JADWAL!BQ$5:BQ$194,RUANG!$C18)</f>
        <v>0</v>
      </c>
      <c r="BP18" s="53"/>
      <c r="BQ18" s="54">
        <f>COUNTIF(JADWAL!BS$5:BS$194,RUANG!$C18)</f>
        <v>0</v>
      </c>
      <c r="BR18" s="54">
        <f>COUNTIF(JADWAL!BT$5:BT$194,RUANG!$C18)</f>
        <v>0</v>
      </c>
      <c r="BT18" s="69">
        <f t="shared" si="3"/>
        <v>0</v>
      </c>
      <c r="BU18" s="54">
        <f>COUNTIF(JADWAL!BX$5:BX$194,RUANG!$C18)</f>
        <v>1</v>
      </c>
      <c r="BV18" s="54">
        <f>COUNTIF(JADWAL!BY$5:BY$194,RUANG!$C18)</f>
        <v>1</v>
      </c>
      <c r="BW18" s="54">
        <f>COUNTIF(JADWAL!BZ$5:BZ$194,RUANG!$C18)</f>
        <v>1</v>
      </c>
      <c r="BX18" s="54">
        <f>COUNTIF(JADWAL!CA$5:CA$194,RUANG!$C18)</f>
        <v>1</v>
      </c>
      <c r="BY18" s="54">
        <f>COUNTIF(JADWAL!CB$5:CB$194,RUANG!$C18)</f>
        <v>1</v>
      </c>
      <c r="BZ18" s="54">
        <f>COUNTIF(JADWAL!CC$5:CC$194,RUANG!$C18)</f>
        <v>0</v>
      </c>
      <c r="CA18" s="53"/>
      <c r="CB18" s="54">
        <f>COUNTIF(JADWAL!CE$5:CE$194,RUANG!$C18)</f>
        <v>0</v>
      </c>
      <c r="CC18" s="54">
        <f>COUNTIF(JADWAL!CF$5:CF$194,RUANG!$C18)</f>
        <v>0</v>
      </c>
      <c r="CD18" s="54">
        <f>COUNTIF(JADWAL!CG$5:CG$194,RUANG!$C18)</f>
        <v>0</v>
      </c>
      <c r="CE18" s="54">
        <f>COUNTIF(JADWAL!CH$5:CH$194,RUANG!$C18)</f>
        <v>0</v>
      </c>
      <c r="CF18" s="53"/>
      <c r="CG18" s="54">
        <f>COUNTIF(JADWAL!CJ$5:CJ$194,RUANG!$C18)</f>
        <v>0</v>
      </c>
      <c r="CH18" s="54">
        <f>COUNTIF(JADWAL!CK$5:CK$194,RUANG!$C18)</f>
        <v>0</v>
      </c>
      <c r="CJ18" s="69">
        <f t="shared" si="4"/>
        <v>5</v>
      </c>
    </row>
    <row r="19" spans="1:88" x14ac:dyDescent="0.3">
      <c r="A19" s="54">
        <v>17</v>
      </c>
      <c r="B19" s="76" t="s">
        <v>423</v>
      </c>
      <c r="C19" s="77" t="s">
        <v>360</v>
      </c>
      <c r="D19" s="54">
        <v>12</v>
      </c>
      <c r="F19" s="54">
        <f>COUNTIF(JADWAL!G$5:G$194,RUANG!$C19)</f>
        <v>0</v>
      </c>
      <c r="G19" s="54">
        <f>COUNTIF(JADWAL!H$5:H$194,RUANG!$C19)</f>
        <v>0</v>
      </c>
      <c r="H19" s="54">
        <f>COUNTIF(JADWAL!I$5:I$194,RUANG!$C19)</f>
        <v>0</v>
      </c>
      <c r="J19" s="54">
        <f>COUNTIF(JADWAL!K$5:K$194,RUANG!$C19)</f>
        <v>0</v>
      </c>
      <c r="K19" s="54">
        <f>COUNTIF(JADWAL!L$5:L$194,RUANG!$C19)</f>
        <v>0</v>
      </c>
      <c r="M19" s="54">
        <f>COUNTIF(JADWAL!N$5:N$194,RUANG!$C19)</f>
        <v>1</v>
      </c>
      <c r="N19" s="54">
        <f>COUNTIF(JADWAL!O$5:O$194,RUANG!$C19)</f>
        <v>0</v>
      </c>
      <c r="O19" s="54">
        <f>COUNTIF(JADWAL!P$5:P$194,RUANG!$C19)</f>
        <v>0</v>
      </c>
      <c r="P19" s="54">
        <f>COUNTIF(JADWAL!Q$5:Q$194,RUANG!$C19)</f>
        <v>0</v>
      </c>
      <c r="R19" s="54">
        <f>COUNTIF(JADWAL!S$5:S$194,RUANG!$C19)</f>
        <v>0</v>
      </c>
      <c r="S19" s="54">
        <f>COUNTIF(JADWAL!T$5:T$194,RUANG!$C19)</f>
        <v>0</v>
      </c>
      <c r="U19" s="69">
        <f t="shared" si="0"/>
        <v>1</v>
      </c>
      <c r="V19" s="54">
        <f>COUNTIF(JADWAL!W$5:W$194,RUANG!$C19)</f>
        <v>0</v>
      </c>
      <c r="W19" s="54">
        <f>COUNTIF(JADWAL!X$5:X$194,RUANG!$C19)</f>
        <v>0</v>
      </c>
      <c r="X19" s="54">
        <f>COUNTIF(JADWAL!Y$5:Y$194,RUANG!$C19)</f>
        <v>0</v>
      </c>
      <c r="Y19" s="54">
        <f>COUNTIF(JADWAL!Z$5:Z$194,RUANG!$C19)</f>
        <v>0</v>
      </c>
      <c r="AA19" s="54">
        <f>COUNTIF(JADWAL!AB$5:AB$194,RUANG!$C19)</f>
        <v>0</v>
      </c>
      <c r="AB19" s="54">
        <f>COUNTIF(JADWAL!AC$5:AC$194,RUANG!$C19)</f>
        <v>0</v>
      </c>
      <c r="AC19" s="54">
        <f>COUNTIF(JADWAL!AD$5:AD$194,RUANG!$C19)</f>
        <v>0</v>
      </c>
      <c r="AE19" s="54">
        <f>COUNTIF(JADWAL!AF$5:AF$194,RUANG!$C19)</f>
        <v>0</v>
      </c>
      <c r="AF19" s="54">
        <f>COUNTIF(JADWAL!AG$5:AG$194,RUANG!$C19)</f>
        <v>0</v>
      </c>
      <c r="AG19" s="54">
        <f>COUNTIF(JADWAL!AH$5:AH$194,RUANG!$C19)</f>
        <v>0</v>
      </c>
      <c r="AI19" s="54">
        <f>COUNTIF(JADWAL!AJ$5:AJ$194,RUANG!$C19)</f>
        <v>0</v>
      </c>
      <c r="AJ19" s="54">
        <f>COUNTIF(JADWAL!AK$5:AK$194,RUANG!$C19)</f>
        <v>0</v>
      </c>
      <c r="AL19" s="69">
        <f t="shared" si="1"/>
        <v>0</v>
      </c>
      <c r="AM19" s="53"/>
      <c r="AN19" s="54">
        <f>COUNTIF(JADWAL!AO$5:AO$194,RUANG!$C19)</f>
        <v>0</v>
      </c>
      <c r="AO19" s="54">
        <f>COUNTIF(JADWAL!AP$5:AP$194,RUANG!$C19)</f>
        <v>0</v>
      </c>
      <c r="AP19" s="54">
        <f>COUNTIF(JADWAL!AQ$5:AQ$194,RUANG!$C19)</f>
        <v>0</v>
      </c>
      <c r="AQ19" s="53"/>
      <c r="AR19" s="54">
        <f>COUNTIF(JADWAL!AS$5:AS$194,RUANG!$C19)</f>
        <v>0</v>
      </c>
      <c r="AS19" s="54">
        <f>COUNTIF(JADWAL!AT$5:AT$194,RUANG!$C19)</f>
        <v>0</v>
      </c>
      <c r="AT19" s="54">
        <f>COUNTIF(JADWAL!AU$5:AU$194,RUANG!$C19)</f>
        <v>0</v>
      </c>
      <c r="AU19" s="53"/>
      <c r="AV19" s="54">
        <f>COUNTIF(JADWAL!AW$5:AW$194,RUANG!$C19)</f>
        <v>0</v>
      </c>
      <c r="AW19" s="54">
        <f>COUNTIF(JADWAL!AX$5:AX$194,RUANG!$C19)</f>
        <v>0</v>
      </c>
      <c r="AX19" s="54">
        <f>COUNTIF(JADWAL!AY$5:AY$194,RUANG!$C19)</f>
        <v>0</v>
      </c>
      <c r="AY19" s="53"/>
      <c r="AZ19" s="54">
        <f>COUNTIF(JADWAL!BA$5:BA$194,RUANG!$C19)</f>
        <v>0</v>
      </c>
      <c r="BA19" s="54">
        <f>COUNTIF(JADWAL!BB$5:BB$194,RUANG!$C19)</f>
        <v>0</v>
      </c>
      <c r="BB19" s="54">
        <f>COUNTIF(JADWAL!BC$5:BC$194,RUANG!$C19)</f>
        <v>0</v>
      </c>
      <c r="BC19" s="69">
        <f t="shared" si="2"/>
        <v>0</v>
      </c>
      <c r="BD19" s="54">
        <f>COUNTIF(JADWAL!BF$5:BF$194,RUANG!$C19)</f>
        <v>1</v>
      </c>
      <c r="BE19" s="54">
        <f>COUNTIF(JADWAL!BG$5:BG$194,RUANG!$C19)</f>
        <v>1</v>
      </c>
      <c r="BF19" s="54">
        <f>COUNTIF(JADWAL!BH$5:BH$194,RUANG!$C19)</f>
        <v>1</v>
      </c>
      <c r="BG19" s="54">
        <f>COUNTIF(JADWAL!BI$5:BI$194,RUANG!$C19)</f>
        <v>1</v>
      </c>
      <c r="BH19" s="53"/>
      <c r="BI19" s="54">
        <f>COUNTIF(JADWAL!BK$5:BK$194,RUANG!$C19)</f>
        <v>0</v>
      </c>
      <c r="BJ19" s="54">
        <f>COUNTIF(JADWAL!BL$5:BL$194,RUANG!$C19)</f>
        <v>1</v>
      </c>
      <c r="BK19" s="53"/>
      <c r="BL19" s="54">
        <f>COUNTIF(JADWAL!BN$5:BN$194,RUANG!$C19)</f>
        <v>1</v>
      </c>
      <c r="BM19" s="54">
        <f>COUNTIF(JADWAL!BO$5:BO$194,RUANG!$C19)</f>
        <v>1</v>
      </c>
      <c r="BN19" s="54">
        <f>COUNTIF(JADWAL!BP$5:BP$194,RUANG!$C19)</f>
        <v>1</v>
      </c>
      <c r="BO19" s="54">
        <f>COUNTIF(JADWAL!BQ$5:BQ$194,RUANG!$C19)</f>
        <v>0</v>
      </c>
      <c r="BP19" s="53"/>
      <c r="BQ19" s="54">
        <f>COUNTIF(JADWAL!BS$5:BS$194,RUANG!$C19)</f>
        <v>0</v>
      </c>
      <c r="BR19" s="54">
        <f>COUNTIF(JADWAL!BT$5:BT$194,RUANG!$C19)</f>
        <v>0</v>
      </c>
      <c r="BT19" s="69">
        <f t="shared" si="3"/>
        <v>8</v>
      </c>
      <c r="BU19" s="54">
        <f>COUNTIF(JADWAL!BX$5:BX$194,RUANG!$C19)</f>
        <v>1</v>
      </c>
      <c r="BV19" s="54">
        <f>COUNTIF(JADWAL!BY$5:BY$194,RUANG!$C19)</f>
        <v>1</v>
      </c>
      <c r="BW19" s="54">
        <f>COUNTIF(JADWAL!BZ$5:BZ$194,RUANG!$C19)</f>
        <v>1</v>
      </c>
      <c r="BX19" s="54">
        <f>COUNTIF(JADWAL!CA$5:CA$194,RUANG!$C19)</f>
        <v>1</v>
      </c>
      <c r="BY19" s="54">
        <f>COUNTIF(JADWAL!CB$5:CB$194,RUANG!$C19)</f>
        <v>0</v>
      </c>
      <c r="BZ19" s="54">
        <f>COUNTIF(JADWAL!CC$5:CC$194,RUANG!$C19)</f>
        <v>0</v>
      </c>
      <c r="CA19" s="53"/>
      <c r="CB19" s="54">
        <f>COUNTIF(JADWAL!CE$5:CE$194,RUANG!$C19)</f>
        <v>1</v>
      </c>
      <c r="CC19" s="54">
        <f>COUNTIF(JADWAL!CF$5:CF$194,RUANG!$C19)</f>
        <v>1</v>
      </c>
      <c r="CD19" s="54">
        <f>COUNTIF(JADWAL!CG$5:CG$194,RUANG!$C19)</f>
        <v>1</v>
      </c>
      <c r="CE19" s="54">
        <f>COUNTIF(JADWAL!CH$5:CH$194,RUANG!$C19)</f>
        <v>0</v>
      </c>
      <c r="CF19" s="53"/>
      <c r="CG19" s="54">
        <f>COUNTIF(JADWAL!CJ$5:CJ$194,RUANG!$C19)</f>
        <v>0</v>
      </c>
      <c r="CH19" s="54">
        <f>COUNTIF(JADWAL!CK$5:CK$194,RUANG!$C19)</f>
        <v>0</v>
      </c>
      <c r="CJ19" s="69">
        <f t="shared" si="4"/>
        <v>7</v>
      </c>
    </row>
    <row r="20" spans="1:88" x14ac:dyDescent="0.3">
      <c r="A20" s="54">
        <v>18</v>
      </c>
      <c r="B20" s="76" t="s">
        <v>424</v>
      </c>
      <c r="C20" s="77" t="s">
        <v>361</v>
      </c>
      <c r="D20" s="54">
        <v>13</v>
      </c>
      <c r="F20" s="54">
        <f>COUNTIF(JADWAL!G$5:G$194,RUANG!$C20)</f>
        <v>0</v>
      </c>
      <c r="G20" s="54">
        <f>COUNTIF(JADWAL!H$5:H$194,RUANG!$C20)</f>
        <v>0</v>
      </c>
      <c r="H20" s="54">
        <f>COUNTIF(JADWAL!I$5:I$194,RUANG!$C20)</f>
        <v>0</v>
      </c>
      <c r="J20" s="54">
        <f>COUNTIF(JADWAL!K$5:K$194,RUANG!$C20)</f>
        <v>0</v>
      </c>
      <c r="K20" s="54">
        <f>COUNTIF(JADWAL!L$5:L$194,RUANG!$C20)</f>
        <v>1</v>
      </c>
      <c r="M20" s="54">
        <f>COUNTIF(JADWAL!N$5:N$194,RUANG!$C20)</f>
        <v>1</v>
      </c>
      <c r="N20" s="54">
        <f>COUNTIF(JADWAL!O$5:O$194,RUANG!$C20)</f>
        <v>1</v>
      </c>
      <c r="O20" s="54">
        <f>COUNTIF(JADWAL!P$5:P$194,RUANG!$C20)</f>
        <v>1</v>
      </c>
      <c r="P20" s="54">
        <f>COUNTIF(JADWAL!Q$5:Q$194,RUANG!$C20)</f>
        <v>0</v>
      </c>
      <c r="R20" s="54">
        <f>COUNTIF(JADWAL!S$5:S$194,RUANG!$C20)</f>
        <v>0</v>
      </c>
      <c r="S20" s="54">
        <f>COUNTIF(JADWAL!T$5:T$194,RUANG!$C20)</f>
        <v>0</v>
      </c>
      <c r="U20" s="69">
        <f t="shared" si="0"/>
        <v>4</v>
      </c>
      <c r="V20" s="54">
        <f>COUNTIF(JADWAL!W$5:W$194,RUANG!$C20)</f>
        <v>1</v>
      </c>
      <c r="W20" s="54">
        <f>COUNTIF(JADWAL!X$5:X$194,RUANG!$C20)</f>
        <v>1</v>
      </c>
      <c r="X20" s="54">
        <f>COUNTIF(JADWAL!Y$5:Y$194,RUANG!$C20)</f>
        <v>1</v>
      </c>
      <c r="Y20" s="54">
        <f>COUNTIF(JADWAL!Z$5:Z$194,RUANG!$C20)</f>
        <v>0</v>
      </c>
      <c r="AA20" s="54">
        <f>COUNTIF(JADWAL!AB$5:AB$194,RUANG!$C20)</f>
        <v>1</v>
      </c>
      <c r="AB20" s="54">
        <f>COUNTIF(JADWAL!AC$5:AC$194,RUANG!$C20)</f>
        <v>1</v>
      </c>
      <c r="AC20" s="54">
        <f>COUNTIF(JADWAL!AD$5:AD$194,RUANG!$C20)</f>
        <v>0</v>
      </c>
      <c r="AE20" s="54">
        <f>COUNTIF(JADWAL!AF$5:AF$194,RUANG!$C20)</f>
        <v>1</v>
      </c>
      <c r="AF20" s="54">
        <f>COUNTIF(JADWAL!AG$5:AG$194,RUANG!$C20)</f>
        <v>0</v>
      </c>
      <c r="AG20" s="54">
        <f>COUNTIF(JADWAL!AH$5:AH$194,RUANG!$C20)</f>
        <v>0</v>
      </c>
      <c r="AI20" s="54">
        <f>COUNTIF(JADWAL!AJ$5:AJ$194,RUANG!$C20)</f>
        <v>0</v>
      </c>
      <c r="AJ20" s="54">
        <f>COUNTIF(JADWAL!AK$5:AK$194,RUANG!$C20)</f>
        <v>0</v>
      </c>
      <c r="AL20" s="69">
        <f t="shared" si="1"/>
        <v>6</v>
      </c>
      <c r="AM20" s="53"/>
      <c r="AN20" s="54">
        <f>COUNTIF(JADWAL!AO$5:AO$194,RUANG!$C20)</f>
        <v>0</v>
      </c>
      <c r="AO20" s="54">
        <f>COUNTIF(JADWAL!AP$5:AP$194,RUANG!$C20)</f>
        <v>0</v>
      </c>
      <c r="AP20" s="54">
        <f>COUNTIF(JADWAL!AQ$5:AQ$194,RUANG!$C20)</f>
        <v>0</v>
      </c>
      <c r="AQ20" s="53"/>
      <c r="AR20" s="54">
        <f>COUNTIF(JADWAL!AS$5:AS$194,RUANG!$C20)</f>
        <v>0</v>
      </c>
      <c r="AS20" s="54">
        <f>COUNTIF(JADWAL!AT$5:AT$194,RUANG!$C20)</f>
        <v>1</v>
      </c>
      <c r="AT20" s="54">
        <f>COUNTIF(JADWAL!AU$5:AU$194,RUANG!$C20)</f>
        <v>0</v>
      </c>
      <c r="AU20" s="53"/>
      <c r="AV20" s="54">
        <f>COUNTIF(JADWAL!AW$5:AW$194,RUANG!$C20)</f>
        <v>1</v>
      </c>
      <c r="AW20" s="54">
        <f>COUNTIF(JADWAL!AX$5:AX$194,RUANG!$C20)</f>
        <v>1</v>
      </c>
      <c r="AX20" s="54">
        <f>COUNTIF(JADWAL!AY$5:AY$194,RUANG!$C20)</f>
        <v>0</v>
      </c>
      <c r="AY20" s="53"/>
      <c r="AZ20" s="54">
        <f>COUNTIF(JADWAL!BA$5:BA$194,RUANG!$C20)</f>
        <v>0</v>
      </c>
      <c r="BA20" s="54">
        <f>COUNTIF(JADWAL!BB$5:BB$194,RUANG!$C20)</f>
        <v>0</v>
      </c>
      <c r="BB20" s="54">
        <f>COUNTIF(JADWAL!BC$5:BC$194,RUANG!$C20)</f>
        <v>0</v>
      </c>
      <c r="BC20" s="69">
        <f t="shared" si="2"/>
        <v>3</v>
      </c>
      <c r="BD20" s="54">
        <f>COUNTIF(JADWAL!BF$5:BF$194,RUANG!$C20)</f>
        <v>1</v>
      </c>
      <c r="BE20" s="54">
        <f>COUNTIF(JADWAL!BG$5:BG$194,RUANG!$C20)</f>
        <v>1</v>
      </c>
      <c r="BF20" s="54">
        <f>COUNTIF(JADWAL!BH$5:BH$194,RUANG!$C20)</f>
        <v>1</v>
      </c>
      <c r="BG20" s="54">
        <f>COUNTIF(JADWAL!BI$5:BI$194,RUANG!$C20)</f>
        <v>1</v>
      </c>
      <c r="BH20" s="53"/>
      <c r="BI20" s="54">
        <f>COUNTIF(JADWAL!BK$5:BK$194,RUANG!$C20)</f>
        <v>1</v>
      </c>
      <c r="BJ20" s="54">
        <f>COUNTIF(JADWAL!BL$5:BL$194,RUANG!$C20)</f>
        <v>1</v>
      </c>
      <c r="BK20" s="53"/>
      <c r="BL20" s="54">
        <f>COUNTIF(JADWAL!BN$5:BN$194,RUANG!$C20)</f>
        <v>1</v>
      </c>
      <c r="BM20" s="54">
        <f>COUNTIF(JADWAL!BO$5:BO$194,RUANG!$C20)</f>
        <v>1</v>
      </c>
      <c r="BN20" s="54">
        <f>COUNTIF(JADWAL!BP$5:BP$194,RUANG!$C20)</f>
        <v>0</v>
      </c>
      <c r="BO20" s="54">
        <f>COUNTIF(JADWAL!BQ$5:BQ$194,RUANG!$C20)</f>
        <v>0</v>
      </c>
      <c r="BP20" s="53"/>
      <c r="BQ20" s="54">
        <f>COUNTIF(JADWAL!BS$5:BS$194,RUANG!$C20)</f>
        <v>0</v>
      </c>
      <c r="BR20" s="54">
        <f>COUNTIF(JADWAL!BT$5:BT$194,RUANG!$C20)</f>
        <v>0</v>
      </c>
      <c r="BT20" s="69">
        <f t="shared" si="3"/>
        <v>8</v>
      </c>
      <c r="BU20" s="54">
        <f>COUNTIF(JADWAL!BX$5:BX$194,RUANG!$C20)</f>
        <v>1</v>
      </c>
      <c r="BV20" s="54">
        <f>COUNTIF(JADWAL!BY$5:BY$194,RUANG!$C20)</f>
        <v>1</v>
      </c>
      <c r="BW20" s="54">
        <f>COUNTIF(JADWAL!BZ$5:BZ$194,RUANG!$C20)</f>
        <v>1</v>
      </c>
      <c r="BX20" s="54">
        <f>COUNTIF(JADWAL!CA$5:CA$194,RUANG!$C20)</f>
        <v>1</v>
      </c>
      <c r="BY20" s="54">
        <f>COUNTIF(JADWAL!CB$5:CB$194,RUANG!$C20)</f>
        <v>1</v>
      </c>
      <c r="BZ20" s="54">
        <f>COUNTIF(JADWAL!CC$5:CC$194,RUANG!$C20)</f>
        <v>0</v>
      </c>
      <c r="CA20" s="53"/>
      <c r="CB20" s="54">
        <f>COUNTIF(JADWAL!CE$5:CE$194,RUANG!$C20)</f>
        <v>0</v>
      </c>
      <c r="CC20" s="54">
        <f>COUNTIF(JADWAL!CF$5:CF$194,RUANG!$C20)</f>
        <v>0</v>
      </c>
      <c r="CD20" s="54">
        <f>COUNTIF(JADWAL!CG$5:CG$194,RUANG!$C20)</f>
        <v>0</v>
      </c>
      <c r="CE20" s="54">
        <f>COUNTIF(JADWAL!CH$5:CH$194,RUANG!$C20)</f>
        <v>0</v>
      </c>
      <c r="CF20" s="53"/>
      <c r="CG20" s="54">
        <f>COUNTIF(JADWAL!CJ$5:CJ$194,RUANG!$C20)</f>
        <v>0</v>
      </c>
      <c r="CH20" s="54">
        <f>COUNTIF(JADWAL!CK$5:CK$194,RUANG!$C20)</f>
        <v>0</v>
      </c>
      <c r="CJ20" s="69">
        <f t="shared" si="4"/>
        <v>5</v>
      </c>
    </row>
    <row r="21" spans="1:88" x14ac:dyDescent="0.3">
      <c r="A21" s="54">
        <v>19</v>
      </c>
      <c r="B21" s="76" t="s">
        <v>362</v>
      </c>
      <c r="C21" s="77" t="s">
        <v>222</v>
      </c>
      <c r="D21" s="54">
        <v>14</v>
      </c>
      <c r="F21" s="54">
        <f>COUNTIF(JADWAL!G$5:G$194,RUANG!$C21)</f>
        <v>2</v>
      </c>
      <c r="G21" s="54">
        <f>COUNTIF(JADWAL!H$5:H$194,RUANG!$C21)</f>
        <v>2</v>
      </c>
      <c r="H21" s="54">
        <f>COUNTIF(JADWAL!I$5:I$194,RUANG!$C21)</f>
        <v>2</v>
      </c>
      <c r="J21" s="54">
        <f>COUNTIF(JADWAL!K$5:K$194,RUANG!$C21)</f>
        <v>2</v>
      </c>
      <c r="K21" s="54">
        <f>COUNTIF(JADWAL!L$5:L$194,RUANG!$C21)</f>
        <v>1</v>
      </c>
      <c r="M21" s="54">
        <f>COUNTIF(JADWAL!N$5:N$194,RUANG!$C21)</f>
        <v>1</v>
      </c>
      <c r="N21" s="54">
        <f>COUNTIF(JADWAL!O$5:O$194,RUANG!$C21)</f>
        <v>0</v>
      </c>
      <c r="O21" s="54">
        <f>COUNTIF(JADWAL!P$5:P$194,RUANG!$C21)</f>
        <v>0</v>
      </c>
      <c r="P21" s="54">
        <f>COUNTIF(JADWAL!Q$5:Q$194,RUANG!$C21)</f>
        <v>0</v>
      </c>
      <c r="R21" s="54">
        <f>COUNTIF(JADWAL!S$5:S$194,RUANG!$C21)</f>
        <v>0</v>
      </c>
      <c r="S21" s="54">
        <f>COUNTIF(JADWAL!T$5:T$194,RUANG!$C21)</f>
        <v>0</v>
      </c>
      <c r="U21" s="69">
        <f t="shared" si="0"/>
        <v>10</v>
      </c>
      <c r="V21" s="54">
        <f>COUNTIF(JADWAL!W$5:W$194,RUANG!$C21)</f>
        <v>1</v>
      </c>
      <c r="W21" s="54">
        <f>COUNTIF(JADWAL!X$5:X$194,RUANG!$C21)</f>
        <v>1</v>
      </c>
      <c r="X21" s="54">
        <f>COUNTIF(JADWAL!Y$5:Y$194,RUANG!$C21)</f>
        <v>1</v>
      </c>
      <c r="Y21" s="54">
        <f>COUNTIF(JADWAL!Z$5:Z$194,RUANG!$C21)</f>
        <v>1</v>
      </c>
      <c r="AA21" s="54">
        <f>COUNTIF(JADWAL!AB$5:AB$194,RUANG!$C21)</f>
        <v>0</v>
      </c>
      <c r="AB21" s="54">
        <f>COUNTIF(JADWAL!AC$5:AC$194,RUANG!$C21)</f>
        <v>0</v>
      </c>
      <c r="AC21" s="54">
        <f>COUNTIF(JADWAL!AD$5:AD$194,RUANG!$C21)</f>
        <v>0</v>
      </c>
      <c r="AE21" s="54">
        <f>COUNTIF(JADWAL!AF$5:AF$194,RUANG!$C21)</f>
        <v>1</v>
      </c>
      <c r="AF21" s="54">
        <f>COUNTIF(JADWAL!AG$5:AG$194,RUANG!$C21)</f>
        <v>1</v>
      </c>
      <c r="AG21" s="54">
        <f>COUNTIF(JADWAL!AH$5:AH$194,RUANG!$C21)</f>
        <v>1</v>
      </c>
      <c r="AI21" s="54">
        <f>COUNTIF(JADWAL!AJ$5:AJ$194,RUANG!$C21)</f>
        <v>0</v>
      </c>
      <c r="AJ21" s="54">
        <f>COUNTIF(JADWAL!AK$5:AK$194,RUANG!$C21)</f>
        <v>0</v>
      </c>
      <c r="AL21" s="69">
        <f t="shared" si="1"/>
        <v>7</v>
      </c>
      <c r="AM21" s="53"/>
      <c r="AN21" s="54">
        <f>COUNTIF(JADWAL!AO$5:AO$194,RUANG!$C21)</f>
        <v>1</v>
      </c>
      <c r="AO21" s="54">
        <f>COUNTIF(JADWAL!AP$5:AP$194,RUANG!$C21)</f>
        <v>1</v>
      </c>
      <c r="AP21" s="54">
        <f>COUNTIF(JADWAL!AQ$5:AQ$194,RUANG!$C21)</f>
        <v>1</v>
      </c>
      <c r="AQ21" s="53"/>
      <c r="AR21" s="54">
        <f>COUNTIF(JADWAL!AS$5:AS$194,RUANG!$C21)</f>
        <v>1</v>
      </c>
      <c r="AS21" s="54">
        <f>COUNTIF(JADWAL!AT$5:AT$194,RUANG!$C21)</f>
        <v>1</v>
      </c>
      <c r="AT21" s="54">
        <f>COUNTIF(JADWAL!AU$5:AU$194,RUANG!$C21)</f>
        <v>0</v>
      </c>
      <c r="AU21" s="53"/>
      <c r="AV21" s="54">
        <f>COUNTIF(JADWAL!AW$5:AW$194,RUANG!$C21)</f>
        <v>1</v>
      </c>
      <c r="AW21" s="54">
        <f>COUNTIF(JADWAL!AX$5:AX$194,RUANG!$C21)</f>
        <v>1</v>
      </c>
      <c r="AX21" s="54">
        <f>COUNTIF(JADWAL!AY$5:AY$194,RUANG!$C21)</f>
        <v>1</v>
      </c>
      <c r="AY21" s="53"/>
      <c r="AZ21" s="54">
        <f>COUNTIF(JADWAL!BA$5:BA$194,RUANG!$C21)</f>
        <v>1</v>
      </c>
      <c r="BA21" s="54">
        <f>COUNTIF(JADWAL!BB$5:BB$194,RUANG!$C21)</f>
        <v>1</v>
      </c>
      <c r="BB21" s="54">
        <f>COUNTIF(JADWAL!BC$5:BC$194,RUANG!$C21)</f>
        <v>1</v>
      </c>
      <c r="BC21" s="69">
        <f t="shared" si="2"/>
        <v>11</v>
      </c>
      <c r="BD21" s="54">
        <f>COUNTIF(JADWAL!BF$5:BF$194,RUANG!$C21)</f>
        <v>2</v>
      </c>
      <c r="BE21" s="54">
        <f>COUNTIF(JADWAL!BG$5:BG$194,RUANG!$C21)</f>
        <v>2</v>
      </c>
      <c r="BF21" s="54">
        <f>COUNTIF(JADWAL!BH$5:BH$194,RUANG!$C21)</f>
        <v>2</v>
      </c>
      <c r="BG21" s="54">
        <f>COUNTIF(JADWAL!BI$5:BI$194,RUANG!$C21)</f>
        <v>2</v>
      </c>
      <c r="BH21" s="53"/>
      <c r="BI21" s="54">
        <f>COUNTIF(JADWAL!BK$5:BK$194,RUANG!$C21)</f>
        <v>1</v>
      </c>
      <c r="BJ21" s="54">
        <f>COUNTIF(JADWAL!BL$5:BL$194,RUANG!$C21)</f>
        <v>1</v>
      </c>
      <c r="BK21" s="53"/>
      <c r="BL21" s="54">
        <f>COUNTIF(JADWAL!BN$5:BN$194,RUANG!$C21)</f>
        <v>1</v>
      </c>
      <c r="BM21" s="54">
        <f>COUNTIF(JADWAL!BO$5:BO$194,RUANG!$C21)</f>
        <v>1</v>
      </c>
      <c r="BN21" s="54">
        <f>COUNTIF(JADWAL!BP$5:BP$194,RUANG!$C21)</f>
        <v>1</v>
      </c>
      <c r="BO21" s="54">
        <f>COUNTIF(JADWAL!BQ$5:BQ$194,RUANG!$C21)</f>
        <v>1</v>
      </c>
      <c r="BP21" s="53"/>
      <c r="BQ21" s="54">
        <f>COUNTIF(JADWAL!BS$5:BS$194,RUANG!$C21)</f>
        <v>1</v>
      </c>
      <c r="BR21" s="54">
        <f>COUNTIF(JADWAL!BT$5:BT$194,RUANG!$C21)</f>
        <v>1</v>
      </c>
      <c r="BT21" s="69">
        <f t="shared" si="3"/>
        <v>16</v>
      </c>
      <c r="BU21" s="54">
        <f>COUNTIF(JADWAL!BX$5:BX$194,RUANG!$C21)</f>
        <v>2</v>
      </c>
      <c r="BV21" s="54">
        <f>COUNTIF(JADWAL!BY$5:BY$194,RUANG!$C21)</f>
        <v>2</v>
      </c>
      <c r="BW21" s="54">
        <f>COUNTIF(JADWAL!BZ$5:BZ$194,RUANG!$C21)</f>
        <v>2</v>
      </c>
      <c r="BX21" s="54">
        <f>COUNTIF(JADWAL!CA$5:CA$194,RUANG!$C21)</f>
        <v>2</v>
      </c>
      <c r="BY21" s="54">
        <f>COUNTIF(JADWAL!CB$5:CB$194,RUANG!$C21)</f>
        <v>1</v>
      </c>
      <c r="BZ21" s="54">
        <f>COUNTIF(JADWAL!CC$5:CC$194,RUANG!$C21)</f>
        <v>0</v>
      </c>
      <c r="CA21" s="53"/>
      <c r="CB21" s="54">
        <f>COUNTIF(JADWAL!CE$5:CE$194,RUANG!$C21)</f>
        <v>1</v>
      </c>
      <c r="CC21" s="54">
        <f>COUNTIF(JADWAL!CF$5:CF$194,RUANG!$C21)</f>
        <v>1</v>
      </c>
      <c r="CD21" s="54">
        <f>COUNTIF(JADWAL!CG$5:CG$194,RUANG!$C21)</f>
        <v>1</v>
      </c>
      <c r="CE21" s="54">
        <f>COUNTIF(JADWAL!CH$5:CH$194,RUANG!$C21)</f>
        <v>0</v>
      </c>
      <c r="CF21" s="53"/>
      <c r="CG21" s="54">
        <f>COUNTIF(JADWAL!CJ$5:CJ$194,RUANG!$C21)</f>
        <v>0</v>
      </c>
      <c r="CH21" s="54">
        <f>COUNTIF(JADWAL!CK$5:CK$194,RUANG!$C21)</f>
        <v>0</v>
      </c>
      <c r="CJ21" s="69">
        <f t="shared" si="4"/>
        <v>12</v>
      </c>
    </row>
    <row r="22" spans="1:88" x14ac:dyDescent="0.3">
      <c r="A22" s="54">
        <v>20</v>
      </c>
      <c r="B22" s="76" t="s">
        <v>363</v>
      </c>
      <c r="C22" s="77" t="s">
        <v>219</v>
      </c>
      <c r="D22" s="54">
        <v>15</v>
      </c>
      <c r="F22" s="54">
        <f>COUNTIF(JADWAL!G$5:G$194,RUANG!$C22)</f>
        <v>2</v>
      </c>
      <c r="G22" s="54">
        <f>COUNTIF(JADWAL!H$5:H$194,RUANG!$C22)</f>
        <v>2</v>
      </c>
      <c r="H22" s="54">
        <f>COUNTIF(JADWAL!I$5:I$194,RUANG!$C22)</f>
        <v>2</v>
      </c>
      <c r="J22" s="54">
        <f>COUNTIF(JADWAL!K$5:K$194,RUANG!$C22)</f>
        <v>2</v>
      </c>
      <c r="K22" s="54">
        <f>COUNTIF(JADWAL!L$5:L$194,RUANG!$C22)</f>
        <v>2</v>
      </c>
      <c r="M22" s="54">
        <f>COUNTIF(JADWAL!N$5:N$194,RUANG!$C22)</f>
        <v>1</v>
      </c>
      <c r="N22" s="54">
        <f>COUNTIF(JADWAL!O$5:O$194,RUANG!$C22)</f>
        <v>1</v>
      </c>
      <c r="O22" s="54">
        <f>COUNTIF(JADWAL!P$5:P$194,RUANG!$C22)</f>
        <v>1</v>
      </c>
      <c r="P22" s="54">
        <f>COUNTIF(JADWAL!Q$5:Q$194,RUANG!$C22)</f>
        <v>1</v>
      </c>
      <c r="R22" s="54">
        <f>COUNTIF(JADWAL!S$5:S$194,RUANG!$C22)</f>
        <v>1</v>
      </c>
      <c r="S22" s="54">
        <f>COUNTIF(JADWAL!T$5:T$194,RUANG!$C22)</f>
        <v>1</v>
      </c>
      <c r="U22" s="69">
        <f t="shared" si="0"/>
        <v>16</v>
      </c>
      <c r="V22" s="54">
        <f>COUNTIF(JADWAL!W$5:W$194,RUANG!$C22)</f>
        <v>1</v>
      </c>
      <c r="W22" s="54">
        <f>COUNTIF(JADWAL!X$5:X$194,RUANG!$C22)</f>
        <v>1</v>
      </c>
      <c r="X22" s="54">
        <f>COUNTIF(JADWAL!Y$5:Y$194,RUANG!$C22)</f>
        <v>1</v>
      </c>
      <c r="Y22" s="54">
        <f>COUNTIF(JADWAL!Z$5:Z$194,RUANG!$C22)</f>
        <v>1</v>
      </c>
      <c r="AA22" s="54">
        <f>COUNTIF(JADWAL!AB$5:AB$194,RUANG!$C22)</f>
        <v>1</v>
      </c>
      <c r="AB22" s="54">
        <f>COUNTIF(JADWAL!AC$5:AC$194,RUANG!$C22)</f>
        <v>0</v>
      </c>
      <c r="AC22" s="54">
        <f>COUNTIF(JADWAL!AD$5:AD$194,RUANG!$C22)</f>
        <v>0</v>
      </c>
      <c r="AE22" s="54">
        <f>COUNTIF(JADWAL!AF$5:AF$194,RUANG!$C22)</f>
        <v>1</v>
      </c>
      <c r="AF22" s="54">
        <f>COUNTIF(JADWAL!AG$5:AG$194,RUANG!$C22)</f>
        <v>1</v>
      </c>
      <c r="AG22" s="54">
        <f>COUNTIF(JADWAL!AH$5:AH$194,RUANG!$C22)</f>
        <v>1</v>
      </c>
      <c r="AI22" s="54">
        <f>COUNTIF(JADWAL!AJ$5:AJ$194,RUANG!$C22)</f>
        <v>1</v>
      </c>
      <c r="AJ22" s="54">
        <f>COUNTIF(JADWAL!AK$5:AK$194,RUANG!$C22)</f>
        <v>1</v>
      </c>
      <c r="AL22" s="69">
        <f t="shared" si="1"/>
        <v>10</v>
      </c>
      <c r="AM22" s="53"/>
      <c r="AN22" s="54">
        <f>COUNTIF(JADWAL!AO$5:AO$194,RUANG!$C22)</f>
        <v>1</v>
      </c>
      <c r="AO22" s="54">
        <f>COUNTIF(JADWAL!AP$5:AP$194,RUANG!$C22)</f>
        <v>1</v>
      </c>
      <c r="AP22" s="54">
        <f>COUNTIF(JADWAL!AQ$5:AQ$194,RUANG!$C22)</f>
        <v>1</v>
      </c>
      <c r="AQ22" s="53"/>
      <c r="AR22" s="54">
        <f>COUNTIF(JADWAL!AS$5:AS$194,RUANG!$C22)</f>
        <v>1</v>
      </c>
      <c r="AS22" s="54">
        <f>COUNTIF(JADWAL!AT$5:AT$194,RUANG!$C22)</f>
        <v>1</v>
      </c>
      <c r="AT22" s="54">
        <f>COUNTIF(JADWAL!AU$5:AU$194,RUANG!$C22)</f>
        <v>0</v>
      </c>
      <c r="AU22" s="53"/>
      <c r="AV22" s="54">
        <f>COUNTIF(JADWAL!AW$5:AW$194,RUANG!$C22)</f>
        <v>1</v>
      </c>
      <c r="AW22" s="54">
        <f>COUNTIF(JADWAL!AX$5:AX$194,RUANG!$C22)</f>
        <v>1</v>
      </c>
      <c r="AX22" s="54">
        <f>COUNTIF(JADWAL!AY$5:AY$194,RUANG!$C22)</f>
        <v>1</v>
      </c>
      <c r="AY22" s="53"/>
      <c r="AZ22" s="54">
        <f>COUNTIF(JADWAL!BA$5:BA$194,RUANG!$C22)</f>
        <v>1</v>
      </c>
      <c r="BA22" s="54">
        <f>COUNTIF(JADWAL!BB$5:BB$194,RUANG!$C22)</f>
        <v>1</v>
      </c>
      <c r="BB22" s="54">
        <f>COUNTIF(JADWAL!BC$5:BC$194,RUANG!$C22)</f>
        <v>0</v>
      </c>
      <c r="BC22" s="69">
        <f t="shared" si="2"/>
        <v>10</v>
      </c>
      <c r="BD22" s="54">
        <f>COUNTIF(JADWAL!BF$5:BF$194,RUANG!$C22)</f>
        <v>1</v>
      </c>
      <c r="BE22" s="54">
        <f>COUNTIF(JADWAL!BG$5:BG$194,RUANG!$C22)</f>
        <v>1</v>
      </c>
      <c r="BF22" s="54">
        <f>COUNTIF(JADWAL!BH$5:BH$194,RUANG!$C22)</f>
        <v>1</v>
      </c>
      <c r="BG22" s="54">
        <f>COUNTIF(JADWAL!BI$5:BI$194,RUANG!$C22)</f>
        <v>1</v>
      </c>
      <c r="BH22" s="53"/>
      <c r="BI22" s="54">
        <f>COUNTIF(JADWAL!BK$5:BK$194,RUANG!$C22)</f>
        <v>1</v>
      </c>
      <c r="BJ22" s="54">
        <f>COUNTIF(JADWAL!BL$5:BL$194,RUANG!$C22)</f>
        <v>1</v>
      </c>
      <c r="BK22" s="53"/>
      <c r="BL22" s="54">
        <f>COUNTIF(JADWAL!BN$5:BN$194,RUANG!$C22)</f>
        <v>1</v>
      </c>
      <c r="BM22" s="54">
        <f>COUNTIF(JADWAL!BO$5:BO$194,RUANG!$C22)</f>
        <v>1</v>
      </c>
      <c r="BN22" s="54">
        <f>COUNTIF(JADWAL!BP$5:BP$194,RUANG!$C22)</f>
        <v>1</v>
      </c>
      <c r="BO22" s="54">
        <f>COUNTIF(JADWAL!BQ$5:BQ$194,RUANG!$C22)</f>
        <v>1</v>
      </c>
      <c r="BP22" s="53"/>
      <c r="BQ22" s="54">
        <f>COUNTIF(JADWAL!BS$5:BS$194,RUANG!$C22)</f>
        <v>1</v>
      </c>
      <c r="BR22" s="54">
        <f>COUNTIF(JADWAL!BT$5:BT$194,RUANG!$C22)</f>
        <v>0</v>
      </c>
      <c r="BT22" s="69">
        <f t="shared" si="3"/>
        <v>11</v>
      </c>
      <c r="BU22" s="54">
        <f>COUNTIF(JADWAL!BX$5:BX$194,RUANG!$C22)</f>
        <v>1</v>
      </c>
      <c r="BV22" s="54">
        <f>COUNTIF(JADWAL!BY$5:BY$194,RUANG!$C22)</f>
        <v>1</v>
      </c>
      <c r="BW22" s="54">
        <f>COUNTIF(JADWAL!BZ$5:BZ$194,RUANG!$C22)</f>
        <v>1</v>
      </c>
      <c r="BX22" s="54">
        <f>COUNTIF(JADWAL!CA$5:CA$194,RUANG!$C22)</f>
        <v>1</v>
      </c>
      <c r="BY22" s="54">
        <f>COUNTIF(JADWAL!CB$5:CB$194,RUANG!$C22)</f>
        <v>1</v>
      </c>
      <c r="BZ22" s="54">
        <f>COUNTIF(JADWAL!CC$5:CC$194,RUANG!$C22)</f>
        <v>0</v>
      </c>
      <c r="CA22" s="53"/>
      <c r="CB22" s="54">
        <f>COUNTIF(JADWAL!CE$5:CE$194,RUANG!$C22)</f>
        <v>2</v>
      </c>
      <c r="CC22" s="54">
        <f>COUNTIF(JADWAL!CF$5:CF$194,RUANG!$C22)</f>
        <v>2</v>
      </c>
      <c r="CD22" s="54">
        <f>COUNTIF(JADWAL!CG$5:CG$194,RUANG!$C22)</f>
        <v>2</v>
      </c>
      <c r="CE22" s="54">
        <f>COUNTIF(JADWAL!CH$5:CH$194,RUANG!$C22)</f>
        <v>0</v>
      </c>
      <c r="CF22" s="53"/>
      <c r="CG22" s="54">
        <f>COUNTIF(JADWAL!CJ$5:CJ$194,RUANG!$C22)</f>
        <v>1</v>
      </c>
      <c r="CH22" s="54">
        <f>COUNTIF(JADWAL!CK$5:CK$194,RUANG!$C22)</f>
        <v>0</v>
      </c>
      <c r="CJ22" s="69">
        <f t="shared" si="4"/>
        <v>12</v>
      </c>
    </row>
    <row r="23" spans="1:88" x14ac:dyDescent="0.3">
      <c r="A23" s="54">
        <v>21</v>
      </c>
      <c r="B23" s="18" t="s">
        <v>364</v>
      </c>
      <c r="C23" s="19" t="s">
        <v>129</v>
      </c>
      <c r="D23" s="54">
        <v>16</v>
      </c>
      <c r="F23" s="54">
        <f>COUNTIF(JADWAL!G$5:G$194,RUANG!$C23)</f>
        <v>0</v>
      </c>
      <c r="G23" s="54">
        <f>COUNTIF(JADWAL!H$5:H$194,RUANG!$C23)</f>
        <v>0</v>
      </c>
      <c r="H23" s="54">
        <f>COUNTIF(JADWAL!I$5:I$194,RUANG!$C23)</f>
        <v>0</v>
      </c>
      <c r="J23" s="54">
        <f>COUNTIF(JADWAL!K$5:K$194,RUANG!$C23)</f>
        <v>1</v>
      </c>
      <c r="K23" s="54">
        <f>COUNTIF(JADWAL!L$5:L$194,RUANG!$C23)</f>
        <v>1</v>
      </c>
      <c r="M23" s="54">
        <f>COUNTIF(JADWAL!N$5:N$194,RUANG!$C23)</f>
        <v>1</v>
      </c>
      <c r="N23" s="54">
        <f>COUNTIF(JADWAL!O$5:O$194,RUANG!$C23)</f>
        <v>1</v>
      </c>
      <c r="O23" s="54">
        <f>COUNTIF(JADWAL!P$5:P$194,RUANG!$C23)</f>
        <v>1</v>
      </c>
      <c r="P23" s="54">
        <f>COUNTIF(JADWAL!Q$5:Q$194,RUANG!$C23)</f>
        <v>1</v>
      </c>
      <c r="R23" s="54">
        <f>COUNTIF(JADWAL!S$5:S$194,RUANG!$C23)</f>
        <v>0</v>
      </c>
      <c r="S23" s="54">
        <f>COUNTIF(JADWAL!T$5:T$194,RUANG!$C23)</f>
        <v>0</v>
      </c>
      <c r="U23" s="69">
        <f t="shared" si="0"/>
        <v>6</v>
      </c>
      <c r="V23" s="54">
        <f>COUNTIF(JADWAL!W$5:W$194,RUANG!$C23)</f>
        <v>0</v>
      </c>
      <c r="W23" s="54">
        <f>COUNTIF(JADWAL!X$5:X$194,RUANG!$C23)</f>
        <v>0</v>
      </c>
      <c r="X23" s="54">
        <f>COUNTIF(JADWAL!Y$5:Y$194,RUANG!$C23)</f>
        <v>0</v>
      </c>
      <c r="Y23" s="54">
        <f>COUNTIF(JADWAL!Z$5:Z$194,RUANG!$C23)</f>
        <v>0</v>
      </c>
      <c r="AA23" s="54">
        <f>COUNTIF(JADWAL!AB$5:AB$194,RUANG!$C23)</f>
        <v>0</v>
      </c>
      <c r="AB23" s="54">
        <f>COUNTIF(JADWAL!AC$5:AC$194,RUANG!$C23)</f>
        <v>0</v>
      </c>
      <c r="AC23" s="54">
        <f>COUNTIF(JADWAL!AD$5:AD$194,RUANG!$C23)</f>
        <v>0</v>
      </c>
      <c r="AE23" s="54">
        <f>COUNTIF(JADWAL!AF$5:AF$194,RUANG!$C23)</f>
        <v>1</v>
      </c>
      <c r="AF23" s="54">
        <f>COUNTIF(JADWAL!AG$5:AG$194,RUANG!$C23)</f>
        <v>1</v>
      </c>
      <c r="AG23" s="54">
        <f>COUNTIF(JADWAL!AH$5:AH$194,RUANG!$C23)</f>
        <v>0</v>
      </c>
      <c r="AI23" s="54">
        <f>COUNTIF(JADWAL!AJ$5:AJ$194,RUANG!$C23)</f>
        <v>0</v>
      </c>
      <c r="AJ23" s="54">
        <f>COUNTIF(JADWAL!AK$5:AK$194,RUANG!$C23)</f>
        <v>0</v>
      </c>
      <c r="AL23" s="69">
        <f t="shared" si="1"/>
        <v>2</v>
      </c>
      <c r="AM23" s="53"/>
      <c r="AN23" s="54">
        <f>COUNTIF(JADWAL!AO$5:AO$194,RUANG!$C23)</f>
        <v>0</v>
      </c>
      <c r="AO23" s="54">
        <f>COUNTIF(JADWAL!AP$5:AP$194,RUANG!$C23)</f>
        <v>0</v>
      </c>
      <c r="AP23" s="54">
        <f>COUNTIF(JADWAL!AQ$5:AQ$194,RUANG!$C23)</f>
        <v>0</v>
      </c>
      <c r="AQ23" s="53"/>
      <c r="AR23" s="54">
        <f>COUNTIF(JADWAL!AS$5:AS$194,RUANG!$C23)</f>
        <v>1</v>
      </c>
      <c r="AS23" s="54">
        <f>COUNTIF(JADWAL!AT$5:AT$194,RUANG!$C23)</f>
        <v>1</v>
      </c>
      <c r="AT23" s="54">
        <f>COUNTIF(JADWAL!AU$5:AU$194,RUANG!$C23)</f>
        <v>0</v>
      </c>
      <c r="AU23" s="53"/>
      <c r="AV23" s="54">
        <f>COUNTIF(JADWAL!AW$5:AW$194,RUANG!$C23)</f>
        <v>1</v>
      </c>
      <c r="AW23" s="54">
        <f>COUNTIF(JADWAL!AX$5:AX$194,RUANG!$C23)</f>
        <v>1</v>
      </c>
      <c r="AX23" s="54">
        <f>COUNTIF(JADWAL!AY$5:AY$194,RUANG!$C23)</f>
        <v>0</v>
      </c>
      <c r="AY23" s="53"/>
      <c r="AZ23" s="54">
        <f>COUNTIF(JADWAL!BA$5:BA$194,RUANG!$C23)</f>
        <v>0</v>
      </c>
      <c r="BA23" s="54">
        <f>COUNTIF(JADWAL!BB$5:BB$194,RUANG!$C23)</f>
        <v>0</v>
      </c>
      <c r="BB23" s="54">
        <f>COUNTIF(JADWAL!BC$5:BC$194,RUANG!$C23)</f>
        <v>0</v>
      </c>
      <c r="BC23" s="69">
        <f t="shared" si="2"/>
        <v>4</v>
      </c>
      <c r="BD23" s="54">
        <f>COUNTIF(JADWAL!BF$5:BF$194,RUANG!$C23)</f>
        <v>0</v>
      </c>
      <c r="BE23" s="54">
        <f>COUNTIF(JADWAL!BG$5:BG$194,RUANG!$C23)</f>
        <v>0</v>
      </c>
      <c r="BF23" s="54">
        <f>COUNTIF(JADWAL!BH$5:BH$194,RUANG!$C23)</f>
        <v>0</v>
      </c>
      <c r="BG23" s="54">
        <f>COUNTIF(JADWAL!BI$5:BI$194,RUANG!$C23)</f>
        <v>1</v>
      </c>
      <c r="BH23" s="53"/>
      <c r="BI23" s="54">
        <f>COUNTIF(JADWAL!BK$5:BK$194,RUANG!$C23)</f>
        <v>1</v>
      </c>
      <c r="BJ23" s="54">
        <f>COUNTIF(JADWAL!BL$5:BL$194,RUANG!$C23)</f>
        <v>1</v>
      </c>
      <c r="BK23" s="53"/>
      <c r="BL23" s="54">
        <f>COUNTIF(JADWAL!BN$5:BN$194,RUANG!$C23)</f>
        <v>1</v>
      </c>
      <c r="BM23" s="54">
        <f>COUNTIF(JADWAL!BO$5:BO$194,RUANG!$C23)</f>
        <v>1</v>
      </c>
      <c r="BN23" s="54">
        <f>COUNTIF(JADWAL!BP$5:BP$194,RUANG!$C23)</f>
        <v>1</v>
      </c>
      <c r="BO23" s="54">
        <f>COUNTIF(JADWAL!BQ$5:BQ$194,RUANG!$C23)</f>
        <v>0</v>
      </c>
      <c r="BP23" s="53"/>
      <c r="BQ23" s="54">
        <f>COUNTIF(JADWAL!BS$5:BS$194,RUANG!$C23)</f>
        <v>0</v>
      </c>
      <c r="BR23" s="54">
        <f>COUNTIF(JADWAL!BT$5:BT$194,RUANG!$C23)</f>
        <v>0</v>
      </c>
      <c r="BT23" s="69">
        <f t="shared" si="3"/>
        <v>6</v>
      </c>
      <c r="BU23" s="54">
        <f>COUNTIF(JADWAL!BX$5:BX$194,RUANG!$C23)</f>
        <v>1</v>
      </c>
      <c r="BV23" s="54">
        <f>COUNTIF(JADWAL!BY$5:BY$194,RUANG!$C23)</f>
        <v>0</v>
      </c>
      <c r="BW23" s="54">
        <f>COUNTIF(JADWAL!BZ$5:BZ$194,RUANG!$C23)</f>
        <v>0</v>
      </c>
      <c r="BX23" s="54">
        <f>COUNTIF(JADWAL!CA$5:CA$194,RUANG!$C23)</f>
        <v>1</v>
      </c>
      <c r="BY23" s="54">
        <f>COUNTIF(JADWAL!CB$5:CB$194,RUANG!$C23)</f>
        <v>0</v>
      </c>
      <c r="BZ23" s="54">
        <f>COUNTIF(JADWAL!CC$5:CC$194,RUANG!$C23)</f>
        <v>0</v>
      </c>
      <c r="CA23" s="53"/>
      <c r="CB23" s="54">
        <f>COUNTIF(JADWAL!CE$5:CE$194,RUANG!$C23)</f>
        <v>0</v>
      </c>
      <c r="CC23" s="54">
        <f>COUNTIF(JADWAL!CF$5:CF$194,RUANG!$C23)</f>
        <v>0</v>
      </c>
      <c r="CD23" s="54">
        <f>COUNTIF(JADWAL!CG$5:CG$194,RUANG!$C23)</f>
        <v>0</v>
      </c>
      <c r="CE23" s="54">
        <f>COUNTIF(JADWAL!CH$5:CH$194,RUANG!$C23)</f>
        <v>0</v>
      </c>
      <c r="CF23" s="53"/>
      <c r="CG23" s="54">
        <f>COUNTIF(JADWAL!CJ$5:CJ$194,RUANG!$C23)</f>
        <v>0</v>
      </c>
      <c r="CH23" s="54">
        <f>COUNTIF(JADWAL!CK$5:CK$194,RUANG!$C23)</f>
        <v>0</v>
      </c>
      <c r="CJ23" s="69">
        <f t="shared" si="4"/>
        <v>2</v>
      </c>
    </row>
    <row r="24" spans="1:88" x14ac:dyDescent="0.3">
      <c r="A24" s="54">
        <v>22</v>
      </c>
      <c r="B24" s="18" t="s">
        <v>365</v>
      </c>
      <c r="C24" s="19" t="s">
        <v>148</v>
      </c>
      <c r="D24" s="54">
        <v>17</v>
      </c>
      <c r="F24" s="54">
        <f>COUNTIF(JADWAL!G$5:G$194,RUANG!$C24)</f>
        <v>1</v>
      </c>
      <c r="G24" s="54">
        <f>COUNTIF(JADWAL!H$5:H$194,RUANG!$C24)</f>
        <v>0</v>
      </c>
      <c r="H24" s="54">
        <f>COUNTIF(JADWAL!I$5:I$194,RUANG!$C24)</f>
        <v>0</v>
      </c>
      <c r="J24" s="54">
        <f>COUNTIF(JADWAL!K$5:K$194,RUANG!$C24)</f>
        <v>1</v>
      </c>
      <c r="K24" s="54">
        <f>COUNTIF(JADWAL!L$5:L$194,RUANG!$C24)</f>
        <v>0</v>
      </c>
      <c r="M24" s="54">
        <f>COUNTIF(JADWAL!N$5:N$194,RUANG!$C24)</f>
        <v>0</v>
      </c>
      <c r="N24" s="54">
        <f>COUNTIF(JADWAL!O$5:O$194,RUANG!$C24)</f>
        <v>1</v>
      </c>
      <c r="O24" s="54">
        <f>COUNTIF(JADWAL!P$5:P$194,RUANG!$C24)</f>
        <v>1</v>
      </c>
      <c r="P24" s="54">
        <f>COUNTIF(JADWAL!Q$5:Q$194,RUANG!$C24)</f>
        <v>1</v>
      </c>
      <c r="R24" s="54">
        <f>COUNTIF(JADWAL!S$5:S$194,RUANG!$C24)</f>
        <v>0</v>
      </c>
      <c r="S24" s="54">
        <f>COUNTIF(JADWAL!T$5:T$194,RUANG!$C24)</f>
        <v>0</v>
      </c>
      <c r="U24" s="69">
        <f t="shared" si="0"/>
        <v>5</v>
      </c>
      <c r="V24" s="54">
        <f>COUNTIF(JADWAL!W$5:W$194,RUANG!$C24)</f>
        <v>0</v>
      </c>
      <c r="W24" s="54">
        <f>COUNTIF(JADWAL!X$5:X$194,RUANG!$C24)</f>
        <v>0</v>
      </c>
      <c r="X24" s="54">
        <f>COUNTIF(JADWAL!Y$5:Y$194,RUANG!$C24)</f>
        <v>0</v>
      </c>
      <c r="Y24" s="54">
        <f>COUNTIF(JADWAL!Z$5:Z$194,RUANG!$C24)</f>
        <v>0</v>
      </c>
      <c r="AA24" s="54">
        <f>COUNTIF(JADWAL!AB$5:AB$194,RUANG!$C24)</f>
        <v>0</v>
      </c>
      <c r="AB24" s="54">
        <f>COUNTIF(JADWAL!AC$5:AC$194,RUANG!$C24)</f>
        <v>1</v>
      </c>
      <c r="AC24" s="54">
        <f>COUNTIF(JADWAL!AD$5:AD$194,RUANG!$C24)</f>
        <v>0</v>
      </c>
      <c r="AE24" s="54">
        <f>COUNTIF(JADWAL!AF$5:AF$194,RUANG!$C24)</f>
        <v>1</v>
      </c>
      <c r="AF24" s="54">
        <f>COUNTIF(JADWAL!AG$5:AG$194,RUANG!$C24)</f>
        <v>1</v>
      </c>
      <c r="AG24" s="54">
        <f>COUNTIF(JADWAL!AH$5:AH$194,RUANG!$C24)</f>
        <v>0</v>
      </c>
      <c r="AI24" s="54">
        <f>COUNTIF(JADWAL!AJ$5:AJ$194,RUANG!$C24)</f>
        <v>0</v>
      </c>
      <c r="AJ24" s="54">
        <f>COUNTIF(JADWAL!AK$5:AK$194,RUANG!$C24)</f>
        <v>0</v>
      </c>
      <c r="AL24" s="69">
        <f t="shared" si="1"/>
        <v>3</v>
      </c>
      <c r="AM24" s="53"/>
      <c r="AN24" s="54">
        <f>COUNTIF(JADWAL!AO$5:AO$194,RUANG!$C24)</f>
        <v>1</v>
      </c>
      <c r="AO24" s="54">
        <f>COUNTIF(JADWAL!AP$5:AP$194,RUANG!$C24)</f>
        <v>1</v>
      </c>
      <c r="AP24" s="54">
        <f>COUNTIF(JADWAL!AQ$5:AQ$194,RUANG!$C24)</f>
        <v>1</v>
      </c>
      <c r="AQ24" s="53"/>
      <c r="AR24" s="54">
        <f>COUNTIF(JADWAL!AS$5:AS$194,RUANG!$C24)</f>
        <v>1</v>
      </c>
      <c r="AS24" s="54">
        <f>COUNTIF(JADWAL!AT$5:AT$194,RUANG!$C24)</f>
        <v>1</v>
      </c>
      <c r="AT24" s="54">
        <f>COUNTIF(JADWAL!AU$5:AU$194,RUANG!$C24)</f>
        <v>0</v>
      </c>
      <c r="AU24" s="53"/>
      <c r="AV24" s="54">
        <f>COUNTIF(JADWAL!AW$5:AW$194,RUANG!$C24)</f>
        <v>1</v>
      </c>
      <c r="AW24" s="54">
        <f>COUNTIF(JADWAL!AX$5:AX$194,RUANG!$C24)</f>
        <v>0</v>
      </c>
      <c r="AX24" s="54">
        <f>COUNTIF(JADWAL!AY$5:AY$194,RUANG!$C24)</f>
        <v>0</v>
      </c>
      <c r="AY24" s="53"/>
      <c r="AZ24" s="54">
        <f>COUNTIF(JADWAL!BA$5:BA$194,RUANG!$C24)</f>
        <v>0</v>
      </c>
      <c r="BA24" s="54">
        <f>COUNTIF(JADWAL!BB$5:BB$194,RUANG!$C24)</f>
        <v>0</v>
      </c>
      <c r="BB24" s="54">
        <f>COUNTIF(JADWAL!BC$5:BC$194,RUANG!$C24)</f>
        <v>0</v>
      </c>
      <c r="BC24" s="69">
        <f t="shared" si="2"/>
        <v>6</v>
      </c>
      <c r="BD24" s="54">
        <f>COUNTIF(JADWAL!BF$5:BF$194,RUANG!$C24)</f>
        <v>1</v>
      </c>
      <c r="BE24" s="54">
        <f>COUNTIF(JADWAL!BG$5:BG$194,RUANG!$C24)</f>
        <v>1</v>
      </c>
      <c r="BF24" s="54">
        <f>COUNTIF(JADWAL!BH$5:BH$194,RUANG!$C24)</f>
        <v>1</v>
      </c>
      <c r="BG24" s="54">
        <f>COUNTIF(JADWAL!BI$5:BI$194,RUANG!$C24)</f>
        <v>1</v>
      </c>
      <c r="BH24" s="53"/>
      <c r="BI24" s="54">
        <f>COUNTIF(JADWAL!BK$5:BK$194,RUANG!$C24)</f>
        <v>0</v>
      </c>
      <c r="BJ24" s="54">
        <f>COUNTIF(JADWAL!BL$5:BL$194,RUANG!$C24)</f>
        <v>0</v>
      </c>
      <c r="BK24" s="53"/>
      <c r="BL24" s="54">
        <f>COUNTIF(JADWAL!BN$5:BN$194,RUANG!$C24)</f>
        <v>0</v>
      </c>
      <c r="BM24" s="54">
        <f>COUNTIF(JADWAL!BO$5:BO$194,RUANG!$C24)</f>
        <v>0</v>
      </c>
      <c r="BN24" s="54">
        <f>COUNTIF(JADWAL!BP$5:BP$194,RUANG!$C24)</f>
        <v>0</v>
      </c>
      <c r="BO24" s="54">
        <f>COUNTIF(JADWAL!BQ$5:BQ$194,RUANG!$C24)</f>
        <v>0</v>
      </c>
      <c r="BP24" s="53"/>
      <c r="BQ24" s="54">
        <f>COUNTIF(JADWAL!BS$5:BS$194,RUANG!$C24)</f>
        <v>0</v>
      </c>
      <c r="BR24" s="54">
        <f>COUNTIF(JADWAL!BT$5:BT$194,RUANG!$C24)</f>
        <v>0</v>
      </c>
      <c r="BT24" s="69">
        <f t="shared" si="3"/>
        <v>4</v>
      </c>
      <c r="BU24" s="54">
        <f>COUNTIF(JADWAL!BX$5:BX$194,RUANG!$C24)</f>
        <v>2</v>
      </c>
      <c r="BV24" s="54">
        <f>COUNTIF(JADWAL!BY$5:BY$194,RUANG!$C24)</f>
        <v>1</v>
      </c>
      <c r="BW24" s="54">
        <f>COUNTIF(JADWAL!BZ$5:BZ$194,RUANG!$C24)</f>
        <v>1</v>
      </c>
      <c r="BX24" s="54">
        <f>COUNTIF(JADWAL!CA$5:CA$194,RUANG!$C24)</f>
        <v>1</v>
      </c>
      <c r="BY24" s="54">
        <f>COUNTIF(JADWAL!CB$5:CB$194,RUANG!$C24)</f>
        <v>0</v>
      </c>
      <c r="BZ24" s="54">
        <f>COUNTIF(JADWAL!CC$5:CC$194,RUANG!$C24)</f>
        <v>0</v>
      </c>
      <c r="CA24" s="53"/>
      <c r="CB24" s="54">
        <f>COUNTIF(JADWAL!CE$5:CE$194,RUANG!$C24)</f>
        <v>0</v>
      </c>
      <c r="CC24" s="54">
        <f>COUNTIF(JADWAL!CF$5:CF$194,RUANG!$C24)</f>
        <v>0</v>
      </c>
      <c r="CD24" s="54">
        <f>COUNTIF(JADWAL!CG$5:CG$194,RUANG!$C24)</f>
        <v>0</v>
      </c>
      <c r="CE24" s="54">
        <f>COUNTIF(JADWAL!CH$5:CH$194,RUANG!$C24)</f>
        <v>0</v>
      </c>
      <c r="CF24" s="53"/>
      <c r="CG24" s="54">
        <f>COUNTIF(JADWAL!CJ$5:CJ$194,RUANG!$C24)</f>
        <v>0</v>
      </c>
      <c r="CH24" s="54">
        <f>COUNTIF(JADWAL!CK$5:CK$194,RUANG!$C24)</f>
        <v>0</v>
      </c>
      <c r="CJ24" s="69">
        <f t="shared" si="4"/>
        <v>5</v>
      </c>
    </row>
    <row r="25" spans="1:88" x14ac:dyDescent="0.3">
      <c r="A25" s="54">
        <v>23</v>
      </c>
      <c r="B25" s="18" t="s">
        <v>366</v>
      </c>
      <c r="C25" s="19" t="s">
        <v>149</v>
      </c>
      <c r="D25" s="54">
        <v>18</v>
      </c>
      <c r="F25" s="54">
        <f>COUNTIF(JADWAL!G$5:G$194,RUANG!$C25)</f>
        <v>0</v>
      </c>
      <c r="G25" s="54">
        <f>COUNTIF(JADWAL!H$5:H$194,RUANG!$C25)</f>
        <v>0</v>
      </c>
      <c r="H25" s="54">
        <f>COUNTIF(JADWAL!I$5:I$194,RUANG!$C25)</f>
        <v>0</v>
      </c>
      <c r="J25" s="54">
        <f>COUNTIF(JADWAL!K$5:K$194,RUANG!$C25)</f>
        <v>0</v>
      </c>
      <c r="K25" s="54">
        <f>COUNTIF(JADWAL!L$5:L$194,RUANG!$C25)</f>
        <v>0</v>
      </c>
      <c r="M25" s="54">
        <f>COUNTIF(JADWAL!N$5:N$194,RUANG!$C25)</f>
        <v>0</v>
      </c>
      <c r="N25" s="54">
        <f>COUNTIF(JADWAL!O$5:O$194,RUANG!$C25)</f>
        <v>0</v>
      </c>
      <c r="O25" s="54">
        <f>COUNTIF(JADWAL!P$5:P$194,RUANG!$C25)</f>
        <v>0</v>
      </c>
      <c r="P25" s="54">
        <f>COUNTIF(JADWAL!Q$5:Q$194,RUANG!$C25)</f>
        <v>0</v>
      </c>
      <c r="R25" s="54">
        <f>COUNTIF(JADWAL!S$5:S$194,RUANG!$C25)</f>
        <v>0</v>
      </c>
      <c r="S25" s="54">
        <f>COUNTIF(JADWAL!T$5:T$194,RUANG!$C25)</f>
        <v>0</v>
      </c>
      <c r="U25" s="69">
        <f t="shared" si="0"/>
        <v>0</v>
      </c>
      <c r="V25" s="54">
        <f>COUNTIF(JADWAL!W$5:W$194,RUANG!$C25)</f>
        <v>1</v>
      </c>
      <c r="W25" s="54">
        <f>COUNTIF(JADWAL!X$5:X$194,RUANG!$C25)</f>
        <v>1</v>
      </c>
      <c r="X25" s="54">
        <f>COUNTIF(JADWAL!Y$5:Y$194,RUANG!$C25)</f>
        <v>1</v>
      </c>
      <c r="Y25" s="54">
        <f>COUNTIF(JADWAL!Z$5:Z$194,RUANG!$C25)</f>
        <v>1</v>
      </c>
      <c r="AA25" s="54">
        <f>COUNTIF(JADWAL!AB$5:AB$194,RUANG!$C25)</f>
        <v>1</v>
      </c>
      <c r="AB25" s="54">
        <f>COUNTIF(JADWAL!AC$5:AC$194,RUANG!$C25)</f>
        <v>1</v>
      </c>
      <c r="AC25" s="54">
        <f>COUNTIF(JADWAL!AD$5:AD$194,RUANG!$C25)</f>
        <v>0</v>
      </c>
      <c r="AE25" s="54">
        <f>COUNTIF(JADWAL!AF$5:AF$194,RUANG!$C25)</f>
        <v>1</v>
      </c>
      <c r="AF25" s="54">
        <f>COUNTIF(JADWAL!AG$5:AG$194,RUANG!$C25)</f>
        <v>1</v>
      </c>
      <c r="AG25" s="54">
        <f>COUNTIF(JADWAL!AH$5:AH$194,RUANG!$C25)</f>
        <v>1</v>
      </c>
      <c r="AI25" s="54">
        <f>COUNTIF(JADWAL!AJ$5:AJ$194,RUANG!$C25)</f>
        <v>0</v>
      </c>
      <c r="AJ25" s="54">
        <f>COUNTIF(JADWAL!AK$5:AK$194,RUANG!$C25)</f>
        <v>0</v>
      </c>
      <c r="AL25" s="69">
        <f t="shared" si="1"/>
        <v>9</v>
      </c>
      <c r="AM25" s="53"/>
      <c r="AN25" s="54">
        <f>COUNTIF(JADWAL!AO$5:AO$194,RUANG!$C25)</f>
        <v>1</v>
      </c>
      <c r="AO25" s="54">
        <f>COUNTIF(JADWAL!AP$5:AP$194,RUANG!$C25)</f>
        <v>1</v>
      </c>
      <c r="AP25" s="54">
        <f>COUNTIF(JADWAL!AQ$5:AQ$194,RUANG!$C25)</f>
        <v>0</v>
      </c>
      <c r="AQ25" s="53"/>
      <c r="AR25" s="54">
        <f>COUNTIF(JADWAL!AS$5:AS$194,RUANG!$C25)</f>
        <v>0</v>
      </c>
      <c r="AS25" s="54">
        <f>COUNTIF(JADWAL!AT$5:AT$194,RUANG!$C25)</f>
        <v>0</v>
      </c>
      <c r="AT25" s="54">
        <f>COUNTIF(JADWAL!AU$5:AU$194,RUANG!$C25)</f>
        <v>0</v>
      </c>
      <c r="AU25" s="53"/>
      <c r="AV25" s="54">
        <f>COUNTIF(JADWAL!AW$5:AW$194,RUANG!$C25)</f>
        <v>1</v>
      </c>
      <c r="AW25" s="54">
        <f>COUNTIF(JADWAL!AX$5:AX$194,RUANG!$C25)</f>
        <v>0</v>
      </c>
      <c r="AX25" s="54">
        <f>COUNTIF(JADWAL!AY$5:AY$194,RUANG!$C25)</f>
        <v>0</v>
      </c>
      <c r="AY25" s="53"/>
      <c r="AZ25" s="54">
        <f>COUNTIF(JADWAL!BA$5:BA$194,RUANG!$C25)</f>
        <v>0</v>
      </c>
      <c r="BA25" s="54">
        <f>COUNTIF(JADWAL!BB$5:BB$194,RUANG!$C25)</f>
        <v>0</v>
      </c>
      <c r="BB25" s="54">
        <f>COUNTIF(JADWAL!BC$5:BC$194,RUANG!$C25)</f>
        <v>0</v>
      </c>
      <c r="BC25" s="69">
        <f t="shared" si="2"/>
        <v>3</v>
      </c>
      <c r="BD25" s="54">
        <f>COUNTIF(JADWAL!BF$5:BF$194,RUANG!$C25)</f>
        <v>1</v>
      </c>
      <c r="BE25" s="54">
        <f>COUNTIF(JADWAL!BG$5:BG$194,RUANG!$C25)</f>
        <v>0</v>
      </c>
      <c r="BF25" s="54">
        <f>COUNTIF(JADWAL!BH$5:BH$194,RUANG!$C25)</f>
        <v>0</v>
      </c>
      <c r="BG25" s="54">
        <f>COUNTIF(JADWAL!BI$5:BI$194,RUANG!$C25)</f>
        <v>0</v>
      </c>
      <c r="BH25" s="53"/>
      <c r="BI25" s="54">
        <f>COUNTIF(JADWAL!BK$5:BK$194,RUANG!$C25)</f>
        <v>1</v>
      </c>
      <c r="BJ25" s="54">
        <f>COUNTIF(JADWAL!BL$5:BL$194,RUANG!$C25)</f>
        <v>1</v>
      </c>
      <c r="BK25" s="53"/>
      <c r="BL25" s="54">
        <f>COUNTIF(JADWAL!BN$5:BN$194,RUANG!$C25)</f>
        <v>1</v>
      </c>
      <c r="BM25" s="54">
        <f>COUNTIF(JADWAL!BO$5:BO$194,RUANG!$C25)</f>
        <v>1</v>
      </c>
      <c r="BN25" s="54">
        <f>COUNTIF(JADWAL!BP$5:BP$194,RUANG!$C25)</f>
        <v>1</v>
      </c>
      <c r="BO25" s="54">
        <f>COUNTIF(JADWAL!BQ$5:BQ$194,RUANG!$C25)</f>
        <v>1</v>
      </c>
      <c r="BP25" s="53"/>
      <c r="BQ25" s="54">
        <f>COUNTIF(JADWAL!BS$5:BS$194,RUANG!$C25)</f>
        <v>1</v>
      </c>
      <c r="BR25" s="54">
        <f>COUNTIF(JADWAL!BT$5:BT$194,RUANG!$C25)</f>
        <v>0</v>
      </c>
      <c r="BT25" s="69">
        <f t="shared" si="3"/>
        <v>8</v>
      </c>
      <c r="BU25" s="54">
        <f>COUNTIF(JADWAL!BX$5:BX$194,RUANG!$C25)</f>
        <v>1</v>
      </c>
      <c r="BV25" s="54">
        <f>COUNTIF(JADWAL!BY$5:BY$194,RUANG!$C25)</f>
        <v>1</v>
      </c>
      <c r="BW25" s="54">
        <f>COUNTIF(JADWAL!BZ$5:BZ$194,RUANG!$C25)</f>
        <v>1</v>
      </c>
      <c r="BX25" s="54">
        <f>COUNTIF(JADWAL!CA$5:CA$194,RUANG!$C25)</f>
        <v>1</v>
      </c>
      <c r="BY25" s="54">
        <f>COUNTIF(JADWAL!CB$5:CB$194,RUANG!$C25)</f>
        <v>1</v>
      </c>
      <c r="BZ25" s="54">
        <f>COUNTIF(JADWAL!CC$5:CC$194,RUANG!$C25)</f>
        <v>0</v>
      </c>
      <c r="CA25" s="53"/>
      <c r="CB25" s="54">
        <f>COUNTIF(JADWAL!CE$5:CE$194,RUANG!$C25)</f>
        <v>0</v>
      </c>
      <c r="CC25" s="54">
        <f>COUNTIF(JADWAL!CF$5:CF$194,RUANG!$C25)</f>
        <v>0</v>
      </c>
      <c r="CD25" s="54">
        <f>COUNTIF(JADWAL!CG$5:CG$194,RUANG!$C25)</f>
        <v>0</v>
      </c>
      <c r="CE25" s="54">
        <f>COUNTIF(JADWAL!CH$5:CH$194,RUANG!$C25)</f>
        <v>0</v>
      </c>
      <c r="CF25" s="53"/>
      <c r="CG25" s="54">
        <f>COUNTIF(JADWAL!CJ$5:CJ$194,RUANG!$C25)</f>
        <v>0</v>
      </c>
      <c r="CH25" s="54">
        <f>COUNTIF(JADWAL!CK$5:CK$194,RUANG!$C25)</f>
        <v>0</v>
      </c>
      <c r="CJ25" s="69">
        <f t="shared" si="4"/>
        <v>5</v>
      </c>
    </row>
    <row r="26" spans="1:88" x14ac:dyDescent="0.3">
      <c r="A26" s="54">
        <v>24</v>
      </c>
      <c r="B26" s="18" t="s">
        <v>367</v>
      </c>
      <c r="C26" s="19" t="s">
        <v>163</v>
      </c>
      <c r="D26" s="54">
        <v>19</v>
      </c>
      <c r="F26" s="54">
        <f>COUNTIF(JADWAL!G$5:G$194,RUANG!$C26)</f>
        <v>1</v>
      </c>
      <c r="G26" s="54">
        <f>COUNTIF(JADWAL!H$5:H$194,RUANG!$C26)</f>
        <v>0</v>
      </c>
      <c r="H26" s="54">
        <f>COUNTIF(JADWAL!I$5:I$194,RUANG!$C26)</f>
        <v>0</v>
      </c>
      <c r="J26" s="54">
        <f>COUNTIF(JADWAL!K$5:K$194,RUANG!$C26)</f>
        <v>0</v>
      </c>
      <c r="K26" s="54">
        <f>COUNTIF(JADWAL!L$5:L$194,RUANG!$C26)</f>
        <v>0</v>
      </c>
      <c r="M26" s="54">
        <f>COUNTIF(JADWAL!N$5:N$194,RUANG!$C26)</f>
        <v>0</v>
      </c>
      <c r="N26" s="54">
        <f>COUNTIF(JADWAL!O$5:O$194,RUANG!$C26)</f>
        <v>1</v>
      </c>
      <c r="O26" s="54">
        <f>COUNTIF(JADWAL!P$5:P$194,RUANG!$C26)</f>
        <v>0</v>
      </c>
      <c r="P26" s="54">
        <f>COUNTIF(JADWAL!Q$5:Q$194,RUANG!$C26)</f>
        <v>0</v>
      </c>
      <c r="R26" s="54">
        <f>COUNTIF(JADWAL!S$5:S$194,RUANG!$C26)</f>
        <v>0</v>
      </c>
      <c r="S26" s="54">
        <f>COUNTIF(JADWAL!T$5:T$194,RUANG!$C26)</f>
        <v>0</v>
      </c>
      <c r="U26" s="69">
        <f t="shared" si="0"/>
        <v>2</v>
      </c>
      <c r="V26" s="54">
        <f>COUNTIF(JADWAL!W$5:W$194,RUANG!$C26)</f>
        <v>1</v>
      </c>
      <c r="W26" s="54">
        <f>COUNTIF(JADWAL!X$5:X$194,RUANG!$C26)</f>
        <v>1</v>
      </c>
      <c r="X26" s="54">
        <f>COUNTIF(JADWAL!Y$5:Y$194,RUANG!$C26)</f>
        <v>1</v>
      </c>
      <c r="Y26" s="54">
        <f>COUNTIF(JADWAL!Z$5:Z$194,RUANG!$C26)</f>
        <v>0</v>
      </c>
      <c r="AA26" s="54">
        <f>COUNTIF(JADWAL!AB$5:AB$194,RUANG!$C26)</f>
        <v>1</v>
      </c>
      <c r="AB26" s="54">
        <f>COUNTIF(JADWAL!AC$5:AC$194,RUANG!$C26)</f>
        <v>1</v>
      </c>
      <c r="AC26" s="54">
        <f>COUNTIF(JADWAL!AD$5:AD$194,RUANG!$C26)</f>
        <v>0</v>
      </c>
      <c r="AE26" s="54">
        <f>COUNTIF(JADWAL!AF$5:AF$194,RUANG!$C26)</f>
        <v>0</v>
      </c>
      <c r="AF26" s="54">
        <f>COUNTIF(JADWAL!AG$5:AG$194,RUANG!$C26)</f>
        <v>0</v>
      </c>
      <c r="AG26" s="54">
        <f>COUNTIF(JADWAL!AH$5:AH$194,RUANG!$C26)</f>
        <v>0</v>
      </c>
      <c r="AI26" s="54">
        <f>COUNTIF(JADWAL!AJ$5:AJ$194,RUANG!$C26)</f>
        <v>0</v>
      </c>
      <c r="AJ26" s="54">
        <f>COUNTIF(JADWAL!AK$5:AK$194,RUANG!$C26)</f>
        <v>0</v>
      </c>
      <c r="AL26" s="69">
        <f t="shared" si="1"/>
        <v>5</v>
      </c>
      <c r="AM26" s="53"/>
      <c r="AN26" s="54">
        <f>COUNTIF(JADWAL!AO$5:AO$194,RUANG!$C26)</f>
        <v>0</v>
      </c>
      <c r="AO26" s="54">
        <f>COUNTIF(JADWAL!AP$5:AP$194,RUANG!$C26)</f>
        <v>0</v>
      </c>
      <c r="AP26" s="54">
        <f>COUNTIF(JADWAL!AQ$5:AQ$194,RUANG!$C26)</f>
        <v>0</v>
      </c>
      <c r="AQ26" s="53"/>
      <c r="AR26" s="54">
        <f>COUNTIF(JADWAL!AS$5:AS$194,RUANG!$C26)</f>
        <v>0</v>
      </c>
      <c r="AS26" s="54">
        <f>COUNTIF(JADWAL!AT$5:AT$194,RUANG!$C26)</f>
        <v>0</v>
      </c>
      <c r="AT26" s="54">
        <f>COUNTIF(JADWAL!AU$5:AU$194,RUANG!$C26)</f>
        <v>0</v>
      </c>
      <c r="AU26" s="53"/>
      <c r="AV26" s="54">
        <f>COUNTIF(JADWAL!AW$5:AW$194,RUANG!$C26)</f>
        <v>1</v>
      </c>
      <c r="AW26" s="54">
        <f>COUNTIF(JADWAL!AX$5:AX$194,RUANG!$C26)</f>
        <v>1</v>
      </c>
      <c r="AX26" s="54">
        <f>COUNTIF(JADWAL!AY$5:AY$194,RUANG!$C26)</f>
        <v>1</v>
      </c>
      <c r="AY26" s="53"/>
      <c r="AZ26" s="54">
        <f>COUNTIF(JADWAL!BA$5:BA$194,RUANG!$C26)</f>
        <v>0</v>
      </c>
      <c r="BA26" s="54">
        <f>COUNTIF(JADWAL!BB$5:BB$194,RUANG!$C26)</f>
        <v>0</v>
      </c>
      <c r="BB26" s="54">
        <f>COUNTIF(JADWAL!BC$5:BC$194,RUANG!$C26)</f>
        <v>0</v>
      </c>
      <c r="BC26" s="69">
        <f t="shared" si="2"/>
        <v>3</v>
      </c>
      <c r="BD26" s="54">
        <f>COUNTIF(JADWAL!BF$5:BF$194,RUANG!$C26)</f>
        <v>1</v>
      </c>
      <c r="BE26" s="54">
        <f>COUNTIF(JADWAL!BG$5:BG$194,RUANG!$C26)</f>
        <v>1</v>
      </c>
      <c r="BF26" s="54">
        <f>COUNTIF(JADWAL!BH$5:BH$194,RUANG!$C26)</f>
        <v>1</v>
      </c>
      <c r="BG26" s="54">
        <f>COUNTIF(JADWAL!BI$5:BI$194,RUANG!$C26)</f>
        <v>1</v>
      </c>
      <c r="BH26" s="53"/>
      <c r="BI26" s="54">
        <f>COUNTIF(JADWAL!BK$5:BK$194,RUANG!$C26)</f>
        <v>1</v>
      </c>
      <c r="BJ26" s="54">
        <f>COUNTIF(JADWAL!BL$5:BL$194,RUANG!$C26)</f>
        <v>1</v>
      </c>
      <c r="BK26" s="53"/>
      <c r="BL26" s="54">
        <f>COUNTIF(JADWAL!BN$5:BN$194,RUANG!$C26)</f>
        <v>1</v>
      </c>
      <c r="BM26" s="54">
        <f>COUNTIF(JADWAL!BO$5:BO$194,RUANG!$C26)</f>
        <v>1</v>
      </c>
      <c r="BN26" s="54">
        <f>COUNTIF(JADWAL!BP$5:BP$194,RUANG!$C26)</f>
        <v>1</v>
      </c>
      <c r="BO26" s="54">
        <f>COUNTIF(JADWAL!BQ$5:BQ$194,RUANG!$C26)</f>
        <v>0</v>
      </c>
      <c r="BP26" s="53"/>
      <c r="BQ26" s="54">
        <f>COUNTIF(JADWAL!BS$5:BS$194,RUANG!$C26)</f>
        <v>0</v>
      </c>
      <c r="BR26" s="54">
        <f>COUNTIF(JADWAL!BT$5:BT$194,RUANG!$C26)</f>
        <v>0</v>
      </c>
      <c r="BT26" s="69">
        <f t="shared" si="3"/>
        <v>9</v>
      </c>
      <c r="BU26" s="54">
        <f>COUNTIF(JADWAL!BX$5:BX$194,RUANG!$C26)</f>
        <v>0</v>
      </c>
      <c r="BV26" s="54">
        <f>COUNTIF(JADWAL!BY$5:BY$194,RUANG!$C26)</f>
        <v>0</v>
      </c>
      <c r="BW26" s="54">
        <f>COUNTIF(JADWAL!BZ$5:BZ$194,RUANG!$C26)</f>
        <v>1</v>
      </c>
      <c r="BX26" s="54">
        <f>COUNTIF(JADWAL!CA$5:CA$194,RUANG!$C26)</f>
        <v>1</v>
      </c>
      <c r="BY26" s="54">
        <f>COUNTIF(JADWAL!CB$5:CB$194,RUANG!$C26)</f>
        <v>0</v>
      </c>
      <c r="BZ26" s="54">
        <f>COUNTIF(JADWAL!CC$5:CC$194,RUANG!$C26)</f>
        <v>0</v>
      </c>
      <c r="CA26" s="53"/>
      <c r="CB26" s="54">
        <f>COUNTIF(JADWAL!CE$5:CE$194,RUANG!$C26)</f>
        <v>0</v>
      </c>
      <c r="CC26" s="54">
        <f>COUNTIF(JADWAL!CF$5:CF$194,RUANG!$C26)</f>
        <v>0</v>
      </c>
      <c r="CD26" s="54">
        <f>COUNTIF(JADWAL!CG$5:CG$194,RUANG!$C26)</f>
        <v>0</v>
      </c>
      <c r="CE26" s="54">
        <f>COUNTIF(JADWAL!CH$5:CH$194,RUANG!$C26)</f>
        <v>0</v>
      </c>
      <c r="CF26" s="53"/>
      <c r="CG26" s="54">
        <f>COUNTIF(JADWAL!CJ$5:CJ$194,RUANG!$C26)</f>
        <v>0</v>
      </c>
      <c r="CH26" s="54">
        <f>COUNTIF(JADWAL!CK$5:CK$194,RUANG!$C26)</f>
        <v>0</v>
      </c>
      <c r="CJ26" s="69">
        <f t="shared" si="4"/>
        <v>2</v>
      </c>
    </row>
    <row r="27" spans="1:88" x14ac:dyDescent="0.3">
      <c r="A27" s="54">
        <v>25</v>
      </c>
      <c r="B27" s="18" t="s">
        <v>368</v>
      </c>
      <c r="C27" s="19" t="s">
        <v>166</v>
      </c>
      <c r="D27" s="54">
        <v>20</v>
      </c>
      <c r="F27" s="54">
        <f>COUNTIF(JADWAL!G$5:G$194,RUANG!$C27)</f>
        <v>1</v>
      </c>
      <c r="G27" s="54">
        <f>COUNTIF(JADWAL!H$5:H$194,RUANG!$C27)</f>
        <v>1</v>
      </c>
      <c r="H27" s="54">
        <f>COUNTIF(JADWAL!I$5:I$194,RUANG!$C27)</f>
        <v>1</v>
      </c>
      <c r="J27" s="54">
        <f>COUNTIF(JADWAL!K$5:K$194,RUANG!$C27)</f>
        <v>1</v>
      </c>
      <c r="K27" s="54">
        <f>COUNTIF(JADWAL!L$5:L$194,RUANG!$C27)</f>
        <v>1</v>
      </c>
      <c r="M27" s="54">
        <f>COUNTIF(JADWAL!N$5:N$194,RUANG!$C27)</f>
        <v>1</v>
      </c>
      <c r="N27" s="54">
        <f>COUNTIF(JADWAL!O$5:O$194,RUANG!$C27)</f>
        <v>1</v>
      </c>
      <c r="O27" s="54">
        <f>COUNTIF(JADWAL!P$5:P$194,RUANG!$C27)</f>
        <v>0</v>
      </c>
      <c r="P27" s="54">
        <f>COUNTIF(JADWAL!Q$5:Q$194,RUANG!$C27)</f>
        <v>0</v>
      </c>
      <c r="R27" s="54">
        <f>COUNTIF(JADWAL!S$5:S$194,RUANG!$C27)</f>
        <v>0</v>
      </c>
      <c r="S27" s="54">
        <f>COUNTIF(JADWAL!T$5:T$194,RUANG!$C27)</f>
        <v>0</v>
      </c>
      <c r="U27" s="69">
        <f t="shared" si="0"/>
        <v>7</v>
      </c>
      <c r="V27" s="54">
        <f>COUNTIF(JADWAL!W$5:W$194,RUANG!$C27)</f>
        <v>1</v>
      </c>
      <c r="W27" s="54">
        <f>COUNTIF(JADWAL!X$5:X$194,RUANG!$C27)</f>
        <v>0</v>
      </c>
      <c r="X27" s="54">
        <f>COUNTIF(JADWAL!Y$5:Y$194,RUANG!$C27)</f>
        <v>1</v>
      </c>
      <c r="Y27" s="54">
        <f>COUNTIF(JADWAL!Z$5:Z$194,RUANG!$C27)</f>
        <v>0</v>
      </c>
      <c r="AA27" s="54">
        <f>COUNTIF(JADWAL!AB$5:AB$194,RUANG!$C27)</f>
        <v>0</v>
      </c>
      <c r="AB27" s="54">
        <f>COUNTIF(JADWAL!AC$5:AC$194,RUANG!$C27)</f>
        <v>1</v>
      </c>
      <c r="AC27" s="54">
        <f>COUNTIF(JADWAL!AD$5:AD$194,RUANG!$C27)</f>
        <v>0</v>
      </c>
      <c r="AE27" s="54">
        <f>COUNTIF(JADWAL!AF$5:AF$194,RUANG!$C27)</f>
        <v>0</v>
      </c>
      <c r="AF27" s="54">
        <f>COUNTIF(JADWAL!AG$5:AG$194,RUANG!$C27)</f>
        <v>0</v>
      </c>
      <c r="AG27" s="54">
        <f>COUNTIF(JADWAL!AH$5:AH$194,RUANG!$C27)</f>
        <v>0</v>
      </c>
      <c r="AI27" s="54">
        <f>COUNTIF(JADWAL!AJ$5:AJ$194,RUANG!$C27)</f>
        <v>0</v>
      </c>
      <c r="AJ27" s="54">
        <f>COUNTIF(JADWAL!AK$5:AK$194,RUANG!$C27)</f>
        <v>0</v>
      </c>
      <c r="AL27" s="69">
        <f t="shared" si="1"/>
        <v>3</v>
      </c>
      <c r="AM27" s="53"/>
      <c r="AN27" s="54">
        <f>COUNTIF(JADWAL!AO$5:AO$194,RUANG!$C27)</f>
        <v>1</v>
      </c>
      <c r="AO27" s="54">
        <f>COUNTIF(JADWAL!AP$5:AP$194,RUANG!$C27)</f>
        <v>1</v>
      </c>
      <c r="AP27" s="54">
        <f>COUNTIF(JADWAL!AQ$5:AQ$194,RUANG!$C27)</f>
        <v>1</v>
      </c>
      <c r="AQ27" s="53"/>
      <c r="AR27" s="54">
        <f>COUNTIF(JADWAL!AS$5:AS$194,RUANG!$C27)</f>
        <v>1</v>
      </c>
      <c r="AS27" s="54">
        <f>COUNTIF(JADWAL!AT$5:AT$194,RUANG!$C27)</f>
        <v>0</v>
      </c>
      <c r="AT27" s="54">
        <f>COUNTIF(JADWAL!AU$5:AU$194,RUANG!$C27)</f>
        <v>0</v>
      </c>
      <c r="AU27" s="53"/>
      <c r="AV27" s="54">
        <f>COUNTIF(JADWAL!AW$5:AW$194,RUANG!$C27)</f>
        <v>1</v>
      </c>
      <c r="AW27" s="54">
        <f>COUNTIF(JADWAL!AX$5:AX$194,RUANG!$C27)</f>
        <v>0</v>
      </c>
      <c r="AX27" s="54">
        <f>COUNTIF(JADWAL!AY$5:AY$194,RUANG!$C27)</f>
        <v>0</v>
      </c>
      <c r="AY27" s="53"/>
      <c r="AZ27" s="54">
        <f>COUNTIF(JADWAL!BA$5:BA$194,RUANG!$C27)</f>
        <v>0</v>
      </c>
      <c r="BA27" s="54">
        <f>COUNTIF(JADWAL!BB$5:BB$194,RUANG!$C27)</f>
        <v>0</v>
      </c>
      <c r="BB27" s="54">
        <f>COUNTIF(JADWAL!BC$5:BC$194,RUANG!$C27)</f>
        <v>0</v>
      </c>
      <c r="BC27" s="69">
        <f t="shared" si="2"/>
        <v>5</v>
      </c>
      <c r="BD27" s="54">
        <f>COUNTIF(JADWAL!BF$5:BF$194,RUANG!$C27)</f>
        <v>1</v>
      </c>
      <c r="BE27" s="54">
        <f>COUNTIF(JADWAL!BG$5:BG$194,RUANG!$C27)</f>
        <v>1</v>
      </c>
      <c r="BF27" s="54">
        <f>COUNTIF(JADWAL!BH$5:BH$194,RUANG!$C27)</f>
        <v>1</v>
      </c>
      <c r="BG27" s="54">
        <f>COUNTIF(JADWAL!BI$5:BI$194,RUANG!$C27)</f>
        <v>1</v>
      </c>
      <c r="BH27" s="53"/>
      <c r="BI27" s="54">
        <f>COUNTIF(JADWAL!BK$5:BK$194,RUANG!$C27)</f>
        <v>0</v>
      </c>
      <c r="BJ27" s="54">
        <f>COUNTIF(JADWAL!BL$5:BL$194,RUANG!$C27)</f>
        <v>0</v>
      </c>
      <c r="BK27" s="53"/>
      <c r="BL27" s="54">
        <f>COUNTIF(JADWAL!BN$5:BN$194,RUANG!$C27)</f>
        <v>0</v>
      </c>
      <c r="BM27" s="54">
        <f>COUNTIF(JADWAL!BO$5:BO$194,RUANG!$C27)</f>
        <v>0</v>
      </c>
      <c r="BN27" s="54">
        <f>COUNTIF(JADWAL!BP$5:BP$194,RUANG!$C27)</f>
        <v>0</v>
      </c>
      <c r="BO27" s="54">
        <f>COUNTIF(JADWAL!BQ$5:BQ$194,RUANG!$C27)</f>
        <v>0</v>
      </c>
      <c r="BP27" s="53"/>
      <c r="BQ27" s="54">
        <f>COUNTIF(JADWAL!BS$5:BS$194,RUANG!$C27)</f>
        <v>0</v>
      </c>
      <c r="BR27" s="54">
        <f>COUNTIF(JADWAL!BT$5:BT$194,RUANG!$C27)</f>
        <v>0</v>
      </c>
      <c r="BT27" s="69">
        <f t="shared" si="3"/>
        <v>4</v>
      </c>
      <c r="BU27" s="54">
        <f>COUNTIF(JADWAL!BX$5:BX$194,RUANG!$C27)</f>
        <v>1</v>
      </c>
      <c r="BV27" s="54">
        <f>COUNTIF(JADWAL!BY$5:BY$194,RUANG!$C27)</f>
        <v>1</v>
      </c>
      <c r="BW27" s="54">
        <f>COUNTIF(JADWAL!BZ$5:BZ$194,RUANG!$C27)</f>
        <v>1</v>
      </c>
      <c r="BX27" s="54">
        <f>COUNTIF(JADWAL!CA$5:CA$194,RUANG!$C27)</f>
        <v>1</v>
      </c>
      <c r="BY27" s="54">
        <f>COUNTIF(JADWAL!CB$5:CB$194,RUANG!$C27)</f>
        <v>1</v>
      </c>
      <c r="BZ27" s="54">
        <f>COUNTIF(JADWAL!CC$5:CC$194,RUANG!$C27)</f>
        <v>0</v>
      </c>
      <c r="CA27" s="53"/>
      <c r="CB27" s="54">
        <f>COUNTIF(JADWAL!CE$5:CE$194,RUANG!$C27)</f>
        <v>0</v>
      </c>
      <c r="CC27" s="54">
        <f>COUNTIF(JADWAL!CF$5:CF$194,RUANG!$C27)</f>
        <v>0</v>
      </c>
      <c r="CD27" s="54">
        <f>COUNTIF(JADWAL!CG$5:CG$194,RUANG!$C27)</f>
        <v>0</v>
      </c>
      <c r="CE27" s="54">
        <f>COUNTIF(JADWAL!CH$5:CH$194,RUANG!$C27)</f>
        <v>0</v>
      </c>
      <c r="CF27" s="53"/>
      <c r="CG27" s="54">
        <f>COUNTIF(JADWAL!CJ$5:CJ$194,RUANG!$C27)</f>
        <v>0</v>
      </c>
      <c r="CH27" s="54">
        <f>COUNTIF(JADWAL!CK$5:CK$194,RUANG!$C27)</f>
        <v>0</v>
      </c>
      <c r="CJ27" s="69">
        <f t="shared" si="4"/>
        <v>5</v>
      </c>
    </row>
    <row r="28" spans="1:88" x14ac:dyDescent="0.3">
      <c r="A28" s="54">
        <v>26</v>
      </c>
      <c r="B28" s="18" t="s">
        <v>369</v>
      </c>
      <c r="C28" s="19" t="s">
        <v>170</v>
      </c>
      <c r="D28" s="54">
        <v>21</v>
      </c>
      <c r="F28" s="54">
        <f>COUNTIF(JADWAL!G$5:G$194,RUANG!$C28)</f>
        <v>1</v>
      </c>
      <c r="G28" s="54">
        <f>COUNTIF(JADWAL!H$5:H$194,RUANG!$C28)</f>
        <v>1</v>
      </c>
      <c r="H28" s="54">
        <f>COUNTIF(JADWAL!I$5:I$194,RUANG!$C28)</f>
        <v>1</v>
      </c>
      <c r="J28" s="54">
        <f>COUNTIF(JADWAL!K$5:K$194,RUANG!$C28)</f>
        <v>1</v>
      </c>
      <c r="K28" s="54">
        <f>COUNTIF(JADWAL!L$5:L$194,RUANG!$C28)</f>
        <v>1</v>
      </c>
      <c r="M28" s="54">
        <f>COUNTIF(JADWAL!N$5:N$194,RUANG!$C28)</f>
        <v>0</v>
      </c>
      <c r="N28" s="54">
        <f>COUNTIF(JADWAL!O$5:O$194,RUANG!$C28)</f>
        <v>0</v>
      </c>
      <c r="O28" s="54">
        <f>COUNTIF(JADWAL!P$5:P$194,RUANG!$C28)</f>
        <v>1</v>
      </c>
      <c r="P28" s="54">
        <f>COUNTIF(JADWAL!Q$5:Q$194,RUANG!$C28)</f>
        <v>0</v>
      </c>
      <c r="R28" s="54">
        <f>COUNTIF(JADWAL!S$5:S$194,RUANG!$C28)</f>
        <v>0</v>
      </c>
      <c r="S28" s="54">
        <f>COUNTIF(JADWAL!T$5:T$194,RUANG!$C28)</f>
        <v>0</v>
      </c>
      <c r="U28" s="69">
        <f t="shared" si="0"/>
        <v>6</v>
      </c>
      <c r="V28" s="54">
        <f>COUNTIF(JADWAL!W$5:W$194,RUANG!$C28)</f>
        <v>1</v>
      </c>
      <c r="W28" s="54">
        <f>COUNTIF(JADWAL!X$5:X$194,RUANG!$C28)</f>
        <v>1</v>
      </c>
      <c r="X28" s="54">
        <f>COUNTIF(JADWAL!Y$5:Y$194,RUANG!$C28)</f>
        <v>1</v>
      </c>
      <c r="Y28" s="54">
        <f>COUNTIF(JADWAL!Z$5:Z$194,RUANG!$C28)</f>
        <v>1</v>
      </c>
      <c r="AA28" s="54">
        <f>COUNTIF(JADWAL!AB$5:AB$194,RUANG!$C28)</f>
        <v>1</v>
      </c>
      <c r="AB28" s="54">
        <f>COUNTIF(JADWAL!AC$5:AC$194,RUANG!$C28)</f>
        <v>0</v>
      </c>
      <c r="AC28" s="54">
        <f>COUNTIF(JADWAL!AD$5:AD$194,RUANG!$C28)</f>
        <v>0</v>
      </c>
      <c r="AE28" s="54">
        <f>COUNTIF(JADWAL!AF$5:AF$194,RUANG!$C28)</f>
        <v>0</v>
      </c>
      <c r="AF28" s="54">
        <f>COUNTIF(JADWAL!AG$5:AG$194,RUANG!$C28)</f>
        <v>0</v>
      </c>
      <c r="AG28" s="54">
        <f>COUNTIF(JADWAL!AH$5:AH$194,RUANG!$C28)</f>
        <v>0</v>
      </c>
      <c r="AI28" s="54">
        <f>COUNTIF(JADWAL!AJ$5:AJ$194,RUANG!$C28)</f>
        <v>0</v>
      </c>
      <c r="AJ28" s="54">
        <f>COUNTIF(JADWAL!AK$5:AK$194,RUANG!$C28)</f>
        <v>0</v>
      </c>
      <c r="AL28" s="69">
        <f t="shared" si="1"/>
        <v>5</v>
      </c>
      <c r="AM28" s="53"/>
      <c r="AN28" s="54">
        <f>COUNTIF(JADWAL!AO$5:AO$194,RUANG!$C28)</f>
        <v>1</v>
      </c>
      <c r="AO28" s="54">
        <f>COUNTIF(JADWAL!AP$5:AP$194,RUANG!$C28)</f>
        <v>1</v>
      </c>
      <c r="AP28" s="54">
        <f>COUNTIF(JADWAL!AQ$5:AQ$194,RUANG!$C28)</f>
        <v>1</v>
      </c>
      <c r="AQ28" s="53"/>
      <c r="AR28" s="54">
        <f>COUNTIF(JADWAL!AS$5:AS$194,RUANG!$C28)</f>
        <v>1</v>
      </c>
      <c r="AS28" s="54">
        <f>COUNTIF(JADWAL!AT$5:AT$194,RUANG!$C28)</f>
        <v>1</v>
      </c>
      <c r="AT28" s="54">
        <f>COUNTIF(JADWAL!AU$5:AU$194,RUANG!$C28)</f>
        <v>0</v>
      </c>
      <c r="AU28" s="53"/>
      <c r="AV28" s="54">
        <f>COUNTIF(JADWAL!AW$5:AW$194,RUANG!$C28)</f>
        <v>1</v>
      </c>
      <c r="AW28" s="54">
        <f>COUNTIF(JADWAL!AX$5:AX$194,RUANG!$C28)</f>
        <v>1</v>
      </c>
      <c r="AX28" s="54">
        <f>COUNTIF(JADWAL!AY$5:AY$194,RUANG!$C28)</f>
        <v>1</v>
      </c>
      <c r="AY28" s="53"/>
      <c r="AZ28" s="54">
        <f>COUNTIF(JADWAL!BA$5:BA$194,RUANG!$C28)</f>
        <v>1</v>
      </c>
      <c r="BA28" s="54">
        <f>COUNTIF(JADWAL!BB$5:BB$194,RUANG!$C28)</f>
        <v>0</v>
      </c>
      <c r="BB28" s="54">
        <f>COUNTIF(JADWAL!BC$5:BC$194,RUANG!$C28)</f>
        <v>0</v>
      </c>
      <c r="BC28" s="69">
        <f t="shared" si="2"/>
        <v>9</v>
      </c>
      <c r="BD28" s="54">
        <f>COUNTIF(JADWAL!BF$5:BF$194,RUANG!$C28)</f>
        <v>1</v>
      </c>
      <c r="BE28" s="54">
        <f>COUNTIF(JADWAL!BG$5:BG$194,RUANG!$C28)</f>
        <v>1</v>
      </c>
      <c r="BF28" s="54">
        <f>COUNTIF(JADWAL!BH$5:BH$194,RUANG!$C28)</f>
        <v>1</v>
      </c>
      <c r="BG28" s="54">
        <f>COUNTIF(JADWAL!BI$5:BI$194,RUANG!$C28)</f>
        <v>1</v>
      </c>
      <c r="BH28" s="53"/>
      <c r="BI28" s="54">
        <f>COUNTIF(JADWAL!BK$5:BK$194,RUANG!$C28)</f>
        <v>1</v>
      </c>
      <c r="BJ28" s="54">
        <f>COUNTIF(JADWAL!BL$5:BL$194,RUANG!$C28)</f>
        <v>1</v>
      </c>
      <c r="BK28" s="53"/>
      <c r="BL28" s="54">
        <f>COUNTIF(JADWAL!BN$5:BN$194,RUANG!$C28)</f>
        <v>0</v>
      </c>
      <c r="BM28" s="54">
        <f>COUNTIF(JADWAL!BO$5:BO$194,RUANG!$C28)</f>
        <v>1</v>
      </c>
      <c r="BN28" s="54">
        <f>COUNTIF(JADWAL!BP$5:BP$194,RUANG!$C28)</f>
        <v>1</v>
      </c>
      <c r="BO28" s="54">
        <f>COUNTIF(JADWAL!BQ$5:BQ$194,RUANG!$C28)</f>
        <v>1</v>
      </c>
      <c r="BP28" s="53"/>
      <c r="BQ28" s="54">
        <f>COUNTIF(JADWAL!BS$5:BS$194,RUANG!$C28)</f>
        <v>0</v>
      </c>
      <c r="BR28" s="54">
        <f>COUNTIF(JADWAL!BT$5:BT$194,RUANG!$C28)</f>
        <v>0</v>
      </c>
      <c r="BT28" s="69">
        <f t="shared" si="3"/>
        <v>9</v>
      </c>
      <c r="BU28" s="54">
        <f>COUNTIF(JADWAL!BX$5:BX$194,RUANG!$C28)</f>
        <v>1</v>
      </c>
      <c r="BV28" s="54">
        <f>COUNTIF(JADWAL!BY$5:BY$194,RUANG!$C28)</f>
        <v>0</v>
      </c>
      <c r="BW28" s="54">
        <f>COUNTIF(JADWAL!BZ$5:BZ$194,RUANG!$C28)</f>
        <v>0</v>
      </c>
      <c r="BX28" s="54">
        <f>COUNTIF(JADWAL!CA$5:CA$194,RUANG!$C28)</f>
        <v>0</v>
      </c>
      <c r="BY28" s="54">
        <f>COUNTIF(JADWAL!CB$5:CB$194,RUANG!$C28)</f>
        <v>0</v>
      </c>
      <c r="BZ28" s="54">
        <f>COUNTIF(JADWAL!CC$5:CC$194,RUANG!$C28)</f>
        <v>0</v>
      </c>
      <c r="CA28" s="53"/>
      <c r="CB28" s="54">
        <f>COUNTIF(JADWAL!CE$5:CE$194,RUANG!$C28)</f>
        <v>0</v>
      </c>
      <c r="CC28" s="54">
        <f>COUNTIF(JADWAL!CF$5:CF$194,RUANG!$C28)</f>
        <v>0</v>
      </c>
      <c r="CD28" s="54">
        <f>COUNTIF(JADWAL!CG$5:CG$194,RUANG!$C28)</f>
        <v>0</v>
      </c>
      <c r="CE28" s="54">
        <f>COUNTIF(JADWAL!CH$5:CH$194,RUANG!$C28)</f>
        <v>0</v>
      </c>
      <c r="CF28" s="53"/>
      <c r="CG28" s="54">
        <f>COUNTIF(JADWAL!CJ$5:CJ$194,RUANG!$C28)</f>
        <v>0</v>
      </c>
      <c r="CH28" s="54">
        <f>COUNTIF(JADWAL!CK$5:CK$194,RUANG!$C28)</f>
        <v>0</v>
      </c>
      <c r="CJ28" s="69">
        <f t="shared" si="4"/>
        <v>1</v>
      </c>
    </row>
    <row r="29" spans="1:88" x14ac:dyDescent="0.3">
      <c r="A29" s="54">
        <v>27</v>
      </c>
      <c r="B29" s="18" t="s">
        <v>370</v>
      </c>
      <c r="C29" s="19" t="s">
        <v>371</v>
      </c>
      <c r="D29" s="54">
        <v>22</v>
      </c>
      <c r="F29" s="54">
        <f>COUNTIF(JADWAL!G$5:G$194,RUANG!$C29)</f>
        <v>1</v>
      </c>
      <c r="G29" s="54">
        <f>COUNTIF(JADWAL!H$5:H$194,RUANG!$C29)</f>
        <v>1</v>
      </c>
      <c r="H29" s="54">
        <f>COUNTIF(JADWAL!I$5:I$194,RUANG!$C29)</f>
        <v>1</v>
      </c>
      <c r="J29" s="54">
        <f>COUNTIF(JADWAL!K$5:K$194,RUANG!$C29)</f>
        <v>0</v>
      </c>
      <c r="K29" s="54">
        <f>COUNTIF(JADWAL!L$5:L$194,RUANG!$C29)</f>
        <v>0</v>
      </c>
      <c r="M29" s="54">
        <f>COUNTIF(JADWAL!N$5:N$194,RUANG!$C29)</f>
        <v>1</v>
      </c>
      <c r="N29" s="54">
        <f>COUNTIF(JADWAL!O$5:O$194,RUANG!$C29)</f>
        <v>1</v>
      </c>
      <c r="O29" s="54">
        <f>COUNTIF(JADWAL!P$5:P$194,RUANG!$C29)</f>
        <v>1</v>
      </c>
      <c r="P29" s="54">
        <f>COUNTIF(JADWAL!Q$5:Q$194,RUANG!$C29)</f>
        <v>1</v>
      </c>
      <c r="R29" s="54">
        <f>COUNTIF(JADWAL!S$5:S$194,RUANG!$C29)</f>
        <v>0</v>
      </c>
      <c r="S29" s="54">
        <f>COUNTIF(JADWAL!T$5:T$194,RUANG!$C29)</f>
        <v>0</v>
      </c>
      <c r="U29" s="69">
        <f t="shared" si="0"/>
        <v>7</v>
      </c>
      <c r="V29" s="54">
        <f>COUNTIF(JADWAL!W$5:W$194,RUANG!$C29)</f>
        <v>0</v>
      </c>
      <c r="W29" s="54">
        <f>COUNTIF(JADWAL!X$5:X$194,RUANG!$C29)</f>
        <v>0</v>
      </c>
      <c r="X29" s="54">
        <f>COUNTIF(JADWAL!Y$5:Y$194,RUANG!$C29)</f>
        <v>0</v>
      </c>
      <c r="Y29" s="54">
        <f>COUNTIF(JADWAL!Z$5:Z$194,RUANG!$C29)</f>
        <v>1</v>
      </c>
      <c r="AA29" s="54">
        <f>COUNTIF(JADWAL!AB$5:AB$194,RUANG!$C29)</f>
        <v>1</v>
      </c>
      <c r="AB29" s="54">
        <f>COUNTIF(JADWAL!AC$5:AC$194,RUANG!$C29)</f>
        <v>1</v>
      </c>
      <c r="AC29" s="54">
        <f>COUNTIF(JADWAL!AD$5:AD$194,RUANG!$C29)</f>
        <v>0</v>
      </c>
      <c r="AE29" s="54">
        <f>COUNTIF(JADWAL!AF$5:AF$194,RUANG!$C29)</f>
        <v>1</v>
      </c>
      <c r="AF29" s="54">
        <f>COUNTIF(JADWAL!AG$5:AG$194,RUANG!$C29)</f>
        <v>1</v>
      </c>
      <c r="AG29" s="54">
        <f>COUNTIF(JADWAL!AH$5:AH$194,RUANG!$C29)</f>
        <v>0</v>
      </c>
      <c r="AI29" s="54">
        <f>COUNTIF(JADWAL!AJ$5:AJ$194,RUANG!$C29)</f>
        <v>0</v>
      </c>
      <c r="AJ29" s="54">
        <f>COUNTIF(JADWAL!AK$5:AK$194,RUANG!$C29)</f>
        <v>0</v>
      </c>
      <c r="AL29" s="69">
        <f t="shared" si="1"/>
        <v>5</v>
      </c>
      <c r="AM29" s="53"/>
      <c r="AN29" s="54">
        <f>COUNTIF(JADWAL!AO$5:AO$194,RUANG!$C29)</f>
        <v>1</v>
      </c>
      <c r="AO29" s="54">
        <f>COUNTIF(JADWAL!AP$5:AP$194,RUANG!$C29)</f>
        <v>1</v>
      </c>
      <c r="AP29" s="54">
        <f>COUNTIF(JADWAL!AQ$5:AQ$194,RUANG!$C29)</f>
        <v>1</v>
      </c>
      <c r="AQ29" s="53"/>
      <c r="AR29" s="54">
        <f>COUNTIF(JADWAL!AS$5:AS$194,RUANG!$C29)</f>
        <v>1</v>
      </c>
      <c r="AS29" s="54">
        <f>COUNTIF(JADWAL!AT$5:AT$194,RUANG!$C29)</f>
        <v>1</v>
      </c>
      <c r="AT29" s="54">
        <f>COUNTIF(JADWAL!AU$5:AU$194,RUANG!$C29)</f>
        <v>0</v>
      </c>
      <c r="AU29" s="53"/>
      <c r="AV29" s="54">
        <f>COUNTIF(JADWAL!AW$5:AW$194,RUANG!$C29)</f>
        <v>1</v>
      </c>
      <c r="AW29" s="54">
        <f>COUNTIF(JADWAL!AX$5:AX$194,RUANG!$C29)</f>
        <v>0</v>
      </c>
      <c r="AX29" s="54">
        <f>COUNTIF(JADWAL!AY$5:AY$194,RUANG!$C29)</f>
        <v>0</v>
      </c>
      <c r="AY29" s="53"/>
      <c r="AZ29" s="54">
        <f>COUNTIF(JADWAL!BA$5:BA$194,RUANG!$C29)</f>
        <v>0</v>
      </c>
      <c r="BA29" s="54">
        <f>COUNTIF(JADWAL!BB$5:BB$194,RUANG!$C29)</f>
        <v>0</v>
      </c>
      <c r="BB29" s="54">
        <f>COUNTIF(JADWAL!BC$5:BC$194,RUANG!$C29)</f>
        <v>0</v>
      </c>
      <c r="BC29" s="69">
        <f t="shared" si="2"/>
        <v>6</v>
      </c>
      <c r="BD29" s="54">
        <f>COUNTIF(JADWAL!BF$5:BF$194,RUANG!$C29)</f>
        <v>1</v>
      </c>
      <c r="BE29" s="54">
        <f>COUNTIF(JADWAL!BG$5:BG$194,RUANG!$C29)</f>
        <v>0</v>
      </c>
      <c r="BF29" s="54">
        <f>COUNTIF(JADWAL!BH$5:BH$194,RUANG!$C29)</f>
        <v>1</v>
      </c>
      <c r="BG29" s="54">
        <f>COUNTIF(JADWAL!BI$5:BI$194,RUANG!$C29)</f>
        <v>0</v>
      </c>
      <c r="BH29" s="53"/>
      <c r="BI29" s="54">
        <f>COUNTIF(JADWAL!BK$5:BK$194,RUANG!$C29)</f>
        <v>1</v>
      </c>
      <c r="BJ29" s="54">
        <f>COUNTIF(JADWAL!BL$5:BL$194,RUANG!$C29)</f>
        <v>0</v>
      </c>
      <c r="BK29" s="53"/>
      <c r="BL29" s="54">
        <f>COUNTIF(JADWAL!BN$5:BN$194,RUANG!$C29)</f>
        <v>0</v>
      </c>
      <c r="BM29" s="54">
        <f>COUNTIF(JADWAL!BO$5:BO$194,RUANG!$C29)</f>
        <v>0</v>
      </c>
      <c r="BN29" s="54">
        <f>COUNTIF(JADWAL!BP$5:BP$194,RUANG!$C29)</f>
        <v>0</v>
      </c>
      <c r="BO29" s="54">
        <f>COUNTIF(JADWAL!BQ$5:BQ$194,RUANG!$C29)</f>
        <v>0</v>
      </c>
      <c r="BP29" s="53"/>
      <c r="BQ29" s="54">
        <f>COUNTIF(JADWAL!BS$5:BS$194,RUANG!$C29)</f>
        <v>0</v>
      </c>
      <c r="BR29" s="54">
        <f>COUNTIF(JADWAL!BT$5:BT$194,RUANG!$C29)</f>
        <v>0</v>
      </c>
      <c r="BT29" s="69">
        <f t="shared" si="3"/>
        <v>3</v>
      </c>
      <c r="BU29" s="54">
        <f>COUNTIF(JADWAL!BX$5:BX$194,RUANG!$C29)</f>
        <v>1</v>
      </c>
      <c r="BV29" s="54">
        <f>COUNTIF(JADWAL!BY$5:BY$194,RUANG!$C29)</f>
        <v>1</v>
      </c>
      <c r="BW29" s="54">
        <f>COUNTIF(JADWAL!BZ$5:BZ$194,RUANG!$C29)</f>
        <v>1</v>
      </c>
      <c r="BX29" s="54">
        <f>COUNTIF(JADWAL!CA$5:CA$194,RUANG!$C29)</f>
        <v>1</v>
      </c>
      <c r="BY29" s="54">
        <f>COUNTIF(JADWAL!CB$5:CB$194,RUANG!$C29)</f>
        <v>1</v>
      </c>
      <c r="BZ29" s="54">
        <f>COUNTIF(JADWAL!CC$5:CC$194,RUANG!$C29)</f>
        <v>0</v>
      </c>
      <c r="CA29" s="53"/>
      <c r="CB29" s="54">
        <f>COUNTIF(JADWAL!CE$5:CE$194,RUANG!$C29)</f>
        <v>1</v>
      </c>
      <c r="CC29" s="54">
        <f>COUNTIF(JADWAL!CF$5:CF$194,RUANG!$C29)</f>
        <v>0</v>
      </c>
      <c r="CD29" s="54">
        <f>COUNTIF(JADWAL!CG$5:CG$194,RUANG!$C29)</f>
        <v>0</v>
      </c>
      <c r="CE29" s="54">
        <f>COUNTIF(JADWAL!CH$5:CH$194,RUANG!$C29)</f>
        <v>0</v>
      </c>
      <c r="CF29" s="53"/>
      <c r="CG29" s="54">
        <f>COUNTIF(JADWAL!CJ$5:CJ$194,RUANG!$C29)</f>
        <v>0</v>
      </c>
      <c r="CH29" s="54">
        <f>COUNTIF(JADWAL!CK$5:CK$194,RUANG!$C29)</f>
        <v>0</v>
      </c>
      <c r="CJ29" s="69">
        <f t="shared" si="4"/>
        <v>6</v>
      </c>
    </row>
    <row r="30" spans="1:88" x14ac:dyDescent="0.3">
      <c r="A30" s="54">
        <v>28</v>
      </c>
      <c r="B30" s="18" t="s">
        <v>372</v>
      </c>
      <c r="C30" s="19" t="s">
        <v>373</v>
      </c>
      <c r="D30" s="54">
        <v>23</v>
      </c>
      <c r="F30" s="54">
        <f>COUNTIF(JADWAL!G$5:G$194,RUANG!$C30)</f>
        <v>1</v>
      </c>
      <c r="G30" s="54">
        <f>COUNTIF(JADWAL!H$5:H$194,RUANG!$C30)</f>
        <v>1</v>
      </c>
      <c r="H30" s="54">
        <f>COUNTIF(JADWAL!I$5:I$194,RUANG!$C30)</f>
        <v>1</v>
      </c>
      <c r="J30" s="54">
        <f>COUNTIF(JADWAL!K$5:K$194,RUANG!$C30)</f>
        <v>1</v>
      </c>
      <c r="K30" s="54">
        <f>COUNTIF(JADWAL!L$5:L$194,RUANG!$C30)</f>
        <v>1</v>
      </c>
      <c r="M30" s="54">
        <f>COUNTIF(JADWAL!N$5:N$194,RUANG!$C30)</f>
        <v>1</v>
      </c>
      <c r="N30" s="54">
        <f>COUNTIF(JADWAL!O$5:O$194,RUANG!$C30)</f>
        <v>1</v>
      </c>
      <c r="O30" s="54">
        <f>COUNTIF(JADWAL!P$5:P$194,RUANG!$C30)</f>
        <v>0</v>
      </c>
      <c r="P30" s="54">
        <f>COUNTIF(JADWAL!Q$5:Q$194,RUANG!$C30)</f>
        <v>0</v>
      </c>
      <c r="R30" s="54">
        <f>COUNTIF(JADWAL!S$5:S$194,RUANG!$C30)</f>
        <v>0</v>
      </c>
      <c r="S30" s="54">
        <f>COUNTIF(JADWAL!T$5:T$194,RUANG!$C30)</f>
        <v>0</v>
      </c>
      <c r="U30" s="69">
        <f t="shared" si="0"/>
        <v>7</v>
      </c>
      <c r="V30" s="54">
        <f>COUNTIF(JADWAL!W$5:W$194,RUANG!$C30)</f>
        <v>1</v>
      </c>
      <c r="W30" s="54">
        <f>COUNTIF(JADWAL!X$5:X$194,RUANG!$C30)</f>
        <v>1</v>
      </c>
      <c r="X30" s="54">
        <f>COUNTIF(JADWAL!Y$5:Y$194,RUANG!$C30)</f>
        <v>1</v>
      </c>
      <c r="Y30" s="54">
        <f>COUNTIF(JADWAL!Z$5:Z$194,RUANG!$C30)</f>
        <v>1</v>
      </c>
      <c r="AA30" s="54">
        <f>COUNTIF(JADWAL!AB$5:AB$194,RUANG!$C30)</f>
        <v>0</v>
      </c>
      <c r="AB30" s="54">
        <f>COUNTIF(JADWAL!AC$5:AC$194,RUANG!$C30)</f>
        <v>0</v>
      </c>
      <c r="AC30" s="54">
        <f>COUNTIF(JADWAL!AD$5:AD$194,RUANG!$C30)</f>
        <v>0</v>
      </c>
      <c r="AE30" s="54">
        <f>COUNTIF(JADWAL!AF$5:AF$194,RUANG!$C30)</f>
        <v>1</v>
      </c>
      <c r="AF30" s="54">
        <f>COUNTIF(JADWAL!AG$5:AG$194,RUANG!$C30)</f>
        <v>0</v>
      </c>
      <c r="AG30" s="54">
        <f>COUNTIF(JADWAL!AH$5:AH$194,RUANG!$C30)</f>
        <v>0</v>
      </c>
      <c r="AI30" s="54">
        <f>COUNTIF(JADWAL!AJ$5:AJ$194,RUANG!$C30)</f>
        <v>0</v>
      </c>
      <c r="AJ30" s="54">
        <f>COUNTIF(JADWAL!AK$5:AK$194,RUANG!$C30)</f>
        <v>0</v>
      </c>
      <c r="AL30" s="69">
        <f t="shared" si="1"/>
        <v>5</v>
      </c>
      <c r="AM30" s="53"/>
      <c r="AN30" s="54">
        <f>COUNTIF(JADWAL!AO$5:AO$194,RUANG!$C30)</f>
        <v>1</v>
      </c>
      <c r="AO30" s="54">
        <f>COUNTIF(JADWAL!AP$5:AP$194,RUANG!$C30)</f>
        <v>1</v>
      </c>
      <c r="AP30" s="54">
        <f>COUNTIF(JADWAL!AQ$5:AQ$194,RUANG!$C30)</f>
        <v>1</v>
      </c>
      <c r="AQ30" s="53"/>
      <c r="AR30" s="54">
        <f>COUNTIF(JADWAL!AS$5:AS$194,RUANG!$C30)</f>
        <v>0</v>
      </c>
      <c r="AS30" s="54">
        <f>COUNTIF(JADWAL!AT$5:AT$194,RUANG!$C30)</f>
        <v>0</v>
      </c>
      <c r="AT30" s="54">
        <f>COUNTIF(JADWAL!AU$5:AU$194,RUANG!$C30)</f>
        <v>0</v>
      </c>
      <c r="AU30" s="53"/>
      <c r="AV30" s="54">
        <f>COUNTIF(JADWAL!AW$5:AW$194,RUANG!$C30)</f>
        <v>1</v>
      </c>
      <c r="AW30" s="54">
        <f>COUNTIF(JADWAL!AX$5:AX$194,RUANG!$C30)</f>
        <v>1</v>
      </c>
      <c r="AX30" s="54">
        <f>COUNTIF(JADWAL!AY$5:AY$194,RUANG!$C30)</f>
        <v>0</v>
      </c>
      <c r="AY30" s="53"/>
      <c r="AZ30" s="54">
        <f>COUNTIF(JADWAL!BA$5:BA$194,RUANG!$C30)</f>
        <v>0</v>
      </c>
      <c r="BA30" s="54">
        <f>COUNTIF(JADWAL!BB$5:BB$194,RUANG!$C30)</f>
        <v>0</v>
      </c>
      <c r="BB30" s="54">
        <f>COUNTIF(JADWAL!BC$5:BC$194,RUANG!$C30)</f>
        <v>0</v>
      </c>
      <c r="BC30" s="69">
        <f t="shared" si="2"/>
        <v>5</v>
      </c>
      <c r="BD30" s="54">
        <f>COUNTIF(JADWAL!BF$5:BF$194,RUANG!$C30)</f>
        <v>1</v>
      </c>
      <c r="BE30" s="54">
        <f>COUNTIF(JADWAL!BG$5:BG$194,RUANG!$C30)</f>
        <v>0</v>
      </c>
      <c r="BF30" s="54">
        <f>COUNTIF(JADWAL!BH$5:BH$194,RUANG!$C30)</f>
        <v>1</v>
      </c>
      <c r="BG30" s="54">
        <f>COUNTIF(JADWAL!BI$5:BI$194,RUANG!$C30)</f>
        <v>0</v>
      </c>
      <c r="BH30" s="53"/>
      <c r="BI30" s="54">
        <f>COUNTIF(JADWAL!BK$5:BK$194,RUANG!$C30)</f>
        <v>0</v>
      </c>
      <c r="BJ30" s="54">
        <f>COUNTIF(JADWAL!BL$5:BL$194,RUANG!$C30)</f>
        <v>0</v>
      </c>
      <c r="BK30" s="53"/>
      <c r="BL30" s="54">
        <f>COUNTIF(JADWAL!BN$5:BN$194,RUANG!$C30)</f>
        <v>2</v>
      </c>
      <c r="BM30" s="54">
        <f>COUNTIF(JADWAL!BO$5:BO$194,RUANG!$C30)</f>
        <v>0</v>
      </c>
      <c r="BN30" s="54">
        <f>COUNTIF(JADWAL!BP$5:BP$194,RUANG!$C30)</f>
        <v>1</v>
      </c>
      <c r="BO30" s="54">
        <f>COUNTIF(JADWAL!BQ$5:BQ$194,RUANG!$C30)</f>
        <v>0</v>
      </c>
      <c r="BP30" s="53"/>
      <c r="BQ30" s="54">
        <f>COUNTIF(JADWAL!BS$5:BS$194,RUANG!$C30)</f>
        <v>0</v>
      </c>
      <c r="BR30" s="54">
        <f>COUNTIF(JADWAL!BT$5:BT$194,RUANG!$C30)</f>
        <v>0</v>
      </c>
      <c r="BT30" s="69">
        <f t="shared" si="3"/>
        <v>5</v>
      </c>
      <c r="BU30" s="54">
        <f>COUNTIF(JADWAL!BX$5:BX$194,RUANG!$C30)</f>
        <v>1</v>
      </c>
      <c r="BV30" s="54">
        <f>COUNTIF(JADWAL!BY$5:BY$194,RUANG!$C30)</f>
        <v>1</v>
      </c>
      <c r="BW30" s="54">
        <f>COUNTIF(JADWAL!BZ$5:BZ$194,RUANG!$C30)</f>
        <v>1</v>
      </c>
      <c r="BX30" s="54">
        <f>COUNTIF(JADWAL!CA$5:CA$194,RUANG!$C30)</f>
        <v>1</v>
      </c>
      <c r="BY30" s="54">
        <f>COUNTIF(JADWAL!CB$5:CB$194,RUANG!$C30)</f>
        <v>1</v>
      </c>
      <c r="BZ30" s="54">
        <f>COUNTIF(JADWAL!CC$5:CC$194,RUANG!$C30)</f>
        <v>0</v>
      </c>
      <c r="CA30" s="53"/>
      <c r="CB30" s="54">
        <f>COUNTIF(JADWAL!CE$5:CE$194,RUANG!$C30)</f>
        <v>1</v>
      </c>
      <c r="CC30" s="54">
        <f>COUNTIF(JADWAL!CF$5:CF$194,RUANG!$C30)</f>
        <v>1</v>
      </c>
      <c r="CD30" s="54">
        <f>COUNTIF(JADWAL!CG$5:CG$194,RUANG!$C30)</f>
        <v>1</v>
      </c>
      <c r="CE30" s="54">
        <f>COUNTIF(JADWAL!CH$5:CH$194,RUANG!$C30)</f>
        <v>0</v>
      </c>
      <c r="CF30" s="53"/>
      <c r="CG30" s="54">
        <f>COUNTIF(JADWAL!CJ$5:CJ$194,RUANG!$C30)</f>
        <v>0</v>
      </c>
      <c r="CH30" s="54">
        <f>COUNTIF(JADWAL!CK$5:CK$194,RUANG!$C30)</f>
        <v>0</v>
      </c>
      <c r="CJ30" s="69">
        <f t="shared" si="4"/>
        <v>8</v>
      </c>
    </row>
    <row r="31" spans="1:88" x14ac:dyDescent="0.3">
      <c r="A31" s="54">
        <v>29</v>
      </c>
      <c r="B31" s="18" t="s">
        <v>374</v>
      </c>
      <c r="C31" s="19" t="s">
        <v>375</v>
      </c>
      <c r="D31" s="54">
        <v>24</v>
      </c>
      <c r="F31" s="54">
        <f>COUNTIF(JADWAL!G$5:G$194,RUANG!$C31)</f>
        <v>0</v>
      </c>
      <c r="G31" s="54">
        <f>COUNTIF(JADWAL!H$5:H$194,RUANG!$C31)</f>
        <v>0</v>
      </c>
      <c r="H31" s="54">
        <f>COUNTIF(JADWAL!I$5:I$194,RUANG!$C31)</f>
        <v>1</v>
      </c>
      <c r="J31" s="54">
        <f>COUNTIF(JADWAL!K$5:K$194,RUANG!$C31)</f>
        <v>1</v>
      </c>
      <c r="K31" s="54">
        <f>COUNTIF(JADWAL!L$5:L$194,RUANG!$C31)</f>
        <v>1</v>
      </c>
      <c r="M31" s="54">
        <f>COUNTIF(JADWAL!N$5:N$194,RUANG!$C31)</f>
        <v>1</v>
      </c>
      <c r="N31" s="54">
        <f>COUNTIF(JADWAL!O$5:O$194,RUANG!$C31)</f>
        <v>1</v>
      </c>
      <c r="O31" s="54">
        <f>COUNTIF(JADWAL!P$5:P$194,RUANG!$C31)</f>
        <v>1</v>
      </c>
      <c r="P31" s="54">
        <f>COUNTIF(JADWAL!Q$5:Q$194,RUANG!$C31)</f>
        <v>0</v>
      </c>
      <c r="R31" s="54">
        <f>COUNTIF(JADWAL!S$5:S$194,RUANG!$C31)</f>
        <v>0</v>
      </c>
      <c r="S31" s="54">
        <f>COUNTIF(JADWAL!T$5:T$194,RUANG!$C31)</f>
        <v>0</v>
      </c>
      <c r="U31" s="69">
        <f t="shared" si="0"/>
        <v>6</v>
      </c>
      <c r="V31" s="54">
        <f>COUNTIF(JADWAL!W$5:W$194,RUANG!$C31)</f>
        <v>1</v>
      </c>
      <c r="W31" s="54">
        <f>COUNTIF(JADWAL!X$5:X$194,RUANG!$C31)</f>
        <v>1</v>
      </c>
      <c r="X31" s="54">
        <f>COUNTIF(JADWAL!Y$5:Y$194,RUANG!$C31)</f>
        <v>1</v>
      </c>
      <c r="Y31" s="54">
        <f>COUNTIF(JADWAL!Z$5:Z$194,RUANG!$C31)</f>
        <v>1</v>
      </c>
      <c r="AA31" s="54">
        <f>COUNTIF(JADWAL!AB$5:AB$194,RUANG!$C31)</f>
        <v>1</v>
      </c>
      <c r="AB31" s="54">
        <f>COUNTIF(JADWAL!AC$5:AC$194,RUANG!$C31)</f>
        <v>1</v>
      </c>
      <c r="AC31" s="54">
        <f>COUNTIF(JADWAL!AD$5:AD$194,RUANG!$C31)</f>
        <v>0</v>
      </c>
      <c r="AE31" s="54">
        <f>COUNTIF(JADWAL!AF$5:AF$194,RUANG!$C31)</f>
        <v>1</v>
      </c>
      <c r="AF31" s="54">
        <f>COUNTIF(JADWAL!AG$5:AG$194,RUANG!$C31)</f>
        <v>0</v>
      </c>
      <c r="AG31" s="54">
        <f>COUNTIF(JADWAL!AH$5:AH$194,RUANG!$C31)</f>
        <v>0</v>
      </c>
      <c r="AI31" s="54">
        <f>COUNTIF(JADWAL!AJ$5:AJ$194,RUANG!$C31)</f>
        <v>0</v>
      </c>
      <c r="AJ31" s="54">
        <f>COUNTIF(JADWAL!AK$5:AK$194,RUANG!$C31)</f>
        <v>0</v>
      </c>
      <c r="AL31" s="69">
        <f t="shared" si="1"/>
        <v>7</v>
      </c>
      <c r="AM31" s="53"/>
      <c r="AN31" s="54">
        <f>COUNTIF(JADWAL!AO$5:AO$194,RUANG!$C31)</f>
        <v>1</v>
      </c>
      <c r="AO31" s="54">
        <f>COUNTIF(JADWAL!AP$5:AP$194,RUANG!$C31)</f>
        <v>0</v>
      </c>
      <c r="AP31" s="54">
        <f>COUNTIF(JADWAL!AQ$5:AQ$194,RUANG!$C31)</f>
        <v>0</v>
      </c>
      <c r="AQ31" s="53"/>
      <c r="AR31" s="54">
        <f>COUNTIF(JADWAL!AS$5:AS$194,RUANG!$C31)</f>
        <v>0</v>
      </c>
      <c r="AS31" s="54">
        <f>COUNTIF(JADWAL!AT$5:AT$194,RUANG!$C31)</f>
        <v>0</v>
      </c>
      <c r="AT31" s="54">
        <f>COUNTIF(JADWAL!AU$5:AU$194,RUANG!$C31)</f>
        <v>0</v>
      </c>
      <c r="AU31" s="53"/>
      <c r="AV31" s="54">
        <f>COUNTIF(JADWAL!AW$5:AW$194,RUANG!$C31)</f>
        <v>1</v>
      </c>
      <c r="AW31" s="54">
        <f>COUNTIF(JADWAL!AX$5:AX$194,RUANG!$C31)</f>
        <v>1</v>
      </c>
      <c r="AX31" s="54">
        <f>COUNTIF(JADWAL!AY$5:AY$194,RUANG!$C31)</f>
        <v>0</v>
      </c>
      <c r="AY31" s="53"/>
      <c r="AZ31" s="54">
        <f>COUNTIF(JADWAL!BA$5:BA$194,RUANG!$C31)</f>
        <v>1</v>
      </c>
      <c r="BA31" s="54">
        <f>COUNTIF(JADWAL!BB$5:BB$194,RUANG!$C31)</f>
        <v>0</v>
      </c>
      <c r="BB31" s="54">
        <f>COUNTIF(JADWAL!BC$5:BC$194,RUANG!$C31)</f>
        <v>0</v>
      </c>
      <c r="BC31" s="69">
        <f t="shared" si="2"/>
        <v>4</v>
      </c>
      <c r="BD31" s="54">
        <f>COUNTIF(JADWAL!BF$5:BF$194,RUANG!$C31)</f>
        <v>1</v>
      </c>
      <c r="BE31" s="54">
        <f>COUNTIF(JADWAL!BG$5:BG$194,RUANG!$C31)</f>
        <v>1</v>
      </c>
      <c r="BF31" s="54">
        <f>COUNTIF(JADWAL!BH$5:BH$194,RUANG!$C31)</f>
        <v>1</v>
      </c>
      <c r="BG31" s="54">
        <f>COUNTIF(JADWAL!BI$5:BI$194,RUANG!$C31)</f>
        <v>1</v>
      </c>
      <c r="BH31" s="53"/>
      <c r="BI31" s="54">
        <f>COUNTIF(JADWAL!BK$5:BK$194,RUANG!$C31)</f>
        <v>1</v>
      </c>
      <c r="BJ31" s="54">
        <f>COUNTIF(JADWAL!BL$5:BL$194,RUANG!$C31)</f>
        <v>0</v>
      </c>
      <c r="BK31" s="53"/>
      <c r="BL31" s="54">
        <f>COUNTIF(JADWAL!BN$5:BN$194,RUANG!$C31)</f>
        <v>0</v>
      </c>
      <c r="BM31" s="54">
        <f>COUNTIF(JADWAL!BO$5:BO$194,RUANG!$C31)</f>
        <v>0</v>
      </c>
      <c r="BN31" s="54">
        <f>COUNTIF(JADWAL!BP$5:BP$194,RUANG!$C31)</f>
        <v>1</v>
      </c>
      <c r="BO31" s="54">
        <f>COUNTIF(JADWAL!BQ$5:BQ$194,RUANG!$C31)</f>
        <v>1</v>
      </c>
      <c r="BP31" s="53"/>
      <c r="BQ31" s="54">
        <f>COUNTIF(JADWAL!BS$5:BS$194,RUANG!$C31)</f>
        <v>0</v>
      </c>
      <c r="BR31" s="54">
        <f>COUNTIF(JADWAL!BT$5:BT$194,RUANG!$C31)</f>
        <v>0</v>
      </c>
      <c r="BT31" s="69">
        <f t="shared" si="3"/>
        <v>7</v>
      </c>
      <c r="BU31" s="54">
        <f>COUNTIF(JADWAL!BX$5:BX$194,RUANG!$C31)</f>
        <v>2</v>
      </c>
      <c r="BV31" s="54">
        <f>COUNTIF(JADWAL!BY$5:BY$194,RUANG!$C31)</f>
        <v>2</v>
      </c>
      <c r="BW31" s="54">
        <f>COUNTIF(JADWAL!BZ$5:BZ$194,RUANG!$C31)</f>
        <v>1</v>
      </c>
      <c r="BX31" s="54">
        <f>COUNTIF(JADWAL!CA$5:CA$194,RUANG!$C31)</f>
        <v>1</v>
      </c>
      <c r="BY31" s="54">
        <f>COUNTIF(JADWAL!CB$5:CB$194,RUANG!$C31)</f>
        <v>1</v>
      </c>
      <c r="BZ31" s="54">
        <f>COUNTIF(JADWAL!CC$5:CC$194,RUANG!$C31)</f>
        <v>0</v>
      </c>
      <c r="CA31" s="53"/>
      <c r="CB31" s="54">
        <f>COUNTIF(JADWAL!CE$5:CE$194,RUANG!$C31)</f>
        <v>1</v>
      </c>
      <c r="CC31" s="54">
        <f>COUNTIF(JADWAL!CF$5:CF$194,RUANG!$C31)</f>
        <v>1</v>
      </c>
      <c r="CD31" s="54">
        <f>COUNTIF(JADWAL!CG$5:CG$194,RUANG!$C31)</f>
        <v>0</v>
      </c>
      <c r="CE31" s="54">
        <f>COUNTIF(JADWAL!CH$5:CH$194,RUANG!$C31)</f>
        <v>0</v>
      </c>
      <c r="CF31" s="53"/>
      <c r="CG31" s="54">
        <f>COUNTIF(JADWAL!CJ$5:CJ$194,RUANG!$C31)</f>
        <v>0</v>
      </c>
      <c r="CH31" s="54">
        <f>COUNTIF(JADWAL!CK$5:CK$194,RUANG!$C31)</f>
        <v>0</v>
      </c>
      <c r="CJ31" s="69">
        <f t="shared" si="4"/>
        <v>9</v>
      </c>
    </row>
    <row r="32" spans="1:88" x14ac:dyDescent="0.3">
      <c r="A32" s="54">
        <v>30</v>
      </c>
      <c r="B32" s="18" t="s">
        <v>376</v>
      </c>
      <c r="C32" s="19" t="s">
        <v>377</v>
      </c>
      <c r="D32" s="54">
        <v>25</v>
      </c>
      <c r="F32" s="54">
        <f>COUNTIF(JADWAL!G$5:G$194,RUANG!$C32)</f>
        <v>1</v>
      </c>
      <c r="G32" s="54">
        <f>COUNTIF(JADWAL!H$5:H$194,RUANG!$C32)</f>
        <v>1</v>
      </c>
      <c r="H32" s="54">
        <f>COUNTIF(JADWAL!I$5:I$194,RUANG!$C32)</f>
        <v>1</v>
      </c>
      <c r="J32" s="54">
        <f>COUNTIF(JADWAL!K$5:K$194,RUANG!$C32)</f>
        <v>1</v>
      </c>
      <c r="K32" s="54">
        <f>COUNTIF(JADWAL!L$5:L$194,RUANG!$C32)</f>
        <v>1</v>
      </c>
      <c r="M32" s="54">
        <f>COUNTIF(JADWAL!N$5:N$194,RUANG!$C32)</f>
        <v>1</v>
      </c>
      <c r="N32" s="54">
        <f>COUNTIF(JADWAL!O$5:O$194,RUANG!$C32)</f>
        <v>1</v>
      </c>
      <c r="O32" s="54">
        <f>COUNTIF(JADWAL!P$5:P$194,RUANG!$C32)</f>
        <v>1</v>
      </c>
      <c r="P32" s="54">
        <f>COUNTIF(JADWAL!Q$5:Q$194,RUANG!$C32)</f>
        <v>1</v>
      </c>
      <c r="R32" s="54">
        <f>COUNTIF(JADWAL!S$5:S$194,RUANG!$C32)</f>
        <v>0</v>
      </c>
      <c r="S32" s="54">
        <f>COUNTIF(JADWAL!T$5:T$194,RUANG!$C32)</f>
        <v>0</v>
      </c>
      <c r="U32" s="69">
        <f t="shared" si="0"/>
        <v>9</v>
      </c>
      <c r="V32" s="54">
        <f>COUNTIF(JADWAL!W$5:W$194,RUANG!$C32)</f>
        <v>1</v>
      </c>
      <c r="W32" s="54">
        <f>COUNTIF(JADWAL!X$5:X$194,RUANG!$C32)</f>
        <v>0</v>
      </c>
      <c r="X32" s="54">
        <f>COUNTIF(JADWAL!Y$5:Y$194,RUANG!$C32)</f>
        <v>0</v>
      </c>
      <c r="Y32" s="54">
        <f>COUNTIF(JADWAL!Z$5:Z$194,RUANG!$C32)</f>
        <v>0</v>
      </c>
      <c r="AA32" s="54">
        <f>COUNTIF(JADWAL!AB$5:AB$194,RUANG!$C32)</f>
        <v>2</v>
      </c>
      <c r="AB32" s="54">
        <f>COUNTIF(JADWAL!AC$5:AC$194,RUANG!$C32)</f>
        <v>1</v>
      </c>
      <c r="AC32" s="54">
        <f>COUNTIF(JADWAL!AD$5:AD$194,RUANG!$C32)</f>
        <v>0</v>
      </c>
      <c r="AE32" s="54">
        <f>COUNTIF(JADWAL!AF$5:AF$194,RUANG!$C32)</f>
        <v>1</v>
      </c>
      <c r="AF32" s="54">
        <f>COUNTIF(JADWAL!AG$5:AG$194,RUANG!$C32)</f>
        <v>2</v>
      </c>
      <c r="AG32" s="54">
        <f>COUNTIF(JADWAL!AH$5:AH$194,RUANG!$C32)</f>
        <v>1</v>
      </c>
      <c r="AI32" s="54">
        <f>COUNTIF(JADWAL!AJ$5:AJ$194,RUANG!$C32)</f>
        <v>0</v>
      </c>
      <c r="AJ32" s="54">
        <f>COUNTIF(JADWAL!AK$5:AK$194,RUANG!$C32)</f>
        <v>0</v>
      </c>
      <c r="AL32" s="69">
        <f t="shared" si="1"/>
        <v>8</v>
      </c>
      <c r="AM32" s="53"/>
      <c r="AN32" s="54">
        <f>COUNTIF(JADWAL!AO$5:AO$194,RUANG!$C32)</f>
        <v>1</v>
      </c>
      <c r="AO32" s="54">
        <f>COUNTIF(JADWAL!AP$5:AP$194,RUANG!$C32)</f>
        <v>1</v>
      </c>
      <c r="AP32" s="54">
        <f>COUNTIF(JADWAL!AQ$5:AQ$194,RUANG!$C32)</f>
        <v>1</v>
      </c>
      <c r="AQ32" s="53"/>
      <c r="AR32" s="54">
        <f>COUNTIF(JADWAL!AS$5:AS$194,RUANG!$C32)</f>
        <v>1</v>
      </c>
      <c r="AS32" s="54">
        <f>COUNTIF(JADWAL!AT$5:AT$194,RUANG!$C32)</f>
        <v>1</v>
      </c>
      <c r="AT32" s="54">
        <f>COUNTIF(JADWAL!AU$5:AU$194,RUANG!$C32)</f>
        <v>0</v>
      </c>
      <c r="AU32" s="53"/>
      <c r="AV32" s="54">
        <f>COUNTIF(JADWAL!AW$5:AW$194,RUANG!$C32)</f>
        <v>1</v>
      </c>
      <c r="AW32" s="54">
        <f>COUNTIF(JADWAL!AX$5:AX$194,RUANG!$C32)</f>
        <v>1</v>
      </c>
      <c r="AX32" s="54">
        <f>COUNTIF(JADWAL!AY$5:AY$194,RUANG!$C32)</f>
        <v>1</v>
      </c>
      <c r="AY32" s="53"/>
      <c r="AZ32" s="54">
        <f>COUNTIF(JADWAL!BA$5:BA$194,RUANG!$C32)</f>
        <v>0</v>
      </c>
      <c r="BA32" s="54">
        <f>COUNTIF(JADWAL!BB$5:BB$194,RUANG!$C32)</f>
        <v>0</v>
      </c>
      <c r="BB32" s="54">
        <f>COUNTIF(JADWAL!BC$5:BC$194,RUANG!$C32)</f>
        <v>0</v>
      </c>
      <c r="BC32" s="69">
        <f t="shared" si="2"/>
        <v>8</v>
      </c>
      <c r="BD32" s="54">
        <f>COUNTIF(JADWAL!BF$5:BF$194,RUANG!$C32)</f>
        <v>0</v>
      </c>
      <c r="BE32" s="54">
        <f>COUNTIF(JADWAL!BG$5:BG$194,RUANG!$C32)</f>
        <v>0</v>
      </c>
      <c r="BF32" s="54">
        <f>COUNTIF(JADWAL!BH$5:BH$194,RUANG!$C32)</f>
        <v>0</v>
      </c>
      <c r="BG32" s="54">
        <f>COUNTIF(JADWAL!BI$5:BI$194,RUANG!$C32)</f>
        <v>1</v>
      </c>
      <c r="BH32" s="53"/>
      <c r="BI32" s="54">
        <f>COUNTIF(JADWAL!BK$5:BK$194,RUANG!$C32)</f>
        <v>1</v>
      </c>
      <c r="BJ32" s="54">
        <f>COUNTIF(JADWAL!BL$5:BL$194,RUANG!$C32)</f>
        <v>1</v>
      </c>
      <c r="BK32" s="53"/>
      <c r="BL32" s="54">
        <f>COUNTIF(JADWAL!BN$5:BN$194,RUANG!$C32)</f>
        <v>1</v>
      </c>
      <c r="BM32" s="54">
        <f>COUNTIF(JADWAL!BO$5:BO$194,RUANG!$C32)</f>
        <v>0</v>
      </c>
      <c r="BN32" s="54">
        <f>COUNTIF(JADWAL!BP$5:BP$194,RUANG!$C32)</f>
        <v>0</v>
      </c>
      <c r="BO32" s="54">
        <f>COUNTIF(JADWAL!BQ$5:BQ$194,RUANG!$C32)</f>
        <v>0</v>
      </c>
      <c r="BP32" s="53"/>
      <c r="BQ32" s="54">
        <f>COUNTIF(JADWAL!BS$5:BS$194,RUANG!$C32)</f>
        <v>0</v>
      </c>
      <c r="BR32" s="54">
        <f>COUNTIF(JADWAL!BT$5:BT$194,RUANG!$C32)</f>
        <v>0</v>
      </c>
      <c r="BT32" s="69">
        <f t="shared" si="3"/>
        <v>4</v>
      </c>
      <c r="BU32" s="54">
        <f>COUNTIF(JADWAL!BX$5:BX$194,RUANG!$C32)</f>
        <v>0</v>
      </c>
      <c r="BV32" s="54">
        <f>COUNTIF(JADWAL!BY$5:BY$194,RUANG!$C32)</f>
        <v>0</v>
      </c>
      <c r="BW32" s="54">
        <f>COUNTIF(JADWAL!BZ$5:BZ$194,RUANG!$C32)</f>
        <v>0</v>
      </c>
      <c r="BX32" s="54">
        <f>COUNTIF(JADWAL!CA$5:CA$194,RUANG!$C32)</f>
        <v>0</v>
      </c>
      <c r="BY32" s="54">
        <f>COUNTIF(JADWAL!CB$5:CB$194,RUANG!$C32)</f>
        <v>0</v>
      </c>
      <c r="BZ32" s="54">
        <f>COUNTIF(JADWAL!CC$5:CC$194,RUANG!$C32)</f>
        <v>0</v>
      </c>
      <c r="CA32" s="53"/>
      <c r="CB32" s="54">
        <f>COUNTIF(JADWAL!CE$5:CE$194,RUANG!$C32)</f>
        <v>0</v>
      </c>
      <c r="CC32" s="54">
        <f>COUNTIF(JADWAL!CF$5:CF$194,RUANG!$C32)</f>
        <v>0</v>
      </c>
      <c r="CD32" s="54">
        <f>COUNTIF(JADWAL!CG$5:CG$194,RUANG!$C32)</f>
        <v>0</v>
      </c>
      <c r="CE32" s="54">
        <f>COUNTIF(JADWAL!CH$5:CH$194,RUANG!$C32)</f>
        <v>0</v>
      </c>
      <c r="CF32" s="53"/>
      <c r="CG32" s="54">
        <f>COUNTIF(JADWAL!CJ$5:CJ$194,RUANG!$C32)</f>
        <v>0</v>
      </c>
      <c r="CH32" s="54">
        <f>COUNTIF(JADWAL!CK$5:CK$194,RUANG!$C32)</f>
        <v>0</v>
      </c>
      <c r="CJ32" s="69">
        <f t="shared" si="4"/>
        <v>0</v>
      </c>
    </row>
    <row r="33" spans="1:88" x14ac:dyDescent="0.3">
      <c r="A33" s="54">
        <v>31</v>
      </c>
      <c r="B33" s="78" t="s">
        <v>378</v>
      </c>
      <c r="C33" s="79" t="s">
        <v>379</v>
      </c>
      <c r="D33" s="54">
        <v>26</v>
      </c>
      <c r="F33" s="54">
        <f>COUNTIF(JADWAL!G$5:G$194,RUANG!$C33)</f>
        <v>1</v>
      </c>
      <c r="G33" s="54">
        <f>COUNTIF(JADWAL!H$5:H$194,RUANG!$C33)</f>
        <v>0</v>
      </c>
      <c r="H33" s="54">
        <f>COUNTIF(JADWAL!I$5:I$194,RUANG!$C33)</f>
        <v>0</v>
      </c>
      <c r="J33" s="54">
        <f>COUNTIF(JADWAL!K$5:K$194,RUANG!$C33)</f>
        <v>1</v>
      </c>
      <c r="K33" s="54">
        <f>COUNTIF(JADWAL!L$5:L$194,RUANG!$C33)</f>
        <v>0</v>
      </c>
      <c r="M33" s="54">
        <f>COUNTIF(JADWAL!N$5:N$194,RUANG!$C33)</f>
        <v>0</v>
      </c>
      <c r="N33" s="54">
        <f>COUNTIF(JADWAL!O$5:O$194,RUANG!$C33)</f>
        <v>1</v>
      </c>
      <c r="O33" s="54">
        <f>COUNTIF(JADWAL!P$5:P$194,RUANG!$C33)</f>
        <v>0</v>
      </c>
      <c r="P33" s="54">
        <f>COUNTIF(JADWAL!Q$5:Q$194,RUANG!$C33)</f>
        <v>0</v>
      </c>
      <c r="R33" s="54">
        <f>COUNTIF(JADWAL!S$5:S$194,RUANG!$C33)</f>
        <v>0</v>
      </c>
      <c r="S33" s="54">
        <f>COUNTIF(JADWAL!T$5:T$194,RUANG!$C33)</f>
        <v>0</v>
      </c>
      <c r="U33" s="69">
        <f t="shared" si="0"/>
        <v>3</v>
      </c>
      <c r="V33" s="54">
        <f>COUNTIF(JADWAL!W$5:W$194,RUANG!$C33)</f>
        <v>1</v>
      </c>
      <c r="W33" s="54">
        <f>COUNTIF(JADWAL!X$5:X$194,RUANG!$C33)</f>
        <v>1</v>
      </c>
      <c r="X33" s="54">
        <f>COUNTIF(JADWAL!Y$5:Y$194,RUANG!$C33)</f>
        <v>1</v>
      </c>
      <c r="Y33" s="54">
        <f>COUNTIF(JADWAL!Z$5:Z$194,RUANG!$C33)</f>
        <v>0</v>
      </c>
      <c r="AA33" s="54">
        <f>COUNTIF(JADWAL!AB$5:AB$194,RUANG!$C33)</f>
        <v>0</v>
      </c>
      <c r="AB33" s="54">
        <f>COUNTIF(JADWAL!AC$5:AC$194,RUANG!$C33)</f>
        <v>0</v>
      </c>
      <c r="AC33" s="54">
        <f>COUNTIF(JADWAL!AD$5:AD$194,RUANG!$C33)</f>
        <v>0</v>
      </c>
      <c r="AE33" s="54">
        <f>COUNTIF(JADWAL!AF$5:AF$194,RUANG!$C33)</f>
        <v>1</v>
      </c>
      <c r="AF33" s="54">
        <f>COUNTIF(JADWAL!AG$5:AG$194,RUANG!$C33)</f>
        <v>1</v>
      </c>
      <c r="AG33" s="54">
        <f>COUNTIF(JADWAL!AH$5:AH$194,RUANG!$C33)</f>
        <v>0</v>
      </c>
      <c r="AI33" s="54">
        <f>COUNTIF(JADWAL!AJ$5:AJ$194,RUANG!$C33)</f>
        <v>0</v>
      </c>
      <c r="AJ33" s="54">
        <f>COUNTIF(JADWAL!AK$5:AK$194,RUANG!$C33)</f>
        <v>0</v>
      </c>
      <c r="AL33" s="69">
        <f t="shared" si="1"/>
        <v>5</v>
      </c>
      <c r="AM33" s="53"/>
      <c r="AN33" s="54">
        <f>COUNTIF(JADWAL!AO$5:AO$194,RUANG!$C33)</f>
        <v>1</v>
      </c>
      <c r="AO33" s="54">
        <f>COUNTIF(JADWAL!AP$5:AP$194,RUANG!$C33)</f>
        <v>1</v>
      </c>
      <c r="AP33" s="54">
        <f>COUNTIF(JADWAL!AQ$5:AQ$194,RUANG!$C33)</f>
        <v>1</v>
      </c>
      <c r="AQ33" s="53"/>
      <c r="AR33" s="54">
        <f>COUNTIF(JADWAL!AS$5:AS$194,RUANG!$C33)</f>
        <v>1</v>
      </c>
      <c r="AS33" s="54">
        <f>COUNTIF(JADWAL!AT$5:AT$194,RUANG!$C33)</f>
        <v>1</v>
      </c>
      <c r="AT33" s="54">
        <f>COUNTIF(JADWAL!AU$5:AU$194,RUANG!$C33)</f>
        <v>0</v>
      </c>
      <c r="AU33" s="53"/>
      <c r="AV33" s="54">
        <f>COUNTIF(JADWAL!AW$5:AW$194,RUANG!$C33)</f>
        <v>1</v>
      </c>
      <c r="AW33" s="54">
        <f>COUNTIF(JADWAL!AX$5:AX$194,RUANG!$C33)</f>
        <v>1</v>
      </c>
      <c r="AX33" s="54">
        <f>COUNTIF(JADWAL!AY$5:AY$194,RUANG!$C33)</f>
        <v>1</v>
      </c>
      <c r="AY33" s="53"/>
      <c r="AZ33" s="54">
        <f>COUNTIF(JADWAL!BA$5:BA$194,RUANG!$C33)</f>
        <v>0</v>
      </c>
      <c r="BA33" s="54">
        <f>COUNTIF(JADWAL!BB$5:BB$194,RUANG!$C33)</f>
        <v>0</v>
      </c>
      <c r="BB33" s="54">
        <f>COUNTIF(JADWAL!BC$5:BC$194,RUANG!$C33)</f>
        <v>0</v>
      </c>
      <c r="BC33" s="69">
        <f t="shared" si="2"/>
        <v>8</v>
      </c>
      <c r="BD33" s="54">
        <f>COUNTIF(JADWAL!BF$5:BF$194,RUANG!$C33)</f>
        <v>1</v>
      </c>
      <c r="BE33" s="54">
        <f>COUNTIF(JADWAL!BG$5:BG$194,RUANG!$C33)</f>
        <v>1</v>
      </c>
      <c r="BF33" s="54">
        <f>COUNTIF(JADWAL!BH$5:BH$194,RUANG!$C33)</f>
        <v>1</v>
      </c>
      <c r="BG33" s="54">
        <f>COUNTIF(JADWAL!BI$5:BI$194,RUANG!$C33)</f>
        <v>1</v>
      </c>
      <c r="BH33" s="53"/>
      <c r="BI33" s="54">
        <f>COUNTIF(JADWAL!BK$5:BK$194,RUANG!$C33)</f>
        <v>1</v>
      </c>
      <c r="BJ33" s="54">
        <f>COUNTIF(JADWAL!BL$5:BL$194,RUANG!$C33)</f>
        <v>1</v>
      </c>
      <c r="BK33" s="53"/>
      <c r="BL33" s="54">
        <f>COUNTIF(JADWAL!BN$5:BN$194,RUANG!$C33)</f>
        <v>1</v>
      </c>
      <c r="BM33" s="54">
        <f>COUNTIF(JADWAL!BO$5:BO$194,RUANG!$C33)</f>
        <v>1</v>
      </c>
      <c r="BN33" s="54">
        <f>COUNTIF(JADWAL!BP$5:BP$194,RUANG!$C33)</f>
        <v>0</v>
      </c>
      <c r="BO33" s="54">
        <f>COUNTIF(JADWAL!BQ$5:BQ$194,RUANG!$C33)</f>
        <v>0</v>
      </c>
      <c r="BP33" s="53"/>
      <c r="BQ33" s="54">
        <f>COUNTIF(JADWAL!BS$5:BS$194,RUANG!$C33)</f>
        <v>0</v>
      </c>
      <c r="BR33" s="54">
        <f>COUNTIF(JADWAL!BT$5:BT$194,RUANG!$C33)</f>
        <v>0</v>
      </c>
      <c r="BT33" s="69">
        <f t="shared" si="3"/>
        <v>8</v>
      </c>
      <c r="BU33" s="54">
        <f>COUNTIF(JADWAL!BX$5:BX$194,RUANG!$C33)</f>
        <v>0</v>
      </c>
      <c r="BV33" s="54">
        <f>COUNTIF(JADWAL!BY$5:BY$194,RUANG!$C33)</f>
        <v>0</v>
      </c>
      <c r="BW33" s="54">
        <f>COUNTIF(JADWAL!BZ$5:BZ$194,RUANG!$C33)</f>
        <v>1</v>
      </c>
      <c r="BX33" s="54">
        <f>COUNTIF(JADWAL!CA$5:CA$194,RUANG!$C33)</f>
        <v>1</v>
      </c>
      <c r="BY33" s="54">
        <f>COUNTIF(JADWAL!CB$5:CB$194,RUANG!$C33)</f>
        <v>1</v>
      </c>
      <c r="BZ33" s="54">
        <f>COUNTIF(JADWAL!CC$5:CC$194,RUANG!$C33)</f>
        <v>0</v>
      </c>
      <c r="CA33" s="53"/>
      <c r="CB33" s="54">
        <f>COUNTIF(JADWAL!CE$5:CE$194,RUANG!$C33)</f>
        <v>1</v>
      </c>
      <c r="CC33" s="54">
        <f>COUNTIF(JADWAL!CF$5:CF$194,RUANG!$C33)</f>
        <v>1</v>
      </c>
      <c r="CD33" s="54">
        <f>COUNTIF(JADWAL!CG$5:CG$194,RUANG!$C33)</f>
        <v>0</v>
      </c>
      <c r="CE33" s="54">
        <f>COUNTIF(JADWAL!CH$5:CH$194,RUANG!$C33)</f>
        <v>0</v>
      </c>
      <c r="CF33" s="53"/>
      <c r="CG33" s="54">
        <f>COUNTIF(JADWAL!CJ$5:CJ$194,RUANG!$C33)</f>
        <v>0</v>
      </c>
      <c r="CH33" s="54">
        <f>COUNTIF(JADWAL!CK$5:CK$194,RUANG!$C33)</f>
        <v>0</v>
      </c>
      <c r="CJ33" s="69">
        <f t="shared" si="4"/>
        <v>5</v>
      </c>
    </row>
    <row r="34" spans="1:88" x14ac:dyDescent="0.3">
      <c r="A34" s="54">
        <v>32</v>
      </c>
      <c r="B34" s="78" t="s">
        <v>380</v>
      </c>
      <c r="C34" s="79" t="s">
        <v>381</v>
      </c>
      <c r="D34" s="54">
        <v>27</v>
      </c>
      <c r="F34" s="54">
        <f>COUNTIF(JADWAL!G$5:G$194,RUANG!$C34)</f>
        <v>1</v>
      </c>
      <c r="G34" s="54">
        <f>COUNTIF(JADWAL!H$5:H$194,RUANG!$C34)</f>
        <v>1</v>
      </c>
      <c r="H34" s="54">
        <f>COUNTIF(JADWAL!I$5:I$194,RUANG!$C34)</f>
        <v>1</v>
      </c>
      <c r="J34" s="54">
        <f>COUNTIF(JADWAL!K$5:K$194,RUANG!$C34)</f>
        <v>1</v>
      </c>
      <c r="K34" s="54">
        <f>COUNTIF(JADWAL!L$5:L$194,RUANG!$C34)</f>
        <v>1</v>
      </c>
      <c r="M34" s="54">
        <f>COUNTIF(JADWAL!N$5:N$194,RUANG!$C34)</f>
        <v>1</v>
      </c>
      <c r="N34" s="54">
        <f>COUNTIF(JADWAL!O$5:O$194,RUANG!$C34)</f>
        <v>1</v>
      </c>
      <c r="O34" s="54">
        <f>COUNTIF(JADWAL!P$5:P$194,RUANG!$C34)</f>
        <v>1</v>
      </c>
      <c r="P34" s="54">
        <f>COUNTIF(JADWAL!Q$5:Q$194,RUANG!$C34)</f>
        <v>1</v>
      </c>
      <c r="R34" s="54">
        <f>COUNTIF(JADWAL!S$5:S$194,RUANG!$C34)</f>
        <v>0</v>
      </c>
      <c r="S34" s="54">
        <f>COUNTIF(JADWAL!T$5:T$194,RUANG!$C34)</f>
        <v>0</v>
      </c>
      <c r="U34" s="69">
        <f t="shared" si="0"/>
        <v>9</v>
      </c>
      <c r="V34" s="54">
        <f>COUNTIF(JADWAL!W$5:W$194,RUANG!$C34)</f>
        <v>1</v>
      </c>
      <c r="W34" s="54">
        <f>COUNTIF(JADWAL!X$5:X$194,RUANG!$C34)</f>
        <v>1</v>
      </c>
      <c r="X34" s="54">
        <f>COUNTIF(JADWAL!Y$5:Y$194,RUANG!$C34)</f>
        <v>1</v>
      </c>
      <c r="Y34" s="54">
        <f>COUNTIF(JADWAL!Z$5:Z$194,RUANG!$C34)</f>
        <v>1</v>
      </c>
      <c r="AA34" s="54">
        <f>COUNTIF(JADWAL!AB$5:AB$194,RUANG!$C34)</f>
        <v>1</v>
      </c>
      <c r="AB34" s="54">
        <f>COUNTIF(JADWAL!AC$5:AC$194,RUANG!$C34)</f>
        <v>1</v>
      </c>
      <c r="AC34" s="54">
        <f>COUNTIF(JADWAL!AD$5:AD$194,RUANG!$C34)</f>
        <v>0</v>
      </c>
      <c r="AE34" s="54">
        <f>COUNTIF(JADWAL!AF$5:AF$194,RUANG!$C34)</f>
        <v>0</v>
      </c>
      <c r="AF34" s="54">
        <f>COUNTIF(JADWAL!AG$5:AG$194,RUANG!$C34)</f>
        <v>0</v>
      </c>
      <c r="AG34" s="54">
        <f>COUNTIF(JADWAL!AH$5:AH$194,RUANG!$C34)</f>
        <v>0</v>
      </c>
      <c r="AI34" s="54">
        <f>COUNTIF(JADWAL!AJ$5:AJ$194,RUANG!$C34)</f>
        <v>0</v>
      </c>
      <c r="AJ34" s="54">
        <f>COUNTIF(JADWAL!AK$5:AK$194,RUANG!$C34)</f>
        <v>0</v>
      </c>
      <c r="AL34" s="69">
        <f t="shared" si="1"/>
        <v>6</v>
      </c>
      <c r="AM34" s="53"/>
      <c r="AN34" s="54">
        <f>COUNTIF(JADWAL!AO$5:AO$194,RUANG!$C34)</f>
        <v>1</v>
      </c>
      <c r="AO34" s="54">
        <f>COUNTIF(JADWAL!AP$5:AP$194,RUANG!$C34)</f>
        <v>0</v>
      </c>
      <c r="AP34" s="54">
        <f>COUNTIF(JADWAL!AQ$5:AQ$194,RUANG!$C34)</f>
        <v>0</v>
      </c>
      <c r="AQ34" s="53"/>
      <c r="AR34" s="54">
        <f>COUNTIF(JADWAL!AS$5:AS$194,RUANG!$C34)</f>
        <v>0</v>
      </c>
      <c r="AS34" s="54">
        <f>COUNTIF(JADWAL!AT$5:AT$194,RUANG!$C34)</f>
        <v>0</v>
      </c>
      <c r="AT34" s="54">
        <f>COUNTIF(JADWAL!AU$5:AU$194,RUANG!$C34)</f>
        <v>0</v>
      </c>
      <c r="AU34" s="53"/>
      <c r="AV34" s="54">
        <f>COUNTIF(JADWAL!AW$5:AW$194,RUANG!$C34)</f>
        <v>0</v>
      </c>
      <c r="AW34" s="54">
        <f>COUNTIF(JADWAL!AX$5:AX$194,RUANG!$C34)</f>
        <v>1</v>
      </c>
      <c r="AX34" s="54">
        <f>COUNTIF(JADWAL!AY$5:AY$194,RUANG!$C34)</f>
        <v>1</v>
      </c>
      <c r="AY34" s="53"/>
      <c r="AZ34" s="54">
        <f>COUNTIF(JADWAL!BA$5:BA$194,RUANG!$C34)</f>
        <v>1</v>
      </c>
      <c r="BA34" s="54">
        <f>COUNTIF(JADWAL!BB$5:BB$194,RUANG!$C34)</f>
        <v>0</v>
      </c>
      <c r="BB34" s="54">
        <f>COUNTIF(JADWAL!BC$5:BC$194,RUANG!$C34)</f>
        <v>0</v>
      </c>
      <c r="BC34" s="69">
        <f t="shared" si="2"/>
        <v>4</v>
      </c>
      <c r="BD34" s="54">
        <f>COUNTIF(JADWAL!BF$5:BF$194,RUANG!$C34)</f>
        <v>1</v>
      </c>
      <c r="BE34" s="54">
        <f>COUNTIF(JADWAL!BG$5:BG$194,RUANG!$C34)</f>
        <v>1</v>
      </c>
      <c r="BF34" s="54">
        <f>COUNTIF(JADWAL!BH$5:BH$194,RUANG!$C34)</f>
        <v>1</v>
      </c>
      <c r="BG34" s="54">
        <f>COUNTIF(JADWAL!BI$5:BI$194,RUANG!$C34)</f>
        <v>0</v>
      </c>
      <c r="BH34" s="53"/>
      <c r="BI34" s="54">
        <f>COUNTIF(JADWAL!BK$5:BK$194,RUANG!$C34)</f>
        <v>1</v>
      </c>
      <c r="BJ34" s="54">
        <f>COUNTIF(JADWAL!BL$5:BL$194,RUANG!$C34)</f>
        <v>1</v>
      </c>
      <c r="BK34" s="53"/>
      <c r="BL34" s="54">
        <f>COUNTIF(JADWAL!BN$5:BN$194,RUANG!$C34)</f>
        <v>1</v>
      </c>
      <c r="BM34" s="54">
        <f>COUNTIF(JADWAL!BO$5:BO$194,RUANG!$C34)</f>
        <v>1</v>
      </c>
      <c r="BN34" s="54">
        <f>COUNTIF(JADWAL!BP$5:BP$194,RUANG!$C34)</f>
        <v>1</v>
      </c>
      <c r="BO34" s="54">
        <f>COUNTIF(JADWAL!BQ$5:BQ$194,RUANG!$C34)</f>
        <v>1</v>
      </c>
      <c r="BP34" s="53"/>
      <c r="BQ34" s="54">
        <f>COUNTIF(JADWAL!BS$5:BS$194,RUANG!$C34)</f>
        <v>0</v>
      </c>
      <c r="BR34" s="54">
        <f>COUNTIF(JADWAL!BT$5:BT$194,RUANG!$C34)</f>
        <v>0</v>
      </c>
      <c r="BT34" s="69">
        <f t="shared" si="3"/>
        <v>9</v>
      </c>
      <c r="BU34" s="54">
        <f>COUNTIF(JADWAL!BX$5:BX$194,RUANG!$C34)</f>
        <v>1</v>
      </c>
      <c r="BV34" s="54">
        <f>COUNTIF(JADWAL!BY$5:BY$194,RUANG!$C34)</f>
        <v>0</v>
      </c>
      <c r="BW34" s="54">
        <f>COUNTIF(JADWAL!BZ$5:BZ$194,RUANG!$C34)</f>
        <v>1</v>
      </c>
      <c r="BX34" s="54">
        <f>COUNTIF(JADWAL!CA$5:CA$194,RUANG!$C34)</f>
        <v>0</v>
      </c>
      <c r="BY34" s="54">
        <f>COUNTIF(JADWAL!CB$5:CB$194,RUANG!$C34)</f>
        <v>0</v>
      </c>
      <c r="BZ34" s="54">
        <f>COUNTIF(JADWAL!CC$5:CC$194,RUANG!$C34)</f>
        <v>0</v>
      </c>
      <c r="CA34" s="53"/>
      <c r="CB34" s="54">
        <f>COUNTIF(JADWAL!CE$5:CE$194,RUANG!$C34)</f>
        <v>0</v>
      </c>
      <c r="CC34" s="54">
        <f>COUNTIF(JADWAL!CF$5:CF$194,RUANG!$C34)</f>
        <v>0</v>
      </c>
      <c r="CD34" s="54">
        <f>COUNTIF(JADWAL!CG$5:CG$194,RUANG!$C34)</f>
        <v>0</v>
      </c>
      <c r="CE34" s="54">
        <f>COUNTIF(JADWAL!CH$5:CH$194,RUANG!$C34)</f>
        <v>0</v>
      </c>
      <c r="CF34" s="53"/>
      <c r="CG34" s="54">
        <f>COUNTIF(JADWAL!CJ$5:CJ$194,RUANG!$C34)</f>
        <v>0</v>
      </c>
      <c r="CH34" s="54">
        <f>COUNTIF(JADWAL!CK$5:CK$194,RUANG!$C34)</f>
        <v>0</v>
      </c>
      <c r="CJ34" s="69">
        <f t="shared" si="4"/>
        <v>2</v>
      </c>
    </row>
    <row r="35" spans="1:88" x14ac:dyDescent="0.3">
      <c r="A35" s="54">
        <v>33</v>
      </c>
      <c r="B35" s="78" t="s">
        <v>382</v>
      </c>
      <c r="C35" s="79" t="s">
        <v>383</v>
      </c>
      <c r="D35" s="54">
        <v>28</v>
      </c>
      <c r="F35" s="54">
        <f>COUNTIF(JADWAL!G$5:G$194,RUANG!$C35)</f>
        <v>1</v>
      </c>
      <c r="G35" s="54">
        <f>COUNTIF(JADWAL!H$5:H$194,RUANG!$C35)</f>
        <v>1</v>
      </c>
      <c r="H35" s="54">
        <f>COUNTIF(JADWAL!I$5:I$194,RUANG!$C35)</f>
        <v>1</v>
      </c>
      <c r="J35" s="54">
        <f>COUNTIF(JADWAL!K$5:K$194,RUANG!$C35)</f>
        <v>1</v>
      </c>
      <c r="K35" s="54">
        <f>COUNTIF(JADWAL!L$5:L$194,RUANG!$C35)</f>
        <v>1</v>
      </c>
      <c r="M35" s="54">
        <f>COUNTIF(JADWAL!N$5:N$194,RUANG!$C35)</f>
        <v>1</v>
      </c>
      <c r="N35" s="54">
        <f>COUNTIF(JADWAL!O$5:O$194,RUANG!$C35)</f>
        <v>1</v>
      </c>
      <c r="O35" s="54">
        <f>COUNTIF(JADWAL!P$5:P$194,RUANG!$C35)</f>
        <v>1</v>
      </c>
      <c r="P35" s="54">
        <f>COUNTIF(JADWAL!Q$5:Q$194,RUANG!$C35)</f>
        <v>1</v>
      </c>
      <c r="R35" s="54">
        <f>COUNTIF(JADWAL!S$5:S$194,RUANG!$C35)</f>
        <v>1</v>
      </c>
      <c r="S35" s="54">
        <f>COUNTIF(JADWAL!T$5:T$194,RUANG!$C35)</f>
        <v>0</v>
      </c>
      <c r="U35" s="69">
        <f t="shared" si="0"/>
        <v>10</v>
      </c>
      <c r="V35" s="54">
        <f>COUNTIF(JADWAL!W$5:W$194,RUANG!$C35)</f>
        <v>1</v>
      </c>
      <c r="W35" s="54">
        <f>COUNTIF(JADWAL!X$5:X$194,RUANG!$C35)</f>
        <v>0</v>
      </c>
      <c r="X35" s="54">
        <f>COUNTIF(JADWAL!Y$5:Y$194,RUANG!$C35)</f>
        <v>0</v>
      </c>
      <c r="Y35" s="54">
        <f>COUNTIF(JADWAL!Z$5:Z$194,RUANG!$C35)</f>
        <v>0</v>
      </c>
      <c r="AA35" s="54">
        <f>COUNTIF(JADWAL!AB$5:AB$194,RUANG!$C35)</f>
        <v>1</v>
      </c>
      <c r="AB35" s="54">
        <f>COUNTIF(JADWAL!AC$5:AC$194,RUANG!$C35)</f>
        <v>0</v>
      </c>
      <c r="AC35" s="54">
        <f>COUNTIF(JADWAL!AD$5:AD$194,RUANG!$C35)</f>
        <v>0</v>
      </c>
      <c r="AE35" s="54">
        <f>COUNTIF(JADWAL!AF$5:AF$194,RUANG!$C35)</f>
        <v>0</v>
      </c>
      <c r="AF35" s="54">
        <f>COUNTIF(JADWAL!AG$5:AG$194,RUANG!$C35)</f>
        <v>0</v>
      </c>
      <c r="AG35" s="54">
        <f>COUNTIF(JADWAL!AH$5:AH$194,RUANG!$C35)</f>
        <v>0</v>
      </c>
      <c r="AI35" s="54">
        <f>COUNTIF(JADWAL!AJ$5:AJ$194,RUANG!$C35)</f>
        <v>0</v>
      </c>
      <c r="AJ35" s="54">
        <f>COUNTIF(JADWAL!AK$5:AK$194,RUANG!$C35)</f>
        <v>0</v>
      </c>
      <c r="AL35" s="69">
        <f t="shared" si="1"/>
        <v>2</v>
      </c>
      <c r="AM35" s="53"/>
      <c r="AN35" s="54">
        <f>COUNTIF(JADWAL!AO$5:AO$194,RUANG!$C35)</f>
        <v>0</v>
      </c>
      <c r="AO35" s="54">
        <f>COUNTIF(JADWAL!AP$5:AP$194,RUANG!$C35)</f>
        <v>0</v>
      </c>
      <c r="AP35" s="54">
        <f>COUNTIF(JADWAL!AQ$5:AQ$194,RUANG!$C35)</f>
        <v>1</v>
      </c>
      <c r="AQ35" s="53"/>
      <c r="AR35" s="54">
        <f>COUNTIF(JADWAL!AS$5:AS$194,RUANG!$C35)</f>
        <v>1</v>
      </c>
      <c r="AS35" s="54">
        <f>COUNTIF(JADWAL!AT$5:AT$194,RUANG!$C35)</f>
        <v>1</v>
      </c>
      <c r="AT35" s="54">
        <f>COUNTIF(JADWAL!AU$5:AU$194,RUANG!$C35)</f>
        <v>0</v>
      </c>
      <c r="AU35" s="53"/>
      <c r="AV35" s="54">
        <f>COUNTIF(JADWAL!AW$5:AW$194,RUANG!$C35)</f>
        <v>1</v>
      </c>
      <c r="AW35" s="54">
        <f>COUNTIF(JADWAL!AX$5:AX$194,RUANG!$C35)</f>
        <v>0</v>
      </c>
      <c r="AX35" s="54">
        <f>COUNTIF(JADWAL!AY$5:AY$194,RUANG!$C35)</f>
        <v>0</v>
      </c>
      <c r="AY35" s="53"/>
      <c r="AZ35" s="54">
        <f>COUNTIF(JADWAL!BA$5:BA$194,RUANG!$C35)</f>
        <v>0</v>
      </c>
      <c r="BA35" s="54">
        <f>COUNTIF(JADWAL!BB$5:BB$194,RUANG!$C35)</f>
        <v>0</v>
      </c>
      <c r="BB35" s="54">
        <f>COUNTIF(JADWAL!BC$5:BC$194,RUANG!$C35)</f>
        <v>0</v>
      </c>
      <c r="BC35" s="69">
        <f t="shared" si="2"/>
        <v>4</v>
      </c>
      <c r="BD35" s="54">
        <f>COUNTIF(JADWAL!BF$5:BF$194,RUANG!$C35)</f>
        <v>1</v>
      </c>
      <c r="BE35" s="54">
        <f>COUNTIF(JADWAL!BG$5:BG$194,RUANG!$C35)</f>
        <v>1</v>
      </c>
      <c r="BF35" s="54">
        <f>COUNTIF(JADWAL!BH$5:BH$194,RUANG!$C35)</f>
        <v>1</v>
      </c>
      <c r="BG35" s="54">
        <f>COUNTIF(JADWAL!BI$5:BI$194,RUANG!$C35)</f>
        <v>1</v>
      </c>
      <c r="BH35" s="53"/>
      <c r="BI35" s="54">
        <f>COUNTIF(JADWAL!BK$5:BK$194,RUANG!$C35)</f>
        <v>1</v>
      </c>
      <c r="BJ35" s="54">
        <f>COUNTIF(JADWAL!BL$5:BL$194,RUANG!$C35)</f>
        <v>1</v>
      </c>
      <c r="BK35" s="53"/>
      <c r="BL35" s="54">
        <f>COUNTIF(JADWAL!BN$5:BN$194,RUANG!$C35)</f>
        <v>1</v>
      </c>
      <c r="BM35" s="54">
        <f>COUNTIF(JADWAL!BO$5:BO$194,RUANG!$C35)</f>
        <v>1</v>
      </c>
      <c r="BN35" s="54">
        <f>COUNTIF(JADWAL!BP$5:BP$194,RUANG!$C35)</f>
        <v>1</v>
      </c>
      <c r="BO35" s="54">
        <f>COUNTIF(JADWAL!BQ$5:BQ$194,RUANG!$C35)</f>
        <v>0</v>
      </c>
      <c r="BP35" s="53"/>
      <c r="BQ35" s="54">
        <f>COUNTIF(JADWAL!BS$5:BS$194,RUANG!$C35)</f>
        <v>0</v>
      </c>
      <c r="BR35" s="54">
        <f>COUNTIF(JADWAL!BT$5:BT$194,RUANG!$C35)</f>
        <v>0</v>
      </c>
      <c r="BT35" s="69">
        <f t="shared" si="3"/>
        <v>9</v>
      </c>
      <c r="BU35" s="54">
        <f>COUNTIF(JADWAL!BX$5:BX$194,RUANG!$C35)</f>
        <v>1</v>
      </c>
      <c r="BV35" s="54">
        <f>COUNTIF(JADWAL!BY$5:BY$194,RUANG!$C35)</f>
        <v>0</v>
      </c>
      <c r="BW35" s="54">
        <f>COUNTIF(JADWAL!BZ$5:BZ$194,RUANG!$C35)</f>
        <v>0</v>
      </c>
      <c r="BX35" s="54">
        <f>COUNTIF(JADWAL!CA$5:CA$194,RUANG!$C35)</f>
        <v>1</v>
      </c>
      <c r="BY35" s="54">
        <f>COUNTIF(JADWAL!CB$5:CB$194,RUANG!$C35)</f>
        <v>1</v>
      </c>
      <c r="BZ35" s="54">
        <f>COUNTIF(JADWAL!CC$5:CC$194,RUANG!$C35)</f>
        <v>0</v>
      </c>
      <c r="CA35" s="53"/>
      <c r="CB35" s="54">
        <f>COUNTIF(JADWAL!CE$5:CE$194,RUANG!$C35)</f>
        <v>1</v>
      </c>
      <c r="CC35" s="54">
        <f>COUNTIF(JADWAL!CF$5:CF$194,RUANG!$C35)</f>
        <v>1</v>
      </c>
      <c r="CD35" s="54">
        <f>COUNTIF(JADWAL!CG$5:CG$194,RUANG!$C35)</f>
        <v>1</v>
      </c>
      <c r="CE35" s="54">
        <f>COUNTIF(JADWAL!CH$5:CH$194,RUANG!$C35)</f>
        <v>0</v>
      </c>
      <c r="CF35" s="53"/>
      <c r="CG35" s="54">
        <f>COUNTIF(JADWAL!CJ$5:CJ$194,RUANG!$C35)</f>
        <v>0</v>
      </c>
      <c r="CH35" s="54">
        <f>COUNTIF(JADWAL!CK$5:CK$194,RUANG!$C35)</f>
        <v>0</v>
      </c>
      <c r="CJ35" s="69">
        <f t="shared" si="4"/>
        <v>6</v>
      </c>
    </row>
    <row r="36" spans="1:88" x14ac:dyDescent="0.3">
      <c r="A36" s="54">
        <v>34</v>
      </c>
      <c r="B36" s="74" t="s">
        <v>384</v>
      </c>
      <c r="C36" s="71" t="s">
        <v>385</v>
      </c>
      <c r="F36" s="54">
        <f>COUNTIF(JADWAL!G$5:G$194,RUANG!$C36)</f>
        <v>0</v>
      </c>
      <c r="G36" s="54">
        <f>COUNTIF(JADWAL!H$5:H$194,RUANG!$C36)</f>
        <v>0</v>
      </c>
      <c r="H36" s="54">
        <f>COUNTIF(JADWAL!I$5:I$194,RUANG!$C36)</f>
        <v>0</v>
      </c>
      <c r="J36" s="54">
        <f>COUNTIF(JADWAL!K$5:K$194,RUANG!$C36)</f>
        <v>0</v>
      </c>
      <c r="K36" s="54">
        <f>COUNTIF(JADWAL!L$5:L$194,RUANG!$C36)</f>
        <v>0</v>
      </c>
      <c r="M36" s="54">
        <f>COUNTIF(JADWAL!N$5:N$194,RUANG!$C36)</f>
        <v>0</v>
      </c>
      <c r="N36" s="54">
        <f>COUNTIF(JADWAL!O$5:O$194,RUANG!$C36)</f>
        <v>0</v>
      </c>
      <c r="O36" s="54">
        <f>COUNTIF(JADWAL!P$5:P$194,RUANG!$C36)</f>
        <v>0</v>
      </c>
      <c r="P36" s="54">
        <f>COUNTIF(JADWAL!Q$5:Q$194,RUANG!$C36)</f>
        <v>0</v>
      </c>
      <c r="R36" s="54">
        <f>COUNTIF(JADWAL!S$5:S$194,RUANG!$C36)</f>
        <v>0</v>
      </c>
      <c r="S36" s="54">
        <f>COUNTIF(JADWAL!T$5:T$194,RUANG!$C36)</f>
        <v>0</v>
      </c>
      <c r="U36" s="69">
        <f t="shared" si="0"/>
        <v>0</v>
      </c>
      <c r="V36" s="54">
        <f>COUNTIF(JADWAL!W$5:W$194,RUANG!$C36)</f>
        <v>0</v>
      </c>
      <c r="W36" s="54">
        <f>COUNTIF(JADWAL!X$5:X$194,RUANG!$C36)</f>
        <v>0</v>
      </c>
      <c r="X36" s="54">
        <f>COUNTIF(JADWAL!Y$5:Y$194,RUANG!$C36)</f>
        <v>0</v>
      </c>
      <c r="Y36" s="54">
        <f>COUNTIF(JADWAL!Z$5:Z$194,RUANG!$C36)</f>
        <v>0</v>
      </c>
      <c r="AA36" s="54">
        <f>COUNTIF(JADWAL!AB$5:AB$194,RUANG!$C36)</f>
        <v>0</v>
      </c>
      <c r="AB36" s="54">
        <f>COUNTIF(JADWAL!AC$5:AC$194,RUANG!$C36)</f>
        <v>0</v>
      </c>
      <c r="AC36" s="54">
        <f>COUNTIF(JADWAL!AD$5:AD$194,RUANG!$C36)</f>
        <v>0</v>
      </c>
      <c r="AE36" s="54">
        <f>COUNTIF(JADWAL!AF$5:AF$194,RUANG!$C36)</f>
        <v>0</v>
      </c>
      <c r="AF36" s="54">
        <f>COUNTIF(JADWAL!AG$5:AG$194,RUANG!$C36)</f>
        <v>0</v>
      </c>
      <c r="AG36" s="54">
        <f>COUNTIF(JADWAL!AH$5:AH$194,RUANG!$C36)</f>
        <v>0</v>
      </c>
      <c r="AI36" s="54">
        <f>COUNTIF(JADWAL!AJ$5:AJ$194,RUANG!$C36)</f>
        <v>0</v>
      </c>
      <c r="AJ36" s="54">
        <f>COUNTIF(JADWAL!AK$5:AK$194,RUANG!$C36)</f>
        <v>0</v>
      </c>
      <c r="AL36" s="69">
        <f t="shared" si="1"/>
        <v>0</v>
      </c>
      <c r="AM36" s="53"/>
      <c r="AN36" s="54">
        <f>COUNTIF(JADWAL!AO$5:AO$194,RUANG!$C36)</f>
        <v>0</v>
      </c>
      <c r="AO36" s="54">
        <f>COUNTIF(JADWAL!AP$5:AP$194,RUANG!$C36)</f>
        <v>0</v>
      </c>
      <c r="AP36" s="54">
        <f>COUNTIF(JADWAL!AQ$5:AQ$194,RUANG!$C36)</f>
        <v>0</v>
      </c>
      <c r="AQ36" s="53"/>
      <c r="AR36" s="54">
        <f>COUNTIF(JADWAL!AS$5:AS$194,RUANG!$C36)</f>
        <v>0</v>
      </c>
      <c r="AS36" s="54">
        <f>COUNTIF(JADWAL!AT$5:AT$194,RUANG!$C36)</f>
        <v>0</v>
      </c>
      <c r="AT36" s="54">
        <f>COUNTIF(JADWAL!AU$5:AU$194,RUANG!$C36)</f>
        <v>0</v>
      </c>
      <c r="AU36" s="53"/>
      <c r="AV36" s="54">
        <f>COUNTIF(JADWAL!AW$5:AW$194,RUANG!$C36)</f>
        <v>0</v>
      </c>
      <c r="AW36" s="54">
        <f>COUNTIF(JADWAL!AX$5:AX$194,RUANG!$C36)</f>
        <v>0</v>
      </c>
      <c r="AX36" s="54">
        <f>COUNTIF(JADWAL!AY$5:AY$194,RUANG!$C36)</f>
        <v>0</v>
      </c>
      <c r="AY36" s="53"/>
      <c r="AZ36" s="54">
        <f>COUNTIF(JADWAL!BA$5:BA$194,RUANG!$C36)</f>
        <v>0</v>
      </c>
      <c r="BA36" s="54">
        <f>COUNTIF(JADWAL!BB$5:BB$194,RUANG!$C36)</f>
        <v>0</v>
      </c>
      <c r="BB36" s="54">
        <f>COUNTIF(JADWAL!BC$5:BC$194,RUANG!$C36)</f>
        <v>0</v>
      </c>
      <c r="BC36" s="69">
        <f t="shared" si="2"/>
        <v>0</v>
      </c>
      <c r="BD36" s="54">
        <f>COUNTIF(JADWAL!BF$5:BF$194,RUANG!$C36)</f>
        <v>0</v>
      </c>
      <c r="BE36" s="54">
        <f>COUNTIF(JADWAL!BG$5:BG$194,RUANG!$C36)</f>
        <v>0</v>
      </c>
      <c r="BF36" s="54">
        <f>COUNTIF(JADWAL!BH$5:BH$194,RUANG!$C36)</f>
        <v>0</v>
      </c>
      <c r="BG36" s="54">
        <f>COUNTIF(JADWAL!BI$5:BI$194,RUANG!$C36)</f>
        <v>0</v>
      </c>
      <c r="BH36" s="53"/>
      <c r="BI36" s="54">
        <f>COUNTIF(JADWAL!BK$5:BK$194,RUANG!$C36)</f>
        <v>0</v>
      </c>
      <c r="BJ36" s="54">
        <f>COUNTIF(JADWAL!BL$5:BL$194,RUANG!$C36)</f>
        <v>0</v>
      </c>
      <c r="BK36" s="53"/>
      <c r="BL36" s="54">
        <f>COUNTIF(JADWAL!BN$5:BN$194,RUANG!$C36)</f>
        <v>0</v>
      </c>
      <c r="BM36" s="54">
        <f>COUNTIF(JADWAL!BO$5:BO$194,RUANG!$C36)</f>
        <v>0</v>
      </c>
      <c r="BN36" s="54">
        <f>COUNTIF(JADWAL!BP$5:BP$194,RUANG!$C36)</f>
        <v>0</v>
      </c>
      <c r="BO36" s="54">
        <f>COUNTIF(JADWAL!BQ$5:BQ$194,RUANG!$C36)</f>
        <v>0</v>
      </c>
      <c r="BP36" s="53"/>
      <c r="BQ36" s="54">
        <f>COUNTIF(JADWAL!BS$5:BS$194,RUANG!$C36)</f>
        <v>0</v>
      </c>
      <c r="BR36" s="54">
        <f>COUNTIF(JADWAL!BT$5:BT$194,RUANG!$C36)</f>
        <v>0</v>
      </c>
      <c r="BT36" s="69">
        <f t="shared" si="3"/>
        <v>0</v>
      </c>
      <c r="BU36" s="54">
        <f>COUNTIF(JADWAL!BX$5:BX$194,RUANG!$C36)</f>
        <v>0</v>
      </c>
      <c r="BV36" s="54">
        <f>COUNTIF(JADWAL!BY$5:BY$194,RUANG!$C36)</f>
        <v>0</v>
      </c>
      <c r="BW36" s="54">
        <f>COUNTIF(JADWAL!BZ$5:BZ$194,RUANG!$C36)</f>
        <v>0</v>
      </c>
      <c r="BX36" s="54">
        <f>COUNTIF(JADWAL!CA$5:CA$194,RUANG!$C36)</f>
        <v>0</v>
      </c>
      <c r="BY36" s="54">
        <f>COUNTIF(JADWAL!CB$5:CB$194,RUANG!$C36)</f>
        <v>0</v>
      </c>
      <c r="BZ36" s="54">
        <f>COUNTIF(JADWAL!CC$5:CC$194,RUANG!$C36)</f>
        <v>0</v>
      </c>
      <c r="CA36" s="53"/>
      <c r="CB36" s="54">
        <f>COUNTIF(JADWAL!CE$5:CE$194,RUANG!$C36)</f>
        <v>0</v>
      </c>
      <c r="CC36" s="54">
        <f>COUNTIF(JADWAL!CF$5:CF$194,RUANG!$C36)</f>
        <v>0</v>
      </c>
      <c r="CD36" s="54">
        <f>COUNTIF(JADWAL!CG$5:CG$194,RUANG!$C36)</f>
        <v>0</v>
      </c>
      <c r="CE36" s="54">
        <f>COUNTIF(JADWAL!CH$5:CH$194,RUANG!$C36)</f>
        <v>0</v>
      </c>
      <c r="CF36" s="53"/>
      <c r="CG36" s="54">
        <f>COUNTIF(JADWAL!CJ$5:CJ$194,RUANG!$C36)</f>
        <v>0</v>
      </c>
      <c r="CH36" s="54">
        <f>COUNTIF(JADWAL!CK$5:CK$194,RUANG!$C36)</f>
        <v>0</v>
      </c>
      <c r="CJ36" s="69">
        <f t="shared" si="4"/>
        <v>0</v>
      </c>
    </row>
    <row r="37" spans="1:88" x14ac:dyDescent="0.3">
      <c r="A37" s="54">
        <v>35</v>
      </c>
      <c r="B37" s="78" t="s">
        <v>386</v>
      </c>
      <c r="C37" s="79" t="s">
        <v>387</v>
      </c>
      <c r="D37" s="54">
        <v>29</v>
      </c>
      <c r="F37" s="54">
        <f>COUNTIF(JADWAL!G$5:G$194,RUANG!$C37)</f>
        <v>1</v>
      </c>
      <c r="G37" s="54">
        <f>COUNTIF(JADWAL!H$5:H$194,RUANG!$C37)</f>
        <v>1</v>
      </c>
      <c r="H37" s="54">
        <f>COUNTIF(JADWAL!I$5:I$194,RUANG!$C37)</f>
        <v>1</v>
      </c>
      <c r="J37" s="54">
        <f>COUNTIF(JADWAL!K$5:K$194,RUANG!$C37)</f>
        <v>1</v>
      </c>
      <c r="K37" s="54">
        <f>COUNTIF(JADWAL!L$5:L$194,RUANG!$C37)</f>
        <v>1</v>
      </c>
      <c r="M37" s="54">
        <f>COUNTIF(JADWAL!N$5:N$194,RUANG!$C37)</f>
        <v>1</v>
      </c>
      <c r="N37" s="54">
        <f>COUNTIF(JADWAL!O$5:O$194,RUANG!$C37)</f>
        <v>1</v>
      </c>
      <c r="O37" s="54">
        <f>COUNTIF(JADWAL!P$5:P$194,RUANG!$C37)</f>
        <v>1</v>
      </c>
      <c r="P37" s="54">
        <f>COUNTIF(JADWAL!Q$5:Q$194,RUANG!$C37)</f>
        <v>0</v>
      </c>
      <c r="R37" s="54">
        <f>COUNTIF(JADWAL!S$5:S$194,RUANG!$C37)</f>
        <v>0</v>
      </c>
      <c r="S37" s="54">
        <f>COUNTIF(JADWAL!T$5:T$194,RUANG!$C37)</f>
        <v>0</v>
      </c>
      <c r="U37" s="69">
        <f t="shared" si="0"/>
        <v>8</v>
      </c>
      <c r="V37" s="54">
        <f>COUNTIF(JADWAL!W$5:W$194,RUANG!$C37)</f>
        <v>0</v>
      </c>
      <c r="W37" s="54">
        <f>COUNTIF(JADWAL!X$5:X$194,RUANG!$C37)</f>
        <v>0</v>
      </c>
      <c r="X37" s="54">
        <f>COUNTIF(JADWAL!Y$5:Y$194,RUANG!$C37)</f>
        <v>0</v>
      </c>
      <c r="Y37" s="54">
        <f>COUNTIF(JADWAL!Z$5:Z$194,RUANG!$C37)</f>
        <v>1</v>
      </c>
      <c r="AA37" s="54">
        <f>COUNTIF(JADWAL!AB$5:AB$194,RUANG!$C37)</f>
        <v>1</v>
      </c>
      <c r="AB37" s="54">
        <f>COUNTIF(JADWAL!AC$5:AC$194,RUANG!$C37)</f>
        <v>0</v>
      </c>
      <c r="AC37" s="54">
        <f>COUNTIF(JADWAL!AD$5:AD$194,RUANG!$C37)</f>
        <v>0</v>
      </c>
      <c r="AE37" s="54">
        <f>COUNTIF(JADWAL!AF$5:AF$194,RUANG!$C37)</f>
        <v>0</v>
      </c>
      <c r="AF37" s="54">
        <f>COUNTIF(JADWAL!AG$5:AG$194,RUANG!$C37)</f>
        <v>0</v>
      </c>
      <c r="AG37" s="54">
        <f>COUNTIF(JADWAL!AH$5:AH$194,RUANG!$C37)</f>
        <v>0</v>
      </c>
      <c r="AI37" s="54">
        <f>COUNTIF(JADWAL!AJ$5:AJ$194,RUANG!$C37)</f>
        <v>0</v>
      </c>
      <c r="AJ37" s="54">
        <f>COUNTIF(JADWAL!AK$5:AK$194,RUANG!$C37)</f>
        <v>0</v>
      </c>
      <c r="AL37" s="69">
        <f t="shared" si="1"/>
        <v>2</v>
      </c>
      <c r="AM37" s="53"/>
      <c r="AN37" s="54">
        <f>COUNTIF(JADWAL!AO$5:AO$194,RUANG!$C37)</f>
        <v>1</v>
      </c>
      <c r="AO37" s="54">
        <f>COUNTIF(JADWAL!AP$5:AP$194,RUANG!$C37)</f>
        <v>1</v>
      </c>
      <c r="AP37" s="54">
        <f>COUNTIF(JADWAL!AQ$5:AQ$194,RUANG!$C37)</f>
        <v>1</v>
      </c>
      <c r="AQ37" s="53"/>
      <c r="AR37" s="54">
        <f>COUNTIF(JADWAL!AS$5:AS$194,RUANG!$C37)</f>
        <v>1</v>
      </c>
      <c r="AS37" s="54">
        <f>COUNTIF(JADWAL!AT$5:AT$194,RUANG!$C37)</f>
        <v>1</v>
      </c>
      <c r="AT37" s="54">
        <f>COUNTIF(JADWAL!AU$5:AU$194,RUANG!$C37)</f>
        <v>0</v>
      </c>
      <c r="AU37" s="53"/>
      <c r="AV37" s="54">
        <f>COUNTIF(JADWAL!AW$5:AW$194,RUANG!$C37)</f>
        <v>1</v>
      </c>
      <c r="AW37" s="54">
        <f>COUNTIF(JADWAL!AX$5:AX$194,RUANG!$C37)</f>
        <v>0</v>
      </c>
      <c r="AX37" s="54">
        <f>COUNTIF(JADWAL!AY$5:AY$194,RUANG!$C37)</f>
        <v>0</v>
      </c>
      <c r="AY37" s="53"/>
      <c r="AZ37" s="54">
        <f>COUNTIF(JADWAL!BA$5:BA$194,RUANG!$C37)</f>
        <v>0</v>
      </c>
      <c r="BA37" s="54">
        <f>COUNTIF(JADWAL!BB$5:BB$194,RUANG!$C37)</f>
        <v>0</v>
      </c>
      <c r="BB37" s="54">
        <f>COUNTIF(JADWAL!BC$5:BC$194,RUANG!$C37)</f>
        <v>0</v>
      </c>
      <c r="BC37" s="69">
        <f t="shared" si="2"/>
        <v>6</v>
      </c>
      <c r="BD37" s="54">
        <f>COUNTIF(JADWAL!BF$5:BF$194,RUANG!$C37)</f>
        <v>1</v>
      </c>
      <c r="BE37" s="54">
        <f>COUNTIF(JADWAL!BG$5:BG$194,RUANG!$C37)</f>
        <v>0</v>
      </c>
      <c r="BF37" s="54">
        <f>COUNTIF(JADWAL!BH$5:BH$194,RUANG!$C37)</f>
        <v>0</v>
      </c>
      <c r="BG37" s="54">
        <f>COUNTIF(JADWAL!BI$5:BI$194,RUANG!$C37)</f>
        <v>0</v>
      </c>
      <c r="BH37" s="53"/>
      <c r="BI37" s="54">
        <f>COUNTIF(JADWAL!BK$5:BK$194,RUANG!$C37)</f>
        <v>0</v>
      </c>
      <c r="BJ37" s="54">
        <f>COUNTIF(JADWAL!BL$5:BL$194,RUANG!$C37)</f>
        <v>1</v>
      </c>
      <c r="BK37" s="53"/>
      <c r="BL37" s="54">
        <f>COUNTIF(JADWAL!BN$5:BN$194,RUANG!$C37)</f>
        <v>1</v>
      </c>
      <c r="BM37" s="54">
        <f>COUNTIF(JADWAL!BO$5:BO$194,RUANG!$C37)</f>
        <v>1</v>
      </c>
      <c r="BN37" s="54">
        <f>COUNTIF(JADWAL!BP$5:BP$194,RUANG!$C37)</f>
        <v>1</v>
      </c>
      <c r="BO37" s="54">
        <f>COUNTIF(JADWAL!BQ$5:BQ$194,RUANG!$C37)</f>
        <v>1</v>
      </c>
      <c r="BP37" s="53"/>
      <c r="BQ37" s="54">
        <f>COUNTIF(JADWAL!BS$5:BS$194,RUANG!$C37)</f>
        <v>0</v>
      </c>
      <c r="BR37" s="54">
        <f>COUNTIF(JADWAL!BT$5:BT$194,RUANG!$C37)</f>
        <v>0</v>
      </c>
      <c r="BT37" s="69">
        <f t="shared" si="3"/>
        <v>6</v>
      </c>
      <c r="BU37" s="54">
        <f>COUNTIF(JADWAL!BX$5:BX$194,RUANG!$C37)</f>
        <v>1</v>
      </c>
      <c r="BV37" s="54">
        <f>COUNTIF(JADWAL!BY$5:BY$194,RUANG!$C37)</f>
        <v>1</v>
      </c>
      <c r="BW37" s="54">
        <f>COUNTIF(JADWAL!BZ$5:BZ$194,RUANG!$C37)</f>
        <v>1</v>
      </c>
      <c r="BX37" s="54">
        <f>COUNTIF(JADWAL!CA$5:CA$194,RUANG!$C37)</f>
        <v>1</v>
      </c>
      <c r="BY37" s="54">
        <f>COUNTIF(JADWAL!CB$5:CB$194,RUANG!$C37)</f>
        <v>0</v>
      </c>
      <c r="BZ37" s="54">
        <f>COUNTIF(JADWAL!CC$5:CC$194,RUANG!$C37)</f>
        <v>0</v>
      </c>
      <c r="CA37" s="53"/>
      <c r="CB37" s="54">
        <f>COUNTIF(JADWAL!CE$5:CE$194,RUANG!$C37)</f>
        <v>1</v>
      </c>
      <c r="CC37" s="54">
        <f>COUNTIF(JADWAL!CF$5:CF$194,RUANG!$C37)</f>
        <v>1</v>
      </c>
      <c r="CD37" s="54">
        <f>COUNTIF(JADWAL!CG$5:CG$194,RUANG!$C37)</f>
        <v>1</v>
      </c>
      <c r="CE37" s="54">
        <f>COUNTIF(JADWAL!CH$5:CH$194,RUANG!$C37)</f>
        <v>0</v>
      </c>
      <c r="CF37" s="53"/>
      <c r="CG37" s="54">
        <f>COUNTIF(JADWAL!CJ$5:CJ$194,RUANG!$C37)</f>
        <v>0</v>
      </c>
      <c r="CH37" s="54">
        <f>COUNTIF(JADWAL!CK$5:CK$194,RUANG!$C37)</f>
        <v>0</v>
      </c>
      <c r="CJ37" s="69">
        <f t="shared" si="4"/>
        <v>7</v>
      </c>
    </row>
    <row r="38" spans="1:88" x14ac:dyDescent="0.3">
      <c r="A38" s="54">
        <v>36</v>
      </c>
      <c r="B38" s="78" t="s">
        <v>388</v>
      </c>
      <c r="C38" s="79" t="s">
        <v>389</v>
      </c>
      <c r="D38" s="54">
        <v>30</v>
      </c>
      <c r="F38" s="54">
        <f>COUNTIF(JADWAL!G$5:G$194,RUANG!$C38)</f>
        <v>1</v>
      </c>
      <c r="G38" s="54">
        <f>COUNTIF(JADWAL!H$5:H$194,RUANG!$C38)</f>
        <v>0</v>
      </c>
      <c r="H38" s="54">
        <f>COUNTIF(JADWAL!I$5:I$194,RUANG!$C38)</f>
        <v>1</v>
      </c>
      <c r="J38" s="54">
        <f>COUNTIF(JADWAL!K$5:K$194,RUANG!$C38)</f>
        <v>1</v>
      </c>
      <c r="K38" s="54">
        <f>COUNTIF(JADWAL!L$5:L$194,RUANG!$C38)</f>
        <v>0</v>
      </c>
      <c r="M38" s="54">
        <f>COUNTIF(JADWAL!N$5:N$194,RUANG!$C38)</f>
        <v>1</v>
      </c>
      <c r="N38" s="54">
        <f>COUNTIF(JADWAL!O$5:O$194,RUANG!$C38)</f>
        <v>1</v>
      </c>
      <c r="O38" s="54">
        <f>COUNTIF(JADWAL!P$5:P$194,RUANG!$C38)</f>
        <v>1</v>
      </c>
      <c r="P38" s="54">
        <f>COUNTIF(JADWAL!Q$5:Q$194,RUANG!$C38)</f>
        <v>1</v>
      </c>
      <c r="R38" s="54">
        <f>COUNTIF(JADWAL!S$5:S$194,RUANG!$C38)</f>
        <v>1</v>
      </c>
      <c r="S38" s="54">
        <f>COUNTIF(JADWAL!T$5:T$194,RUANG!$C38)</f>
        <v>0</v>
      </c>
      <c r="U38" s="69">
        <f t="shared" si="0"/>
        <v>8</v>
      </c>
      <c r="V38" s="54">
        <f>COUNTIF(JADWAL!W$5:W$194,RUANG!$C38)</f>
        <v>1</v>
      </c>
      <c r="W38" s="54">
        <f>COUNTIF(JADWAL!X$5:X$194,RUANG!$C38)</f>
        <v>1</v>
      </c>
      <c r="X38" s="54">
        <f>COUNTIF(JADWAL!Y$5:Y$194,RUANG!$C38)</f>
        <v>1</v>
      </c>
      <c r="Y38" s="54">
        <f>COUNTIF(JADWAL!Z$5:Z$194,RUANG!$C38)</f>
        <v>1</v>
      </c>
      <c r="AA38" s="54">
        <f>COUNTIF(JADWAL!AB$5:AB$194,RUANG!$C38)</f>
        <v>1</v>
      </c>
      <c r="AB38" s="54">
        <f>COUNTIF(JADWAL!AC$5:AC$194,RUANG!$C38)</f>
        <v>0</v>
      </c>
      <c r="AC38" s="54">
        <f>COUNTIF(JADWAL!AD$5:AD$194,RUANG!$C38)</f>
        <v>0</v>
      </c>
      <c r="AE38" s="54">
        <f>COUNTIF(JADWAL!AF$5:AF$194,RUANG!$C38)</f>
        <v>0</v>
      </c>
      <c r="AF38" s="54">
        <f>COUNTIF(JADWAL!AG$5:AG$194,RUANG!$C38)</f>
        <v>1</v>
      </c>
      <c r="AG38" s="54">
        <f>COUNTIF(JADWAL!AH$5:AH$194,RUANG!$C38)</f>
        <v>1</v>
      </c>
      <c r="AI38" s="54">
        <f>COUNTIF(JADWAL!AJ$5:AJ$194,RUANG!$C38)</f>
        <v>0</v>
      </c>
      <c r="AJ38" s="54">
        <f>COUNTIF(JADWAL!AK$5:AK$194,RUANG!$C38)</f>
        <v>0</v>
      </c>
      <c r="AL38" s="69">
        <f t="shared" si="1"/>
        <v>7</v>
      </c>
      <c r="AM38" s="53"/>
      <c r="AN38" s="54">
        <f>COUNTIF(JADWAL!AO$5:AO$194,RUANG!$C38)</f>
        <v>0</v>
      </c>
      <c r="AO38" s="54">
        <f>COUNTIF(JADWAL!AP$5:AP$194,RUANG!$C38)</f>
        <v>0</v>
      </c>
      <c r="AP38" s="54">
        <f>COUNTIF(JADWAL!AQ$5:AQ$194,RUANG!$C38)</f>
        <v>0</v>
      </c>
      <c r="AQ38" s="53"/>
      <c r="AR38" s="54">
        <f>COUNTIF(JADWAL!AS$5:AS$194,RUANG!$C38)</f>
        <v>0</v>
      </c>
      <c r="AS38" s="54">
        <f>COUNTIF(JADWAL!AT$5:AT$194,RUANG!$C38)</f>
        <v>0</v>
      </c>
      <c r="AT38" s="54">
        <f>COUNTIF(JADWAL!AU$5:AU$194,RUANG!$C38)</f>
        <v>0</v>
      </c>
      <c r="AU38" s="53"/>
      <c r="AV38" s="54">
        <f>COUNTIF(JADWAL!AW$5:AW$194,RUANG!$C38)</f>
        <v>0</v>
      </c>
      <c r="AW38" s="54">
        <f>COUNTIF(JADWAL!AX$5:AX$194,RUANG!$C38)</f>
        <v>1</v>
      </c>
      <c r="AX38" s="54">
        <f>COUNTIF(JADWAL!AY$5:AY$194,RUANG!$C38)</f>
        <v>1</v>
      </c>
      <c r="AY38" s="53"/>
      <c r="AZ38" s="54">
        <f>COUNTIF(JADWAL!BA$5:BA$194,RUANG!$C38)</f>
        <v>1</v>
      </c>
      <c r="BA38" s="54">
        <f>COUNTIF(JADWAL!BB$5:BB$194,RUANG!$C38)</f>
        <v>0</v>
      </c>
      <c r="BB38" s="54">
        <f>COUNTIF(JADWAL!BC$5:BC$194,RUANG!$C38)</f>
        <v>0</v>
      </c>
      <c r="BC38" s="69">
        <f t="shared" si="2"/>
        <v>3</v>
      </c>
      <c r="BD38" s="54">
        <f>COUNTIF(JADWAL!BF$5:BF$194,RUANG!$C38)</f>
        <v>1</v>
      </c>
      <c r="BE38" s="54">
        <f>COUNTIF(JADWAL!BG$5:BG$194,RUANG!$C38)</f>
        <v>1</v>
      </c>
      <c r="BF38" s="54">
        <f>COUNTIF(JADWAL!BH$5:BH$194,RUANG!$C38)</f>
        <v>1</v>
      </c>
      <c r="BG38" s="54">
        <f>COUNTIF(JADWAL!BI$5:BI$194,RUANG!$C38)</f>
        <v>1</v>
      </c>
      <c r="BH38" s="53"/>
      <c r="BI38" s="54">
        <f>COUNTIF(JADWAL!BK$5:BK$194,RUANG!$C38)</f>
        <v>1</v>
      </c>
      <c r="BJ38" s="54">
        <f>COUNTIF(JADWAL!BL$5:BL$194,RUANG!$C38)</f>
        <v>1</v>
      </c>
      <c r="BK38" s="53"/>
      <c r="BL38" s="54">
        <f>COUNTIF(JADWAL!BN$5:BN$194,RUANG!$C38)</f>
        <v>1</v>
      </c>
      <c r="BM38" s="54">
        <f>COUNTIF(JADWAL!BO$5:BO$194,RUANG!$C38)</f>
        <v>1</v>
      </c>
      <c r="BN38" s="54">
        <f>COUNTIF(JADWAL!BP$5:BP$194,RUANG!$C38)</f>
        <v>0</v>
      </c>
      <c r="BO38" s="54">
        <f>COUNTIF(JADWAL!BQ$5:BQ$194,RUANG!$C38)</f>
        <v>0</v>
      </c>
      <c r="BP38" s="53"/>
      <c r="BQ38" s="54">
        <f>COUNTIF(JADWAL!BS$5:BS$194,RUANG!$C38)</f>
        <v>0</v>
      </c>
      <c r="BR38" s="54">
        <f>COUNTIF(JADWAL!BT$5:BT$194,RUANG!$C38)</f>
        <v>0</v>
      </c>
      <c r="BT38" s="69">
        <f t="shared" si="3"/>
        <v>8</v>
      </c>
      <c r="BU38" s="54">
        <f>COUNTIF(JADWAL!BX$5:BX$194,RUANG!$C38)</f>
        <v>1</v>
      </c>
      <c r="BV38" s="54">
        <f>COUNTIF(JADWAL!BY$5:BY$194,RUANG!$C38)</f>
        <v>1</v>
      </c>
      <c r="BW38" s="54">
        <f>COUNTIF(JADWAL!BZ$5:BZ$194,RUANG!$C38)</f>
        <v>1</v>
      </c>
      <c r="BX38" s="54">
        <f>COUNTIF(JADWAL!CA$5:CA$194,RUANG!$C38)</f>
        <v>1</v>
      </c>
      <c r="BY38" s="54">
        <f>COUNTIF(JADWAL!CB$5:CB$194,RUANG!$C38)</f>
        <v>0</v>
      </c>
      <c r="BZ38" s="54">
        <f>COUNTIF(JADWAL!CC$5:CC$194,RUANG!$C38)</f>
        <v>0</v>
      </c>
      <c r="CA38" s="53"/>
      <c r="CB38" s="54">
        <f>COUNTIF(JADWAL!CE$5:CE$194,RUANG!$C38)</f>
        <v>1</v>
      </c>
      <c r="CC38" s="54">
        <f>COUNTIF(JADWAL!CF$5:CF$194,RUANG!$C38)</f>
        <v>1</v>
      </c>
      <c r="CD38" s="54">
        <f>COUNTIF(JADWAL!CG$5:CG$194,RUANG!$C38)</f>
        <v>1</v>
      </c>
      <c r="CE38" s="54">
        <f>COUNTIF(JADWAL!CH$5:CH$194,RUANG!$C38)</f>
        <v>0</v>
      </c>
      <c r="CF38" s="53"/>
      <c r="CG38" s="54">
        <f>COUNTIF(JADWAL!CJ$5:CJ$194,RUANG!$C38)</f>
        <v>0</v>
      </c>
      <c r="CH38" s="54">
        <f>COUNTIF(JADWAL!CK$5:CK$194,RUANG!$C38)</f>
        <v>0</v>
      </c>
      <c r="CJ38" s="69">
        <f t="shared" si="4"/>
        <v>7</v>
      </c>
    </row>
    <row r="39" spans="1:88" x14ac:dyDescent="0.3">
      <c r="A39" s="54">
        <v>37</v>
      </c>
      <c r="B39" s="78" t="s">
        <v>390</v>
      </c>
      <c r="C39" s="79" t="s">
        <v>391</v>
      </c>
      <c r="D39" s="54">
        <v>31</v>
      </c>
      <c r="F39" s="54">
        <f>COUNTIF(JADWAL!G$5:G$194,RUANG!$C39)</f>
        <v>1</v>
      </c>
      <c r="G39" s="54">
        <f>COUNTIF(JADWAL!H$5:H$194,RUANG!$C39)</f>
        <v>1</v>
      </c>
      <c r="H39" s="54">
        <f>COUNTIF(JADWAL!I$5:I$194,RUANG!$C39)</f>
        <v>1</v>
      </c>
      <c r="J39" s="54">
        <f>COUNTIF(JADWAL!K$5:K$194,RUANG!$C39)</f>
        <v>1</v>
      </c>
      <c r="K39" s="54">
        <f>COUNTIF(JADWAL!L$5:L$194,RUANG!$C39)</f>
        <v>1</v>
      </c>
      <c r="M39" s="54">
        <f>COUNTIF(JADWAL!N$5:N$194,RUANG!$C39)</f>
        <v>1</v>
      </c>
      <c r="N39" s="54">
        <f>COUNTIF(JADWAL!O$5:O$194,RUANG!$C39)</f>
        <v>1</v>
      </c>
      <c r="O39" s="54">
        <f>COUNTIF(JADWAL!P$5:P$194,RUANG!$C39)</f>
        <v>0</v>
      </c>
      <c r="P39" s="54">
        <f>COUNTIF(JADWAL!Q$5:Q$194,RUANG!$C39)</f>
        <v>0</v>
      </c>
      <c r="R39" s="54">
        <f>COUNTIF(JADWAL!S$5:S$194,RUANG!$C39)</f>
        <v>0</v>
      </c>
      <c r="S39" s="54">
        <f>COUNTIF(JADWAL!T$5:T$194,RUANG!$C39)</f>
        <v>0</v>
      </c>
      <c r="U39" s="69">
        <f t="shared" si="0"/>
        <v>7</v>
      </c>
      <c r="V39" s="54">
        <f>COUNTIF(JADWAL!W$5:W$194,RUANG!$C39)</f>
        <v>1</v>
      </c>
      <c r="W39" s="54">
        <f>COUNTIF(JADWAL!X$5:X$194,RUANG!$C39)</f>
        <v>0</v>
      </c>
      <c r="X39" s="54">
        <f>COUNTIF(JADWAL!Y$5:Y$194,RUANG!$C39)</f>
        <v>1</v>
      </c>
      <c r="Y39" s="54">
        <f>COUNTIF(JADWAL!Z$5:Z$194,RUANG!$C39)</f>
        <v>0</v>
      </c>
      <c r="AA39" s="54">
        <f>COUNTIF(JADWAL!AB$5:AB$194,RUANG!$C39)</f>
        <v>1</v>
      </c>
      <c r="AB39" s="54">
        <f>COUNTIF(JADWAL!AC$5:AC$194,RUANG!$C39)</f>
        <v>0</v>
      </c>
      <c r="AC39" s="54">
        <f>COUNTIF(JADWAL!AD$5:AD$194,RUANG!$C39)</f>
        <v>0</v>
      </c>
      <c r="AE39" s="54">
        <f>COUNTIF(JADWAL!AF$5:AF$194,RUANG!$C39)</f>
        <v>1</v>
      </c>
      <c r="AF39" s="54">
        <f>COUNTIF(JADWAL!AG$5:AG$194,RUANG!$C39)</f>
        <v>1</v>
      </c>
      <c r="AG39" s="54">
        <f>COUNTIF(JADWAL!AH$5:AH$194,RUANG!$C39)</f>
        <v>1</v>
      </c>
      <c r="AI39" s="54">
        <f>COUNTIF(JADWAL!AJ$5:AJ$194,RUANG!$C39)</f>
        <v>0</v>
      </c>
      <c r="AJ39" s="54">
        <f>COUNTIF(JADWAL!AK$5:AK$194,RUANG!$C39)</f>
        <v>0</v>
      </c>
      <c r="AL39" s="69">
        <f t="shared" si="1"/>
        <v>6</v>
      </c>
      <c r="AM39" s="53"/>
      <c r="AN39" s="54">
        <f>COUNTIF(JADWAL!AO$5:AO$194,RUANG!$C39)</f>
        <v>0</v>
      </c>
      <c r="AO39" s="54">
        <f>COUNTIF(JADWAL!AP$5:AP$194,RUANG!$C39)</f>
        <v>0</v>
      </c>
      <c r="AP39" s="54">
        <f>COUNTIF(JADWAL!AQ$5:AQ$194,RUANG!$C39)</f>
        <v>1</v>
      </c>
      <c r="AQ39" s="53"/>
      <c r="AR39" s="54">
        <f>COUNTIF(JADWAL!AS$5:AS$194,RUANG!$C39)</f>
        <v>1</v>
      </c>
      <c r="AS39" s="54">
        <f>COUNTIF(JADWAL!AT$5:AT$194,RUANG!$C39)</f>
        <v>1</v>
      </c>
      <c r="AT39" s="54">
        <f>COUNTIF(JADWAL!AU$5:AU$194,RUANG!$C39)</f>
        <v>0</v>
      </c>
      <c r="AU39" s="53"/>
      <c r="AV39" s="54">
        <f>COUNTIF(JADWAL!AW$5:AW$194,RUANG!$C39)</f>
        <v>1</v>
      </c>
      <c r="AW39" s="54">
        <f>COUNTIF(JADWAL!AX$5:AX$194,RUANG!$C39)</f>
        <v>1</v>
      </c>
      <c r="AX39" s="54">
        <f>COUNTIF(JADWAL!AY$5:AY$194,RUANG!$C39)</f>
        <v>1</v>
      </c>
      <c r="AY39" s="53"/>
      <c r="AZ39" s="54">
        <f>COUNTIF(JADWAL!BA$5:BA$194,RUANG!$C39)</f>
        <v>0</v>
      </c>
      <c r="BA39" s="54">
        <f>COUNTIF(JADWAL!BB$5:BB$194,RUANG!$C39)</f>
        <v>0</v>
      </c>
      <c r="BB39" s="54">
        <f>COUNTIF(JADWAL!BC$5:BC$194,RUANG!$C39)</f>
        <v>0</v>
      </c>
      <c r="BC39" s="69">
        <f t="shared" si="2"/>
        <v>6</v>
      </c>
      <c r="BD39" s="54">
        <f>COUNTIF(JADWAL!BF$5:BF$194,RUANG!$C39)</f>
        <v>1</v>
      </c>
      <c r="BE39" s="54">
        <f>COUNTIF(JADWAL!BG$5:BG$194,RUANG!$C39)</f>
        <v>1</v>
      </c>
      <c r="BF39" s="54">
        <f>COUNTIF(JADWAL!BH$5:BH$194,RUANG!$C39)</f>
        <v>1</v>
      </c>
      <c r="BG39" s="54">
        <f>COUNTIF(JADWAL!BI$5:BI$194,RUANG!$C39)</f>
        <v>1</v>
      </c>
      <c r="BH39" s="53"/>
      <c r="BI39" s="54">
        <f>COUNTIF(JADWAL!BK$5:BK$194,RUANG!$C39)</f>
        <v>1</v>
      </c>
      <c r="BJ39" s="54">
        <f>COUNTIF(JADWAL!BL$5:BL$194,RUANG!$C39)</f>
        <v>1</v>
      </c>
      <c r="BK39" s="53"/>
      <c r="BL39" s="54">
        <f>COUNTIF(JADWAL!BN$5:BN$194,RUANG!$C39)</f>
        <v>0</v>
      </c>
      <c r="BM39" s="54">
        <f>COUNTIF(JADWAL!BO$5:BO$194,RUANG!$C39)</f>
        <v>1</v>
      </c>
      <c r="BN39" s="54">
        <f>COUNTIF(JADWAL!BP$5:BP$194,RUANG!$C39)</f>
        <v>1</v>
      </c>
      <c r="BO39" s="54">
        <f>COUNTIF(JADWAL!BQ$5:BQ$194,RUANG!$C39)</f>
        <v>1</v>
      </c>
      <c r="BP39" s="53"/>
      <c r="BQ39" s="54">
        <f>COUNTIF(JADWAL!BS$5:BS$194,RUANG!$C39)</f>
        <v>0</v>
      </c>
      <c r="BR39" s="54">
        <f>COUNTIF(JADWAL!BT$5:BT$194,RUANG!$C39)</f>
        <v>0</v>
      </c>
      <c r="BT39" s="69">
        <f t="shared" si="3"/>
        <v>9</v>
      </c>
      <c r="BU39" s="54">
        <f>COUNTIF(JADWAL!BX$5:BX$194,RUANG!$C39)</f>
        <v>0</v>
      </c>
      <c r="BV39" s="54">
        <f>COUNTIF(JADWAL!BY$5:BY$194,RUANG!$C39)</f>
        <v>1</v>
      </c>
      <c r="BW39" s="54">
        <f>COUNTIF(JADWAL!BZ$5:BZ$194,RUANG!$C39)</f>
        <v>0</v>
      </c>
      <c r="BX39" s="54">
        <f>COUNTIF(JADWAL!CA$5:CA$194,RUANG!$C39)</f>
        <v>0</v>
      </c>
      <c r="BY39" s="54">
        <f>COUNTIF(JADWAL!CB$5:CB$194,RUANG!$C39)</f>
        <v>0</v>
      </c>
      <c r="BZ39" s="54">
        <f>COUNTIF(JADWAL!CC$5:CC$194,RUANG!$C39)</f>
        <v>0</v>
      </c>
      <c r="CA39" s="53"/>
      <c r="CB39" s="54">
        <f>COUNTIF(JADWAL!CE$5:CE$194,RUANG!$C39)</f>
        <v>1</v>
      </c>
      <c r="CC39" s="54">
        <f>COUNTIF(JADWAL!CF$5:CF$194,RUANG!$C39)</f>
        <v>1</v>
      </c>
      <c r="CD39" s="54">
        <f>COUNTIF(JADWAL!CG$5:CG$194,RUANG!$C39)</f>
        <v>1</v>
      </c>
      <c r="CE39" s="54">
        <f>COUNTIF(JADWAL!CH$5:CH$194,RUANG!$C39)</f>
        <v>0</v>
      </c>
      <c r="CF39" s="53"/>
      <c r="CG39" s="54">
        <f>COUNTIF(JADWAL!CJ$5:CJ$194,RUANG!$C39)</f>
        <v>0</v>
      </c>
      <c r="CH39" s="54">
        <f>COUNTIF(JADWAL!CK$5:CK$194,RUANG!$C39)</f>
        <v>0</v>
      </c>
      <c r="CJ39" s="69">
        <f t="shared" si="4"/>
        <v>4</v>
      </c>
    </row>
    <row r="40" spans="1:88" x14ac:dyDescent="0.3">
      <c r="A40" s="54">
        <v>38</v>
      </c>
      <c r="B40" s="78" t="s">
        <v>392</v>
      </c>
      <c r="C40" s="79" t="s">
        <v>393</v>
      </c>
      <c r="D40" s="54">
        <v>32</v>
      </c>
      <c r="F40" s="54">
        <f>COUNTIF(JADWAL!G$5:G$194,RUANG!$C40)</f>
        <v>1</v>
      </c>
      <c r="G40" s="54">
        <f>COUNTIF(JADWAL!H$5:H$194,RUANG!$C40)</f>
        <v>1</v>
      </c>
      <c r="H40" s="54">
        <f>COUNTIF(JADWAL!I$5:I$194,RUANG!$C40)</f>
        <v>1</v>
      </c>
      <c r="J40" s="54">
        <f>COUNTIF(JADWAL!K$5:K$194,RUANG!$C40)</f>
        <v>1</v>
      </c>
      <c r="K40" s="54">
        <f>COUNTIF(JADWAL!L$5:L$194,RUANG!$C40)</f>
        <v>1</v>
      </c>
      <c r="M40" s="54">
        <f>COUNTIF(JADWAL!N$5:N$194,RUANG!$C40)</f>
        <v>1</v>
      </c>
      <c r="N40" s="54">
        <f>COUNTIF(JADWAL!O$5:O$194,RUANG!$C40)</f>
        <v>0</v>
      </c>
      <c r="O40" s="54">
        <f>COUNTIF(JADWAL!P$5:P$194,RUANG!$C40)</f>
        <v>0</v>
      </c>
      <c r="P40" s="54">
        <f>COUNTIF(JADWAL!Q$5:Q$194,RUANG!$C40)</f>
        <v>0</v>
      </c>
      <c r="R40" s="54">
        <f>COUNTIF(JADWAL!S$5:S$194,RUANG!$C40)</f>
        <v>0</v>
      </c>
      <c r="S40" s="54">
        <f>COUNTIF(JADWAL!T$5:T$194,RUANG!$C40)</f>
        <v>0</v>
      </c>
      <c r="U40" s="69">
        <f t="shared" si="0"/>
        <v>6</v>
      </c>
      <c r="V40" s="54">
        <f>COUNTIF(JADWAL!W$5:W$194,RUANG!$C40)</f>
        <v>1</v>
      </c>
      <c r="W40" s="54">
        <f>COUNTIF(JADWAL!X$5:X$194,RUANG!$C40)</f>
        <v>1</v>
      </c>
      <c r="X40" s="54">
        <f>COUNTIF(JADWAL!Y$5:Y$194,RUANG!$C40)</f>
        <v>1</v>
      </c>
      <c r="Y40" s="54">
        <f>COUNTIF(JADWAL!Z$5:Z$194,RUANG!$C40)</f>
        <v>1</v>
      </c>
      <c r="AA40" s="54">
        <f>COUNTIF(JADWAL!AB$5:AB$194,RUANG!$C40)</f>
        <v>1</v>
      </c>
      <c r="AB40" s="54">
        <f>COUNTIF(JADWAL!AC$5:AC$194,RUANG!$C40)</f>
        <v>1</v>
      </c>
      <c r="AC40" s="54">
        <f>COUNTIF(JADWAL!AD$5:AD$194,RUANG!$C40)</f>
        <v>0</v>
      </c>
      <c r="AE40" s="54">
        <f>COUNTIF(JADWAL!AF$5:AF$194,RUANG!$C40)</f>
        <v>1</v>
      </c>
      <c r="AF40" s="54">
        <f>COUNTIF(JADWAL!AG$5:AG$194,RUANG!$C40)</f>
        <v>1</v>
      </c>
      <c r="AG40" s="54">
        <f>COUNTIF(JADWAL!AH$5:AH$194,RUANG!$C40)</f>
        <v>1</v>
      </c>
      <c r="AI40" s="54">
        <f>COUNTIF(JADWAL!AJ$5:AJ$194,RUANG!$C40)</f>
        <v>0</v>
      </c>
      <c r="AJ40" s="54">
        <f>COUNTIF(JADWAL!AK$5:AK$194,RUANG!$C40)</f>
        <v>0</v>
      </c>
      <c r="AL40" s="69">
        <f t="shared" si="1"/>
        <v>9</v>
      </c>
      <c r="AM40" s="53"/>
      <c r="AN40" s="54">
        <f>COUNTIF(JADWAL!AO$5:AO$194,RUANG!$C40)</f>
        <v>1</v>
      </c>
      <c r="AO40" s="54">
        <f>COUNTIF(JADWAL!AP$5:AP$194,RUANG!$C40)</f>
        <v>1</v>
      </c>
      <c r="AP40" s="54">
        <f>COUNTIF(JADWAL!AQ$5:AQ$194,RUANG!$C40)</f>
        <v>1</v>
      </c>
      <c r="AQ40" s="53"/>
      <c r="AR40" s="54">
        <f>COUNTIF(JADWAL!AS$5:AS$194,RUANG!$C40)</f>
        <v>1</v>
      </c>
      <c r="AS40" s="54">
        <f>COUNTIF(JADWAL!AT$5:AT$194,RUANG!$C40)</f>
        <v>0</v>
      </c>
      <c r="AT40" s="54">
        <f>COUNTIF(JADWAL!AU$5:AU$194,RUANG!$C40)</f>
        <v>0</v>
      </c>
      <c r="AU40" s="53"/>
      <c r="AV40" s="54">
        <f>COUNTIF(JADWAL!AW$5:AW$194,RUANG!$C40)</f>
        <v>1</v>
      </c>
      <c r="AW40" s="54">
        <f>COUNTIF(JADWAL!AX$5:AX$194,RUANG!$C40)</f>
        <v>1</v>
      </c>
      <c r="AX40" s="54">
        <f>COUNTIF(JADWAL!AY$5:AY$194,RUANG!$C40)</f>
        <v>1</v>
      </c>
      <c r="AY40" s="53"/>
      <c r="AZ40" s="54">
        <f>COUNTIF(JADWAL!BA$5:BA$194,RUANG!$C40)</f>
        <v>0</v>
      </c>
      <c r="BA40" s="54">
        <f>COUNTIF(JADWAL!BB$5:BB$194,RUANG!$C40)</f>
        <v>0</v>
      </c>
      <c r="BB40" s="54">
        <f>COUNTIF(JADWAL!BC$5:BC$194,RUANG!$C40)</f>
        <v>0</v>
      </c>
      <c r="BC40" s="69">
        <f t="shared" si="2"/>
        <v>7</v>
      </c>
      <c r="BD40" s="54">
        <f>COUNTIF(JADWAL!BF$5:BF$194,RUANG!$C40)</f>
        <v>1</v>
      </c>
      <c r="BE40" s="54">
        <f>COUNTIF(JADWAL!BG$5:BG$194,RUANG!$C40)</f>
        <v>0</v>
      </c>
      <c r="BF40" s="54">
        <f>COUNTIF(JADWAL!BH$5:BH$194,RUANG!$C40)</f>
        <v>0</v>
      </c>
      <c r="BG40" s="54">
        <f>COUNTIF(JADWAL!BI$5:BI$194,RUANG!$C40)</f>
        <v>0</v>
      </c>
      <c r="BH40" s="53"/>
      <c r="BI40" s="54">
        <f>COUNTIF(JADWAL!BK$5:BK$194,RUANG!$C40)</f>
        <v>0</v>
      </c>
      <c r="BJ40" s="54">
        <f>COUNTIF(JADWAL!BL$5:BL$194,RUANG!$C40)</f>
        <v>0</v>
      </c>
      <c r="BK40" s="53"/>
      <c r="BL40" s="54">
        <f>COUNTIF(JADWAL!BN$5:BN$194,RUANG!$C40)</f>
        <v>0</v>
      </c>
      <c r="BM40" s="54">
        <f>COUNTIF(JADWAL!BO$5:BO$194,RUANG!$C40)</f>
        <v>1</v>
      </c>
      <c r="BN40" s="54">
        <f>COUNTIF(JADWAL!BP$5:BP$194,RUANG!$C40)</f>
        <v>1</v>
      </c>
      <c r="BO40" s="54">
        <f>COUNTIF(JADWAL!BQ$5:BQ$194,RUANG!$C40)</f>
        <v>1</v>
      </c>
      <c r="BP40" s="53"/>
      <c r="BQ40" s="54">
        <f>COUNTIF(JADWAL!BS$5:BS$194,RUANG!$C40)</f>
        <v>0</v>
      </c>
      <c r="BR40" s="54">
        <f>COUNTIF(JADWAL!BT$5:BT$194,RUANG!$C40)</f>
        <v>0</v>
      </c>
      <c r="BT40" s="69">
        <f t="shared" si="3"/>
        <v>4</v>
      </c>
      <c r="BU40" s="54">
        <f>COUNTIF(JADWAL!BX$5:BX$194,RUANG!$C40)</f>
        <v>1</v>
      </c>
      <c r="BV40" s="54">
        <f>COUNTIF(JADWAL!BY$5:BY$194,RUANG!$C40)</f>
        <v>1</v>
      </c>
      <c r="BW40" s="54">
        <f>COUNTIF(JADWAL!BZ$5:BZ$194,RUANG!$C40)</f>
        <v>1</v>
      </c>
      <c r="BX40" s="54">
        <f>COUNTIF(JADWAL!CA$5:CA$194,RUANG!$C40)</f>
        <v>1</v>
      </c>
      <c r="BY40" s="54">
        <f>COUNTIF(JADWAL!CB$5:CB$194,RUANG!$C40)</f>
        <v>1</v>
      </c>
      <c r="BZ40" s="54">
        <f>COUNTIF(JADWAL!CC$5:CC$194,RUANG!$C40)</f>
        <v>0</v>
      </c>
      <c r="CA40" s="53"/>
      <c r="CB40" s="54">
        <f>COUNTIF(JADWAL!CE$5:CE$194,RUANG!$C40)</f>
        <v>0</v>
      </c>
      <c r="CC40" s="54">
        <f>COUNTIF(JADWAL!CF$5:CF$194,RUANG!$C40)</f>
        <v>1</v>
      </c>
      <c r="CD40" s="54">
        <f>COUNTIF(JADWAL!CG$5:CG$194,RUANG!$C40)</f>
        <v>0</v>
      </c>
      <c r="CE40" s="54">
        <f>COUNTIF(JADWAL!CH$5:CH$194,RUANG!$C40)</f>
        <v>0</v>
      </c>
      <c r="CF40" s="53"/>
      <c r="CG40" s="54">
        <f>COUNTIF(JADWAL!CJ$5:CJ$194,RUANG!$C40)</f>
        <v>0</v>
      </c>
      <c r="CH40" s="54">
        <f>COUNTIF(JADWAL!CK$5:CK$194,RUANG!$C40)</f>
        <v>0</v>
      </c>
      <c r="CJ40" s="69">
        <f t="shared" si="4"/>
        <v>6</v>
      </c>
    </row>
    <row r="41" spans="1:88" x14ac:dyDescent="0.3">
      <c r="A41" s="54">
        <v>39</v>
      </c>
      <c r="B41" s="80" t="s">
        <v>394</v>
      </c>
      <c r="C41" s="81" t="s">
        <v>131</v>
      </c>
      <c r="F41" s="54">
        <f>COUNTIF(JADWAL!G$5:G$194,RUANG!$C41)</f>
        <v>1</v>
      </c>
      <c r="G41" s="54">
        <f>COUNTIF(JADWAL!H$5:H$194,RUANG!$C41)</f>
        <v>1</v>
      </c>
      <c r="H41" s="54">
        <f>COUNTIF(JADWAL!I$5:I$194,RUANG!$C41)</f>
        <v>0</v>
      </c>
      <c r="J41" s="54">
        <f>COUNTIF(JADWAL!K$5:K$194,RUANG!$C41)</f>
        <v>2</v>
      </c>
      <c r="K41" s="54">
        <f>COUNTIF(JADWAL!L$5:L$194,RUANG!$C41)</f>
        <v>2</v>
      </c>
      <c r="M41" s="54">
        <f>COUNTIF(JADWAL!N$5:N$194,RUANG!$C41)</f>
        <v>1</v>
      </c>
      <c r="N41" s="54">
        <f>COUNTIF(JADWAL!O$5:O$194,RUANG!$C41)</f>
        <v>2</v>
      </c>
      <c r="O41" s="54">
        <f>COUNTIF(JADWAL!P$5:P$194,RUANG!$C41)</f>
        <v>2</v>
      </c>
      <c r="P41" s="54">
        <f>COUNTIF(JADWAL!Q$5:Q$194,RUANG!$C41)</f>
        <v>0</v>
      </c>
      <c r="R41" s="54">
        <f>COUNTIF(JADWAL!S$5:S$194,RUANG!$C41)</f>
        <v>0</v>
      </c>
      <c r="S41" s="54">
        <f>COUNTIF(JADWAL!T$5:T$194,RUANG!$C41)</f>
        <v>0</v>
      </c>
      <c r="U41" s="69">
        <f t="shared" si="0"/>
        <v>11</v>
      </c>
      <c r="V41" s="54">
        <f>COUNTIF(JADWAL!W$5:W$194,RUANG!$C41)</f>
        <v>1</v>
      </c>
      <c r="W41" s="54">
        <f>COUNTIF(JADWAL!X$5:X$194,RUANG!$C41)</f>
        <v>1</v>
      </c>
      <c r="X41" s="54">
        <f>COUNTIF(JADWAL!Y$5:Y$194,RUANG!$C41)</f>
        <v>0</v>
      </c>
      <c r="Y41" s="54">
        <f>COUNTIF(JADWAL!Z$5:Z$194,RUANG!$C41)</f>
        <v>1</v>
      </c>
      <c r="AA41" s="54">
        <f>COUNTIF(JADWAL!AB$5:AB$194,RUANG!$C41)</f>
        <v>2</v>
      </c>
      <c r="AB41" s="54">
        <f>COUNTIF(JADWAL!AC$5:AC$194,RUANG!$C41)</f>
        <v>2</v>
      </c>
      <c r="AC41" s="54">
        <f>COUNTIF(JADWAL!AD$5:AD$194,RUANG!$C41)</f>
        <v>0</v>
      </c>
      <c r="AE41" s="54">
        <f>COUNTIF(JADWAL!AF$5:AF$194,RUANG!$C41)</f>
        <v>1</v>
      </c>
      <c r="AF41" s="54">
        <f>COUNTIF(JADWAL!AG$5:AG$194,RUANG!$C41)</f>
        <v>0</v>
      </c>
      <c r="AG41" s="54">
        <f>COUNTIF(JADWAL!AH$5:AH$194,RUANG!$C41)</f>
        <v>1</v>
      </c>
      <c r="AI41" s="54">
        <f>COUNTIF(JADWAL!AJ$5:AJ$194,RUANG!$C41)</f>
        <v>1</v>
      </c>
      <c r="AJ41" s="54">
        <f>COUNTIF(JADWAL!AK$5:AK$194,RUANG!$C41)</f>
        <v>0</v>
      </c>
      <c r="AL41" s="69">
        <f t="shared" si="1"/>
        <v>10</v>
      </c>
      <c r="AM41" s="53"/>
      <c r="AN41" s="54">
        <f>COUNTIF(JADWAL!AO$5:AO$194,RUANG!$C41)</f>
        <v>1</v>
      </c>
      <c r="AO41" s="54">
        <f>COUNTIF(JADWAL!AP$5:AP$194,RUANG!$C41)</f>
        <v>1</v>
      </c>
      <c r="AP41" s="54">
        <f>COUNTIF(JADWAL!AQ$5:AQ$194,RUANG!$C41)</f>
        <v>0</v>
      </c>
      <c r="AQ41" s="53"/>
      <c r="AR41" s="54">
        <f>COUNTIF(JADWAL!AS$5:AS$194,RUANG!$C41)</f>
        <v>0</v>
      </c>
      <c r="AS41" s="54">
        <f>COUNTIF(JADWAL!AT$5:AT$194,RUANG!$C41)</f>
        <v>0</v>
      </c>
      <c r="AT41" s="54">
        <f>COUNTIF(JADWAL!AU$5:AU$194,RUANG!$C41)</f>
        <v>0</v>
      </c>
      <c r="AU41" s="53"/>
      <c r="AV41" s="54">
        <f>COUNTIF(JADWAL!AW$5:AW$194,RUANG!$C41)</f>
        <v>0</v>
      </c>
      <c r="AW41" s="54">
        <f>COUNTIF(JADWAL!AX$5:AX$194,RUANG!$C41)</f>
        <v>1</v>
      </c>
      <c r="AX41" s="54">
        <f>COUNTIF(JADWAL!AY$5:AY$194,RUANG!$C41)</f>
        <v>1</v>
      </c>
      <c r="AY41" s="53"/>
      <c r="AZ41" s="54">
        <f>COUNTIF(JADWAL!BA$5:BA$194,RUANG!$C41)</f>
        <v>0</v>
      </c>
      <c r="BA41" s="54">
        <f>COUNTIF(JADWAL!BB$5:BB$194,RUANG!$C41)</f>
        <v>0</v>
      </c>
      <c r="BB41" s="54">
        <f>COUNTIF(JADWAL!BC$5:BC$194,RUANG!$C41)</f>
        <v>0</v>
      </c>
      <c r="BC41" s="69">
        <f t="shared" si="2"/>
        <v>4</v>
      </c>
      <c r="BD41" s="54">
        <f>COUNTIF(JADWAL!BF$5:BF$194,RUANG!$C41)</f>
        <v>1</v>
      </c>
      <c r="BE41" s="54">
        <f>COUNTIF(JADWAL!BG$5:BG$194,RUANG!$C41)</f>
        <v>1</v>
      </c>
      <c r="BF41" s="54">
        <f>COUNTIF(JADWAL!BH$5:BH$194,RUANG!$C41)</f>
        <v>0</v>
      </c>
      <c r="BG41" s="54">
        <f>COUNTIF(JADWAL!BI$5:BI$194,RUANG!$C41)</f>
        <v>0</v>
      </c>
      <c r="BH41" s="53"/>
      <c r="BI41" s="54">
        <f>COUNTIF(JADWAL!BK$5:BK$194,RUANG!$C41)</f>
        <v>0</v>
      </c>
      <c r="BJ41" s="54">
        <f>COUNTIF(JADWAL!BL$5:BL$194,RUANG!$C41)</f>
        <v>0</v>
      </c>
      <c r="BK41" s="53"/>
      <c r="BL41" s="54">
        <f>COUNTIF(JADWAL!BN$5:BN$194,RUANG!$C41)</f>
        <v>1</v>
      </c>
      <c r="BM41" s="54">
        <f>COUNTIF(JADWAL!BO$5:BO$194,RUANG!$C41)</f>
        <v>1</v>
      </c>
      <c r="BN41" s="54">
        <f>COUNTIF(JADWAL!BP$5:BP$194,RUANG!$C41)</f>
        <v>0</v>
      </c>
      <c r="BO41" s="54">
        <f>COUNTIF(JADWAL!BQ$5:BQ$194,RUANG!$C41)</f>
        <v>0</v>
      </c>
      <c r="BP41" s="53"/>
      <c r="BQ41" s="54">
        <f>COUNTIF(JADWAL!BS$5:BS$194,RUANG!$C41)</f>
        <v>0</v>
      </c>
      <c r="BR41" s="54">
        <f>COUNTIF(JADWAL!BT$5:BT$194,RUANG!$C41)</f>
        <v>0</v>
      </c>
      <c r="BT41" s="69">
        <f t="shared" si="3"/>
        <v>4</v>
      </c>
      <c r="BU41" s="54">
        <f>COUNTIF(JADWAL!BX$5:BX$194,RUANG!$C41)</f>
        <v>2</v>
      </c>
      <c r="BV41" s="54">
        <f>COUNTIF(JADWAL!BY$5:BY$194,RUANG!$C41)</f>
        <v>2</v>
      </c>
      <c r="BW41" s="54">
        <f>COUNTIF(JADWAL!BZ$5:BZ$194,RUANG!$C41)</f>
        <v>2</v>
      </c>
      <c r="BX41" s="54">
        <f>COUNTIF(JADWAL!CA$5:CA$194,RUANG!$C41)</f>
        <v>2</v>
      </c>
      <c r="BY41" s="54">
        <f>COUNTIF(JADWAL!CB$5:CB$194,RUANG!$C41)</f>
        <v>1</v>
      </c>
      <c r="BZ41" s="54">
        <f>COUNTIF(JADWAL!CC$5:CC$194,RUANG!$C41)</f>
        <v>0</v>
      </c>
      <c r="CA41" s="53"/>
      <c r="CB41" s="54">
        <f>COUNTIF(JADWAL!CE$5:CE$194,RUANG!$C41)</f>
        <v>1</v>
      </c>
      <c r="CC41" s="54">
        <f>COUNTIF(JADWAL!CF$5:CF$194,RUANG!$C41)</f>
        <v>1</v>
      </c>
      <c r="CD41" s="54">
        <f>COUNTIF(JADWAL!CG$5:CG$194,RUANG!$C41)</f>
        <v>0</v>
      </c>
      <c r="CE41" s="54">
        <f>COUNTIF(JADWAL!CH$5:CH$194,RUANG!$C41)</f>
        <v>0</v>
      </c>
      <c r="CF41" s="53"/>
      <c r="CG41" s="54">
        <f>COUNTIF(JADWAL!CJ$5:CJ$194,RUANG!$C41)</f>
        <v>0</v>
      </c>
      <c r="CH41" s="54">
        <f>COUNTIF(JADWAL!CK$5:CK$194,RUANG!$C41)</f>
        <v>0</v>
      </c>
      <c r="CJ41" s="69">
        <f t="shared" si="4"/>
        <v>11</v>
      </c>
    </row>
    <row r="42" spans="1:88" x14ac:dyDescent="0.3">
      <c r="A42" s="54">
        <v>40</v>
      </c>
      <c r="B42" s="78" t="s">
        <v>483</v>
      </c>
      <c r="C42" s="79" t="s">
        <v>395</v>
      </c>
      <c r="D42" s="54">
        <v>33</v>
      </c>
      <c r="F42" s="54">
        <f>COUNTIF(JADWAL!G$5:G$194,RUANG!$C42)</f>
        <v>1</v>
      </c>
      <c r="G42" s="54">
        <f>COUNTIF(JADWAL!H$5:H$194,RUANG!$C42)</f>
        <v>1</v>
      </c>
      <c r="H42" s="54">
        <f>COUNTIF(JADWAL!I$5:I$194,RUANG!$C42)</f>
        <v>1</v>
      </c>
      <c r="J42" s="54">
        <f>COUNTIF(JADWAL!K$5:K$194,RUANG!$C42)</f>
        <v>1</v>
      </c>
      <c r="K42" s="54">
        <f>COUNTIF(JADWAL!L$5:L$194,RUANG!$C42)</f>
        <v>1</v>
      </c>
      <c r="M42" s="54">
        <f>COUNTIF(JADWAL!N$5:N$194,RUANG!$C42)</f>
        <v>1</v>
      </c>
      <c r="N42" s="54">
        <f>COUNTIF(JADWAL!O$5:O$194,RUANG!$C42)</f>
        <v>1</v>
      </c>
      <c r="O42" s="54">
        <f>COUNTIF(JADWAL!P$5:P$194,RUANG!$C42)</f>
        <v>1</v>
      </c>
      <c r="P42" s="54">
        <f>COUNTIF(JADWAL!Q$5:Q$194,RUANG!$C42)</f>
        <v>1</v>
      </c>
      <c r="R42" s="54">
        <f>COUNTIF(JADWAL!S$5:S$194,RUANG!$C42)</f>
        <v>1</v>
      </c>
      <c r="S42" s="54">
        <f>COUNTIF(JADWAL!T$5:T$194,RUANG!$C42)</f>
        <v>0</v>
      </c>
      <c r="U42" s="69">
        <f t="shared" si="0"/>
        <v>10</v>
      </c>
      <c r="V42" s="54">
        <f>COUNTIF(JADWAL!W$5:W$194,RUANG!$C42)</f>
        <v>1</v>
      </c>
      <c r="W42" s="54">
        <f>COUNTIF(JADWAL!X$5:X$194,RUANG!$C42)</f>
        <v>0</v>
      </c>
      <c r="X42" s="54">
        <f>COUNTIF(JADWAL!Y$5:Y$194,RUANG!$C42)</f>
        <v>1</v>
      </c>
      <c r="Y42" s="54">
        <f>COUNTIF(JADWAL!Z$5:Z$194,RUANG!$C42)</f>
        <v>0</v>
      </c>
      <c r="AA42" s="54">
        <f>COUNTIF(JADWAL!AB$5:AB$194,RUANG!$C42)</f>
        <v>0</v>
      </c>
      <c r="AB42" s="54">
        <f>COUNTIF(JADWAL!AC$5:AC$194,RUANG!$C42)</f>
        <v>0</v>
      </c>
      <c r="AC42" s="54">
        <f>COUNTIF(JADWAL!AD$5:AD$194,RUANG!$C42)</f>
        <v>0</v>
      </c>
      <c r="AE42" s="54">
        <f>COUNTIF(JADWAL!AF$5:AF$194,RUANG!$C42)</f>
        <v>1</v>
      </c>
      <c r="AF42" s="54">
        <f>COUNTIF(JADWAL!AG$5:AG$194,RUANG!$C42)</f>
        <v>1</v>
      </c>
      <c r="AG42" s="54">
        <f>COUNTIF(JADWAL!AH$5:AH$194,RUANG!$C42)</f>
        <v>1</v>
      </c>
      <c r="AI42" s="54">
        <f>COUNTIF(JADWAL!AJ$5:AJ$194,RUANG!$C42)</f>
        <v>0</v>
      </c>
      <c r="AJ42" s="54">
        <f>COUNTIF(JADWAL!AK$5:AK$194,RUANG!$C42)</f>
        <v>0</v>
      </c>
      <c r="AL42" s="69">
        <f t="shared" si="1"/>
        <v>5</v>
      </c>
      <c r="AM42" s="53"/>
      <c r="AN42" s="54">
        <f>COUNTIF(JADWAL!AO$5:AO$194,RUANG!$C42)</f>
        <v>1</v>
      </c>
      <c r="AO42" s="54">
        <f>COUNTIF(JADWAL!AP$5:AP$194,RUANG!$C42)</f>
        <v>1</v>
      </c>
      <c r="AP42" s="54">
        <f>COUNTIF(JADWAL!AQ$5:AQ$194,RUANG!$C42)</f>
        <v>1</v>
      </c>
      <c r="AQ42" s="53"/>
      <c r="AR42" s="54">
        <f>COUNTIF(JADWAL!AS$5:AS$194,RUANG!$C42)</f>
        <v>1</v>
      </c>
      <c r="AS42" s="54">
        <f>COUNTIF(JADWAL!AT$5:AT$194,RUANG!$C42)</f>
        <v>1</v>
      </c>
      <c r="AT42" s="54">
        <f>COUNTIF(JADWAL!AU$5:AU$194,RUANG!$C42)</f>
        <v>0</v>
      </c>
      <c r="AU42" s="53"/>
      <c r="AV42" s="54">
        <f>COUNTIF(JADWAL!AW$5:AW$194,RUANG!$C42)</f>
        <v>1</v>
      </c>
      <c r="AW42" s="54">
        <f>COUNTIF(JADWAL!AX$5:AX$194,RUANG!$C42)</f>
        <v>1</v>
      </c>
      <c r="AX42" s="54">
        <f>COUNTIF(JADWAL!AY$5:AY$194,RUANG!$C42)</f>
        <v>1</v>
      </c>
      <c r="AY42" s="53"/>
      <c r="AZ42" s="54">
        <f>COUNTIF(JADWAL!BA$5:BA$194,RUANG!$C42)</f>
        <v>0</v>
      </c>
      <c r="BA42" s="54">
        <f>COUNTIF(JADWAL!BB$5:BB$194,RUANG!$C42)</f>
        <v>0</v>
      </c>
      <c r="BB42" s="54">
        <f>COUNTIF(JADWAL!BC$5:BC$194,RUANG!$C42)</f>
        <v>0</v>
      </c>
      <c r="BC42" s="69">
        <f t="shared" si="2"/>
        <v>8</v>
      </c>
      <c r="BD42" s="54">
        <f>COUNTIF(JADWAL!BF$5:BF$194,RUANG!$C42)</f>
        <v>1</v>
      </c>
      <c r="BE42" s="54">
        <f>COUNTIF(JADWAL!BG$5:BG$194,RUANG!$C42)</f>
        <v>1</v>
      </c>
      <c r="BF42" s="54">
        <f>COUNTIF(JADWAL!BH$5:BH$194,RUANG!$C42)</f>
        <v>1</v>
      </c>
      <c r="BG42" s="54">
        <f>COUNTIF(JADWAL!BI$5:BI$194,RUANG!$C42)</f>
        <v>1</v>
      </c>
      <c r="BH42" s="53"/>
      <c r="BI42" s="54">
        <f>COUNTIF(JADWAL!BK$5:BK$194,RUANG!$C42)</f>
        <v>1</v>
      </c>
      <c r="BJ42" s="54">
        <f>COUNTIF(JADWAL!BL$5:BL$194,RUANG!$C42)</f>
        <v>1</v>
      </c>
      <c r="BK42" s="53"/>
      <c r="BL42" s="54">
        <f>COUNTIF(JADWAL!BN$5:BN$194,RUANG!$C42)</f>
        <v>0</v>
      </c>
      <c r="BM42" s="54">
        <f>COUNTIF(JADWAL!BO$5:BO$194,RUANG!$C42)</f>
        <v>0</v>
      </c>
      <c r="BN42" s="54">
        <f>COUNTIF(JADWAL!BP$5:BP$194,RUANG!$C42)</f>
        <v>0</v>
      </c>
      <c r="BO42" s="54">
        <f>COUNTIF(JADWAL!BQ$5:BQ$194,RUANG!$C42)</f>
        <v>0</v>
      </c>
      <c r="BP42" s="53"/>
      <c r="BQ42" s="54">
        <f>COUNTIF(JADWAL!BS$5:BS$194,RUANG!$C42)</f>
        <v>0</v>
      </c>
      <c r="BR42" s="54">
        <f>COUNTIF(JADWAL!BT$5:BT$194,RUANG!$C42)</f>
        <v>0</v>
      </c>
      <c r="BT42" s="69">
        <f t="shared" si="3"/>
        <v>6</v>
      </c>
      <c r="BU42" s="54">
        <f>COUNTIF(JADWAL!BX$5:BX$194,RUANG!$C42)</f>
        <v>1</v>
      </c>
      <c r="BV42" s="54">
        <f>COUNTIF(JADWAL!BY$5:BY$194,RUANG!$C42)</f>
        <v>0</v>
      </c>
      <c r="BW42" s="54">
        <f>COUNTIF(JADWAL!BZ$5:BZ$194,RUANG!$C42)</f>
        <v>0</v>
      </c>
      <c r="BX42" s="54">
        <f>COUNTIF(JADWAL!CA$5:CA$194,RUANG!$C42)</f>
        <v>0</v>
      </c>
      <c r="BY42" s="54">
        <f>COUNTIF(JADWAL!CB$5:CB$194,RUANG!$C42)</f>
        <v>0</v>
      </c>
      <c r="BZ42" s="54">
        <f>COUNTIF(JADWAL!CC$5:CC$194,RUANG!$C42)</f>
        <v>0</v>
      </c>
      <c r="CA42" s="53"/>
      <c r="CB42" s="54">
        <f>COUNTIF(JADWAL!CE$5:CE$194,RUANG!$C42)</f>
        <v>0</v>
      </c>
      <c r="CC42" s="54">
        <f>COUNTIF(JADWAL!CF$5:CF$194,RUANG!$C42)</f>
        <v>1</v>
      </c>
      <c r="CD42" s="54">
        <f>COUNTIF(JADWAL!CG$5:CG$194,RUANG!$C42)</f>
        <v>1</v>
      </c>
      <c r="CE42" s="54">
        <f>COUNTIF(JADWAL!CH$5:CH$194,RUANG!$C42)</f>
        <v>0</v>
      </c>
      <c r="CF42" s="53"/>
      <c r="CG42" s="54">
        <f>COUNTIF(JADWAL!CJ$5:CJ$194,RUANG!$C42)</f>
        <v>0</v>
      </c>
      <c r="CH42" s="54">
        <f>COUNTIF(JADWAL!CK$5:CK$194,RUANG!$C42)</f>
        <v>0</v>
      </c>
      <c r="CJ42" s="69">
        <f t="shared" si="4"/>
        <v>3</v>
      </c>
    </row>
    <row r="43" spans="1:88" x14ac:dyDescent="0.3">
      <c r="A43" s="54">
        <v>41</v>
      </c>
      <c r="B43" s="74"/>
      <c r="C43" s="71" t="s">
        <v>130</v>
      </c>
      <c r="F43" s="54">
        <f>COUNTIF(JADWAL!G$5:G$194,RUANG!$C43)</f>
        <v>0</v>
      </c>
      <c r="G43" s="54">
        <f>COUNTIF(JADWAL!H$5:H$194,RUANG!$C43)</f>
        <v>0</v>
      </c>
      <c r="H43" s="54">
        <f>COUNTIF(JADWAL!I$5:I$194,RUANG!$C43)</f>
        <v>0</v>
      </c>
      <c r="J43" s="54">
        <f>COUNTIF(JADWAL!K$5:K$194,RUANG!$C43)</f>
        <v>0</v>
      </c>
      <c r="K43" s="54">
        <f>COUNTIF(JADWAL!L$5:L$194,RUANG!$C43)</f>
        <v>0</v>
      </c>
      <c r="M43" s="54">
        <f>COUNTIF(JADWAL!N$5:N$194,RUANG!$C43)</f>
        <v>0</v>
      </c>
      <c r="N43" s="54">
        <f>COUNTIF(JADWAL!O$5:O$194,RUANG!$C43)</f>
        <v>0</v>
      </c>
      <c r="O43" s="54">
        <f>COUNTIF(JADWAL!P$5:P$194,RUANG!$C43)</f>
        <v>0</v>
      </c>
      <c r="P43" s="54">
        <f>COUNTIF(JADWAL!Q$5:Q$194,RUANG!$C43)</f>
        <v>0</v>
      </c>
      <c r="R43" s="54">
        <f>COUNTIF(JADWAL!S$5:S$194,RUANG!$C43)</f>
        <v>0</v>
      </c>
      <c r="S43" s="54">
        <f>COUNTIF(JADWAL!T$5:T$194,RUANG!$C43)</f>
        <v>0</v>
      </c>
      <c r="U43" s="69">
        <f t="shared" si="0"/>
        <v>0</v>
      </c>
      <c r="V43" s="54">
        <f>COUNTIF(JADWAL!W$5:W$194,RUANG!$C43)</f>
        <v>0</v>
      </c>
      <c r="W43" s="54">
        <f>COUNTIF(JADWAL!X$5:X$194,RUANG!$C43)</f>
        <v>0</v>
      </c>
      <c r="X43" s="54">
        <f>COUNTIF(JADWAL!Y$5:Y$194,RUANG!$C43)</f>
        <v>0</v>
      </c>
      <c r="Y43" s="54">
        <f>COUNTIF(JADWAL!Z$5:Z$194,RUANG!$C43)</f>
        <v>0</v>
      </c>
      <c r="AA43" s="54">
        <f>COUNTIF(JADWAL!AB$5:AB$194,RUANG!$C43)</f>
        <v>0</v>
      </c>
      <c r="AB43" s="54">
        <f>COUNTIF(JADWAL!AC$5:AC$194,RUANG!$C43)</f>
        <v>0</v>
      </c>
      <c r="AC43" s="54">
        <f>COUNTIF(JADWAL!AD$5:AD$194,RUANG!$C43)</f>
        <v>0</v>
      </c>
      <c r="AE43" s="54">
        <f>COUNTIF(JADWAL!AF$5:AF$194,RUANG!$C43)</f>
        <v>0</v>
      </c>
      <c r="AF43" s="54">
        <f>COUNTIF(JADWAL!AG$5:AG$194,RUANG!$C43)</f>
        <v>0</v>
      </c>
      <c r="AG43" s="54">
        <f>COUNTIF(JADWAL!AH$5:AH$194,RUANG!$C43)</f>
        <v>0</v>
      </c>
      <c r="AI43" s="54">
        <f>COUNTIF(JADWAL!AJ$5:AJ$194,RUANG!$C43)</f>
        <v>0</v>
      </c>
      <c r="AJ43" s="54">
        <f>COUNTIF(JADWAL!AK$5:AK$194,RUANG!$C43)</f>
        <v>0</v>
      </c>
      <c r="AL43" s="69">
        <f t="shared" si="1"/>
        <v>0</v>
      </c>
      <c r="AM43" s="53"/>
      <c r="AN43" s="54">
        <f>COUNTIF(JADWAL!AO$5:AO$194,RUANG!$C43)</f>
        <v>0</v>
      </c>
      <c r="AO43" s="54">
        <f>COUNTIF(JADWAL!AP$5:AP$194,RUANG!$C43)</f>
        <v>0</v>
      </c>
      <c r="AP43" s="54">
        <f>COUNTIF(JADWAL!AQ$5:AQ$194,RUANG!$C43)</f>
        <v>0</v>
      </c>
      <c r="AQ43" s="53"/>
      <c r="AR43" s="54">
        <f>COUNTIF(JADWAL!AS$5:AS$194,RUANG!$C43)</f>
        <v>0</v>
      </c>
      <c r="AS43" s="54">
        <f>COUNTIF(JADWAL!AT$5:AT$194,RUANG!$C43)</f>
        <v>0</v>
      </c>
      <c r="AT43" s="54">
        <f>COUNTIF(JADWAL!AU$5:AU$194,RUANG!$C43)</f>
        <v>0</v>
      </c>
      <c r="AU43" s="53"/>
      <c r="AV43" s="54">
        <f>COUNTIF(JADWAL!AW$5:AW$194,RUANG!$C43)</f>
        <v>0</v>
      </c>
      <c r="AW43" s="54">
        <f>COUNTIF(JADWAL!AX$5:AX$194,RUANG!$C43)</f>
        <v>0</v>
      </c>
      <c r="AX43" s="54">
        <f>COUNTIF(JADWAL!AY$5:AY$194,RUANG!$C43)</f>
        <v>0</v>
      </c>
      <c r="AY43" s="53"/>
      <c r="AZ43" s="54">
        <f>COUNTIF(JADWAL!BA$5:BA$194,RUANG!$C43)</f>
        <v>0</v>
      </c>
      <c r="BA43" s="54">
        <f>COUNTIF(JADWAL!BB$5:BB$194,RUANG!$C43)</f>
        <v>0</v>
      </c>
      <c r="BB43" s="54">
        <f>COUNTIF(JADWAL!BC$5:BC$194,RUANG!$C43)</f>
        <v>0</v>
      </c>
      <c r="BC43" s="69">
        <f t="shared" si="2"/>
        <v>0</v>
      </c>
      <c r="BD43" s="54">
        <f>COUNTIF(JADWAL!BF$5:BF$194,RUANG!$C43)</f>
        <v>0</v>
      </c>
      <c r="BE43" s="54">
        <f>COUNTIF(JADWAL!BG$5:BG$194,RUANG!$C43)</f>
        <v>0</v>
      </c>
      <c r="BF43" s="54">
        <f>COUNTIF(JADWAL!BH$5:BH$194,RUANG!$C43)</f>
        <v>0</v>
      </c>
      <c r="BG43" s="54">
        <f>COUNTIF(JADWAL!BI$5:BI$194,RUANG!$C43)</f>
        <v>0</v>
      </c>
      <c r="BH43" s="53"/>
      <c r="BI43" s="54">
        <f>COUNTIF(JADWAL!BK$5:BK$194,RUANG!$C43)</f>
        <v>0</v>
      </c>
      <c r="BJ43" s="54">
        <f>COUNTIF(JADWAL!BL$5:BL$194,RUANG!$C43)</f>
        <v>0</v>
      </c>
      <c r="BK43" s="53"/>
      <c r="BL43" s="54">
        <f>COUNTIF(JADWAL!BN$5:BN$194,RUANG!$C43)</f>
        <v>0</v>
      </c>
      <c r="BM43" s="54">
        <f>COUNTIF(JADWAL!BO$5:BO$194,RUANG!$C43)</f>
        <v>0</v>
      </c>
      <c r="BN43" s="54">
        <f>COUNTIF(JADWAL!BP$5:BP$194,RUANG!$C43)</f>
        <v>0</v>
      </c>
      <c r="BO43" s="54">
        <f>COUNTIF(JADWAL!BQ$5:BQ$194,RUANG!$C43)</f>
        <v>0</v>
      </c>
      <c r="BP43" s="53"/>
      <c r="BQ43" s="54">
        <f>COUNTIF(JADWAL!BS$5:BS$194,RUANG!$C43)</f>
        <v>0</v>
      </c>
      <c r="BR43" s="54">
        <f>COUNTIF(JADWAL!BT$5:BT$194,RUANG!$C43)</f>
        <v>0</v>
      </c>
      <c r="BT43" s="69">
        <f t="shared" si="3"/>
        <v>0</v>
      </c>
      <c r="BU43" s="54">
        <f>COUNTIF(JADWAL!BX$5:BX$194,RUANG!$C43)</f>
        <v>0</v>
      </c>
      <c r="BV43" s="54">
        <f>COUNTIF(JADWAL!BY$5:BY$194,RUANG!$C43)</f>
        <v>0</v>
      </c>
      <c r="BW43" s="54">
        <f>COUNTIF(JADWAL!BZ$5:BZ$194,RUANG!$C43)</f>
        <v>0</v>
      </c>
      <c r="BX43" s="54">
        <f>COUNTIF(JADWAL!CA$5:CA$194,RUANG!$C43)</f>
        <v>0</v>
      </c>
      <c r="BY43" s="54">
        <f>COUNTIF(JADWAL!CB$5:CB$194,RUANG!$C43)</f>
        <v>0</v>
      </c>
      <c r="BZ43" s="54">
        <f>COUNTIF(JADWAL!CC$5:CC$194,RUANG!$C43)</f>
        <v>0</v>
      </c>
      <c r="CA43" s="53"/>
      <c r="CB43" s="54">
        <f>COUNTIF(JADWAL!CE$5:CE$194,RUANG!$C43)</f>
        <v>0</v>
      </c>
      <c r="CC43" s="54">
        <f>COUNTIF(JADWAL!CF$5:CF$194,RUANG!$C43)</f>
        <v>0</v>
      </c>
      <c r="CD43" s="54">
        <f>COUNTIF(JADWAL!CG$5:CG$194,RUANG!$C43)</f>
        <v>0</v>
      </c>
      <c r="CE43" s="54">
        <f>COUNTIF(JADWAL!CH$5:CH$194,RUANG!$C43)</f>
        <v>0</v>
      </c>
      <c r="CF43" s="53"/>
      <c r="CG43" s="54">
        <f>COUNTIF(JADWAL!CJ$5:CJ$194,RUANG!$C43)</f>
        <v>0</v>
      </c>
      <c r="CH43" s="54">
        <f>COUNTIF(JADWAL!CK$5:CK$194,RUANG!$C43)</f>
        <v>0</v>
      </c>
      <c r="CJ43" s="69">
        <f t="shared" si="4"/>
        <v>0</v>
      </c>
    </row>
    <row r="44" spans="1:88" x14ac:dyDescent="0.3">
      <c r="A44" s="54">
        <v>42</v>
      </c>
      <c r="B44" s="78" t="s">
        <v>484</v>
      </c>
      <c r="C44" s="79" t="s">
        <v>396</v>
      </c>
      <c r="D44" s="54">
        <v>34</v>
      </c>
      <c r="F44" s="54">
        <f>COUNTIF(JADWAL!G$5:G$194,RUANG!$C44)</f>
        <v>1</v>
      </c>
      <c r="G44" s="54">
        <f>COUNTIF(JADWAL!H$5:H$194,RUANG!$C44)</f>
        <v>0</v>
      </c>
      <c r="H44" s="54">
        <f>COUNTIF(JADWAL!I$5:I$194,RUANG!$C44)</f>
        <v>0</v>
      </c>
      <c r="J44" s="54">
        <f>COUNTIF(JADWAL!K$5:K$194,RUANG!$C44)</f>
        <v>1</v>
      </c>
      <c r="K44" s="54">
        <f>COUNTIF(JADWAL!L$5:L$194,RUANG!$C44)</f>
        <v>0</v>
      </c>
      <c r="M44" s="54">
        <f>COUNTIF(JADWAL!N$5:N$194,RUANG!$C44)</f>
        <v>1</v>
      </c>
      <c r="N44" s="54">
        <f>COUNTIF(JADWAL!O$5:O$194,RUANG!$C44)</f>
        <v>0</v>
      </c>
      <c r="O44" s="54">
        <f>COUNTIF(JADWAL!P$5:P$194,RUANG!$C44)</f>
        <v>1</v>
      </c>
      <c r="P44" s="54">
        <f>COUNTIF(JADWAL!Q$5:Q$194,RUANG!$C44)</f>
        <v>1</v>
      </c>
      <c r="R44" s="54">
        <f>COUNTIF(JADWAL!S$5:S$194,RUANG!$C44)</f>
        <v>1</v>
      </c>
      <c r="S44" s="54">
        <f>COUNTIF(JADWAL!T$5:T$194,RUANG!$C44)</f>
        <v>0</v>
      </c>
      <c r="U44" s="69">
        <f t="shared" si="0"/>
        <v>6</v>
      </c>
      <c r="V44" s="54">
        <f>COUNTIF(JADWAL!W$5:W$194,RUANG!$C44)</f>
        <v>1</v>
      </c>
      <c r="W44" s="54">
        <f>COUNTIF(JADWAL!X$5:X$194,RUANG!$C44)</f>
        <v>1</v>
      </c>
      <c r="X44" s="54">
        <f>COUNTIF(JADWAL!Y$5:Y$194,RUANG!$C44)</f>
        <v>1</v>
      </c>
      <c r="Y44" s="54">
        <f>COUNTIF(JADWAL!Z$5:Z$194,RUANG!$C44)</f>
        <v>1</v>
      </c>
      <c r="AA44" s="54">
        <f>COUNTIF(JADWAL!AB$5:AB$194,RUANG!$C44)</f>
        <v>1</v>
      </c>
      <c r="AB44" s="54">
        <f>COUNTIF(JADWAL!AC$5:AC$194,RUANG!$C44)</f>
        <v>1</v>
      </c>
      <c r="AC44" s="54">
        <f>COUNTIF(JADWAL!AD$5:AD$194,RUANG!$C44)</f>
        <v>0</v>
      </c>
      <c r="AE44" s="54">
        <f>COUNTIF(JADWAL!AF$5:AF$194,RUANG!$C44)</f>
        <v>1</v>
      </c>
      <c r="AF44" s="54">
        <f>COUNTIF(JADWAL!AG$5:AG$194,RUANG!$C44)</f>
        <v>1</v>
      </c>
      <c r="AG44" s="54">
        <f>COUNTIF(JADWAL!AH$5:AH$194,RUANG!$C44)</f>
        <v>0</v>
      </c>
      <c r="AI44" s="54">
        <f>COUNTIF(JADWAL!AJ$5:AJ$194,RUANG!$C44)</f>
        <v>0</v>
      </c>
      <c r="AJ44" s="54">
        <f>COUNTIF(JADWAL!AK$5:AK$194,RUANG!$C44)</f>
        <v>0</v>
      </c>
      <c r="AL44" s="69">
        <f t="shared" si="1"/>
        <v>8</v>
      </c>
      <c r="AM44" s="53"/>
      <c r="AN44" s="54">
        <f>COUNTIF(JADWAL!AO$5:AO$194,RUANG!$C44)</f>
        <v>0</v>
      </c>
      <c r="AO44" s="54">
        <f>COUNTIF(JADWAL!AP$5:AP$194,RUANG!$C44)</f>
        <v>0</v>
      </c>
      <c r="AP44" s="54">
        <f>COUNTIF(JADWAL!AQ$5:AQ$194,RUANG!$C44)</f>
        <v>0</v>
      </c>
      <c r="AQ44" s="53"/>
      <c r="AR44" s="54">
        <f>COUNTIF(JADWAL!AS$5:AS$194,RUANG!$C44)</f>
        <v>0</v>
      </c>
      <c r="AS44" s="54">
        <f>COUNTIF(JADWAL!AT$5:AT$194,RUANG!$C44)</f>
        <v>0</v>
      </c>
      <c r="AT44" s="54">
        <f>COUNTIF(JADWAL!AU$5:AU$194,RUANG!$C44)</f>
        <v>0</v>
      </c>
      <c r="AU44" s="53"/>
      <c r="AV44" s="54">
        <f>COUNTIF(JADWAL!AW$5:AW$194,RUANG!$C44)</f>
        <v>1</v>
      </c>
      <c r="AW44" s="54">
        <f>COUNTIF(JADWAL!AX$5:AX$194,RUANG!$C44)</f>
        <v>1</v>
      </c>
      <c r="AX44" s="54">
        <f>COUNTIF(JADWAL!AY$5:AY$194,RUANG!$C44)</f>
        <v>1</v>
      </c>
      <c r="AY44" s="53"/>
      <c r="AZ44" s="54">
        <f>COUNTIF(JADWAL!BA$5:BA$194,RUANG!$C44)</f>
        <v>1</v>
      </c>
      <c r="BA44" s="54">
        <f>COUNTIF(JADWAL!BB$5:BB$194,RUANG!$C44)</f>
        <v>0</v>
      </c>
      <c r="BB44" s="54">
        <f>COUNTIF(JADWAL!BC$5:BC$194,RUANG!$C44)</f>
        <v>0</v>
      </c>
      <c r="BC44" s="69">
        <f t="shared" si="2"/>
        <v>4</v>
      </c>
      <c r="BD44" s="54">
        <f>COUNTIF(JADWAL!BF$5:BF$194,RUANG!$C44)</f>
        <v>1</v>
      </c>
      <c r="BE44" s="54">
        <f>COUNTIF(JADWAL!BG$5:BG$194,RUANG!$C44)</f>
        <v>1</v>
      </c>
      <c r="BF44" s="54">
        <f>COUNTIF(JADWAL!BH$5:BH$194,RUANG!$C44)</f>
        <v>1</v>
      </c>
      <c r="BG44" s="54">
        <f>COUNTIF(JADWAL!BI$5:BI$194,RUANG!$C44)</f>
        <v>1</v>
      </c>
      <c r="BH44" s="53"/>
      <c r="BI44" s="54">
        <f>COUNTIF(JADWAL!BK$5:BK$194,RUANG!$C44)</f>
        <v>1</v>
      </c>
      <c r="BJ44" s="54">
        <f>COUNTIF(JADWAL!BL$5:BL$194,RUANG!$C44)</f>
        <v>1</v>
      </c>
      <c r="BK44" s="53"/>
      <c r="BL44" s="54">
        <f>COUNTIF(JADWAL!BN$5:BN$194,RUANG!$C44)</f>
        <v>1</v>
      </c>
      <c r="BM44" s="54">
        <f>COUNTIF(JADWAL!BO$5:BO$194,RUANG!$C44)</f>
        <v>0</v>
      </c>
      <c r="BN44" s="54">
        <f>COUNTIF(JADWAL!BP$5:BP$194,RUANG!$C44)</f>
        <v>0</v>
      </c>
      <c r="BO44" s="54">
        <f>COUNTIF(JADWAL!BQ$5:BQ$194,RUANG!$C44)</f>
        <v>0</v>
      </c>
      <c r="BP44" s="53"/>
      <c r="BQ44" s="54">
        <f>COUNTIF(JADWAL!BS$5:BS$194,RUANG!$C44)</f>
        <v>0</v>
      </c>
      <c r="BR44" s="54">
        <f>COUNTIF(JADWAL!BT$5:BT$194,RUANG!$C44)</f>
        <v>0</v>
      </c>
      <c r="BT44" s="69">
        <f t="shared" si="3"/>
        <v>7</v>
      </c>
      <c r="BU44" s="54">
        <f>COUNTIF(JADWAL!BX$5:BX$194,RUANG!$C44)</f>
        <v>1</v>
      </c>
      <c r="BV44" s="54">
        <f>COUNTIF(JADWAL!BY$5:BY$194,RUANG!$C44)</f>
        <v>1</v>
      </c>
      <c r="BW44" s="54">
        <f>COUNTIF(JADWAL!BZ$5:BZ$194,RUANG!$C44)</f>
        <v>1</v>
      </c>
      <c r="BX44" s="54">
        <f>COUNTIF(JADWAL!CA$5:CA$194,RUANG!$C44)</f>
        <v>1</v>
      </c>
      <c r="BY44" s="54">
        <f>COUNTIF(JADWAL!CB$5:CB$194,RUANG!$C44)</f>
        <v>0</v>
      </c>
      <c r="BZ44" s="54">
        <f>COUNTIF(JADWAL!CC$5:CC$194,RUANG!$C44)</f>
        <v>0</v>
      </c>
      <c r="CA44" s="53"/>
      <c r="CB44" s="54">
        <f>COUNTIF(JADWAL!CE$5:CE$194,RUANG!$C44)</f>
        <v>1</v>
      </c>
      <c r="CC44" s="54">
        <f>COUNTIF(JADWAL!CF$5:CF$194,RUANG!$C44)</f>
        <v>1</v>
      </c>
      <c r="CD44" s="54">
        <f>COUNTIF(JADWAL!CG$5:CG$194,RUANG!$C44)</f>
        <v>1</v>
      </c>
      <c r="CE44" s="54">
        <f>COUNTIF(JADWAL!CH$5:CH$194,RUANG!$C44)</f>
        <v>0</v>
      </c>
      <c r="CF44" s="53"/>
      <c r="CG44" s="54">
        <f>COUNTIF(JADWAL!CJ$5:CJ$194,RUANG!$C44)</f>
        <v>0</v>
      </c>
      <c r="CH44" s="54">
        <f>COUNTIF(JADWAL!CK$5:CK$194,RUANG!$C44)</f>
        <v>0</v>
      </c>
      <c r="CJ44" s="69">
        <f t="shared" si="4"/>
        <v>7</v>
      </c>
    </row>
    <row r="45" spans="1:88" x14ac:dyDescent="0.3">
      <c r="A45" s="54">
        <v>43</v>
      </c>
      <c r="B45" s="82" t="s">
        <v>526</v>
      </c>
      <c r="C45" s="83" t="s">
        <v>526</v>
      </c>
      <c r="D45" s="54">
        <v>35</v>
      </c>
      <c r="F45" s="54">
        <f>COUNTIF(JADWAL!G$5:G$194,RUANG!$C45)</f>
        <v>0</v>
      </c>
      <c r="G45" s="54">
        <f>COUNTIF(JADWAL!H$5:H$194,RUANG!$C45)</f>
        <v>0</v>
      </c>
      <c r="H45" s="54">
        <f>COUNTIF(JADWAL!I$5:I$194,RUANG!$C45)</f>
        <v>0</v>
      </c>
      <c r="J45" s="54">
        <f>COUNTIF(JADWAL!K$5:K$194,RUANG!$C45)</f>
        <v>0</v>
      </c>
      <c r="K45" s="54">
        <f>COUNTIF(JADWAL!L$5:L$194,RUANG!$C45)</f>
        <v>0</v>
      </c>
      <c r="M45" s="54">
        <f>COUNTIF(JADWAL!N$5:N$194,RUANG!$C45)</f>
        <v>0</v>
      </c>
      <c r="N45" s="54">
        <f>COUNTIF(JADWAL!O$5:O$194,RUANG!$C45)</f>
        <v>0</v>
      </c>
      <c r="O45" s="54">
        <f>COUNTIF(JADWAL!P$5:P$194,RUANG!$C45)</f>
        <v>0</v>
      </c>
      <c r="P45" s="54">
        <f>COUNTIF(JADWAL!Q$5:Q$194,RUANG!$C45)</f>
        <v>0</v>
      </c>
      <c r="R45" s="54">
        <f>COUNTIF(JADWAL!S$5:S$194,RUANG!$C45)</f>
        <v>0</v>
      </c>
      <c r="S45" s="54">
        <f>COUNTIF(JADWAL!T$5:T$194,RUANG!$C45)</f>
        <v>0</v>
      </c>
      <c r="U45" s="69">
        <f t="shared" si="0"/>
        <v>0</v>
      </c>
      <c r="V45" s="54">
        <f>COUNTIF(JADWAL!W$5:W$194,RUANG!$C45)</f>
        <v>0</v>
      </c>
      <c r="W45" s="54">
        <f>COUNTIF(JADWAL!X$5:X$194,RUANG!$C45)</f>
        <v>0</v>
      </c>
      <c r="X45" s="54">
        <f>COUNTIF(JADWAL!Y$5:Y$194,RUANG!$C45)</f>
        <v>0</v>
      </c>
      <c r="Y45" s="54">
        <f>COUNTIF(JADWAL!Z$5:Z$194,RUANG!$C45)</f>
        <v>0</v>
      </c>
      <c r="AA45" s="54">
        <f>COUNTIF(JADWAL!AB$5:AB$194,RUANG!$C45)</f>
        <v>0</v>
      </c>
      <c r="AB45" s="54">
        <f>COUNTIF(JADWAL!AC$5:AC$194,RUANG!$C45)</f>
        <v>0</v>
      </c>
      <c r="AC45" s="54">
        <f>COUNTIF(JADWAL!AD$5:AD$194,RUANG!$C45)</f>
        <v>0</v>
      </c>
      <c r="AE45" s="54">
        <f>COUNTIF(JADWAL!AF$5:AF$194,RUANG!$C45)</f>
        <v>0</v>
      </c>
      <c r="AF45" s="54">
        <f>COUNTIF(JADWAL!AG$5:AG$194,RUANG!$C45)</f>
        <v>0</v>
      </c>
      <c r="AG45" s="54">
        <f>COUNTIF(JADWAL!AH$5:AH$194,RUANG!$C45)</f>
        <v>0</v>
      </c>
      <c r="AI45" s="54">
        <f>COUNTIF(JADWAL!AJ$5:AJ$194,RUANG!$C45)</f>
        <v>0</v>
      </c>
      <c r="AJ45" s="54">
        <f>COUNTIF(JADWAL!AK$5:AK$194,RUANG!$C45)</f>
        <v>0</v>
      </c>
      <c r="AL45" s="69">
        <f t="shared" si="1"/>
        <v>0</v>
      </c>
      <c r="AM45" s="53"/>
      <c r="AN45" s="54">
        <f>COUNTIF(JADWAL!AO$5:AO$194,RUANG!$C45)</f>
        <v>0</v>
      </c>
      <c r="AO45" s="54">
        <f>COUNTIF(JADWAL!AP$5:AP$194,RUANG!$C45)</f>
        <v>0</v>
      </c>
      <c r="AP45" s="54">
        <f>COUNTIF(JADWAL!AQ$5:AQ$194,RUANG!$C45)</f>
        <v>0</v>
      </c>
      <c r="AQ45" s="53"/>
      <c r="AR45" s="54">
        <f>COUNTIF(JADWAL!AS$5:AS$194,RUANG!$C45)</f>
        <v>0</v>
      </c>
      <c r="AS45" s="54">
        <f>COUNTIF(JADWAL!AT$5:AT$194,RUANG!$C45)</f>
        <v>0</v>
      </c>
      <c r="AT45" s="54">
        <f>COUNTIF(JADWAL!AU$5:AU$194,RUANG!$C45)</f>
        <v>0</v>
      </c>
      <c r="AU45" s="53"/>
      <c r="AV45" s="54">
        <f>COUNTIF(JADWAL!AW$5:AW$194,RUANG!$C45)</f>
        <v>0</v>
      </c>
      <c r="AW45" s="54">
        <f>COUNTIF(JADWAL!AX$5:AX$194,RUANG!$C45)</f>
        <v>0</v>
      </c>
      <c r="AX45" s="54">
        <f>COUNTIF(JADWAL!AY$5:AY$194,RUANG!$C45)</f>
        <v>0</v>
      </c>
      <c r="AY45" s="53"/>
      <c r="AZ45" s="54">
        <f>COUNTIF(JADWAL!BA$5:BA$194,RUANG!$C45)</f>
        <v>0</v>
      </c>
      <c r="BA45" s="54">
        <f>COUNTIF(JADWAL!BB$5:BB$194,RUANG!$C45)</f>
        <v>0</v>
      </c>
      <c r="BB45" s="54">
        <f>COUNTIF(JADWAL!BC$5:BC$194,RUANG!$C45)</f>
        <v>0</v>
      </c>
      <c r="BC45" s="69">
        <f t="shared" si="2"/>
        <v>0</v>
      </c>
      <c r="BD45" s="54">
        <f>COUNTIF(JADWAL!BF$5:BF$194,RUANG!$C45)</f>
        <v>0</v>
      </c>
      <c r="BE45" s="54">
        <f>COUNTIF(JADWAL!BG$5:BG$194,RUANG!$C45)</f>
        <v>0</v>
      </c>
      <c r="BF45" s="54">
        <f>COUNTIF(JADWAL!BH$5:BH$194,RUANG!$C45)</f>
        <v>0</v>
      </c>
      <c r="BG45" s="54">
        <f>COUNTIF(JADWAL!BI$5:BI$194,RUANG!$C45)</f>
        <v>0</v>
      </c>
      <c r="BH45" s="53"/>
      <c r="BI45" s="54">
        <f>COUNTIF(JADWAL!BK$5:BK$194,RUANG!$C45)</f>
        <v>0</v>
      </c>
      <c r="BJ45" s="54">
        <f>COUNTIF(JADWAL!BL$5:BL$194,RUANG!$C45)</f>
        <v>0</v>
      </c>
      <c r="BK45" s="53"/>
      <c r="BL45" s="54">
        <f>COUNTIF(JADWAL!BN$5:BN$194,RUANG!$C45)</f>
        <v>0</v>
      </c>
      <c r="BM45" s="54">
        <f>COUNTIF(JADWAL!BO$5:BO$194,RUANG!$C45)</f>
        <v>0</v>
      </c>
      <c r="BN45" s="54">
        <f>COUNTIF(JADWAL!BP$5:BP$194,RUANG!$C45)</f>
        <v>0</v>
      </c>
      <c r="BO45" s="54">
        <f>COUNTIF(JADWAL!BQ$5:BQ$194,RUANG!$C45)</f>
        <v>0</v>
      </c>
      <c r="BP45" s="53"/>
      <c r="BQ45" s="54">
        <f>COUNTIF(JADWAL!BS$5:BS$194,RUANG!$C45)</f>
        <v>0</v>
      </c>
      <c r="BR45" s="54">
        <f>COUNTIF(JADWAL!BT$5:BT$194,RUANG!$C45)</f>
        <v>0</v>
      </c>
      <c r="BT45" s="69">
        <f t="shared" si="3"/>
        <v>0</v>
      </c>
      <c r="BU45" s="54">
        <f>COUNTIF(JADWAL!BX$5:BX$194,RUANG!$C45)</f>
        <v>0</v>
      </c>
      <c r="BV45" s="54">
        <f>COUNTIF(JADWAL!BY$5:BY$194,RUANG!$C45)</f>
        <v>0</v>
      </c>
      <c r="BW45" s="54">
        <f>COUNTIF(JADWAL!BZ$5:BZ$194,RUANG!$C45)</f>
        <v>0</v>
      </c>
      <c r="BX45" s="54">
        <f>COUNTIF(JADWAL!CA$5:CA$194,RUANG!$C45)</f>
        <v>0</v>
      </c>
      <c r="BY45" s="54">
        <f>COUNTIF(JADWAL!CB$5:CB$194,RUANG!$C45)</f>
        <v>0</v>
      </c>
      <c r="BZ45" s="54">
        <f>COUNTIF(JADWAL!CC$5:CC$194,RUANG!$C45)</f>
        <v>0</v>
      </c>
      <c r="CA45" s="53"/>
      <c r="CB45" s="54">
        <f>COUNTIF(JADWAL!CE$5:CE$194,RUANG!$C45)</f>
        <v>0</v>
      </c>
      <c r="CC45" s="54">
        <f>COUNTIF(JADWAL!CF$5:CF$194,RUANG!$C45)</f>
        <v>0</v>
      </c>
      <c r="CD45" s="54">
        <f>COUNTIF(JADWAL!CG$5:CG$194,RUANG!$C45)</f>
        <v>0</v>
      </c>
      <c r="CE45" s="54">
        <f>COUNTIF(JADWAL!CH$5:CH$194,RUANG!$C45)</f>
        <v>0</v>
      </c>
      <c r="CF45" s="53"/>
      <c r="CG45" s="54">
        <f>COUNTIF(JADWAL!CJ$5:CJ$194,RUANG!$C45)</f>
        <v>0</v>
      </c>
      <c r="CH45" s="54">
        <f>COUNTIF(JADWAL!CK$5:CK$194,RUANG!$C45)</f>
        <v>0</v>
      </c>
      <c r="CJ45" s="69">
        <f t="shared" si="4"/>
        <v>0</v>
      </c>
    </row>
    <row r="46" spans="1:88" x14ac:dyDescent="0.3">
      <c r="A46" s="54">
        <v>44</v>
      </c>
      <c r="B46" s="82" t="s">
        <v>397</v>
      </c>
      <c r="C46" s="83" t="s">
        <v>397</v>
      </c>
      <c r="D46" s="54">
        <v>36</v>
      </c>
      <c r="F46" s="54">
        <f>COUNTIF(JADWAL!G$5:G$194,RUANG!$C46)</f>
        <v>0</v>
      </c>
      <c r="G46" s="54">
        <f>COUNTIF(JADWAL!H$5:H$194,RUANG!$C46)</f>
        <v>0</v>
      </c>
      <c r="H46" s="54">
        <f>COUNTIF(JADWAL!I$5:I$194,RUANG!$C46)</f>
        <v>0</v>
      </c>
      <c r="J46" s="54">
        <f>COUNTIF(JADWAL!K$5:K$194,RUANG!$C46)</f>
        <v>0</v>
      </c>
      <c r="K46" s="54">
        <f>COUNTIF(JADWAL!L$5:L$194,RUANG!$C46)</f>
        <v>0</v>
      </c>
      <c r="M46" s="54">
        <f>COUNTIF(JADWAL!N$5:N$194,RUANG!$C46)</f>
        <v>0</v>
      </c>
      <c r="N46" s="54">
        <f>COUNTIF(JADWAL!O$5:O$194,RUANG!$C46)</f>
        <v>0</v>
      </c>
      <c r="O46" s="54">
        <f>COUNTIF(JADWAL!P$5:P$194,RUANG!$C46)</f>
        <v>0</v>
      </c>
      <c r="P46" s="54">
        <f>COUNTIF(JADWAL!Q$5:Q$194,RUANG!$C46)</f>
        <v>0</v>
      </c>
      <c r="R46" s="54">
        <f>COUNTIF(JADWAL!S$5:S$194,RUANG!$C46)</f>
        <v>0</v>
      </c>
      <c r="S46" s="54">
        <f>COUNTIF(JADWAL!T$5:T$194,RUANG!$C46)</f>
        <v>0</v>
      </c>
      <c r="U46" s="69">
        <f t="shared" si="0"/>
        <v>0</v>
      </c>
      <c r="V46" s="54">
        <f>COUNTIF(JADWAL!W$5:W$194,RUANG!$C46)</f>
        <v>0</v>
      </c>
      <c r="W46" s="54">
        <f>COUNTIF(JADWAL!X$5:X$194,RUANG!$C46)</f>
        <v>0</v>
      </c>
      <c r="X46" s="54">
        <f>COUNTIF(JADWAL!Y$5:Y$194,RUANG!$C46)</f>
        <v>0</v>
      </c>
      <c r="Y46" s="54">
        <f>COUNTIF(JADWAL!Z$5:Z$194,RUANG!$C46)</f>
        <v>0</v>
      </c>
      <c r="AA46" s="54">
        <f>COUNTIF(JADWAL!AB$5:AB$194,RUANG!$C46)</f>
        <v>0</v>
      </c>
      <c r="AB46" s="54">
        <f>COUNTIF(JADWAL!AC$5:AC$194,RUANG!$C46)</f>
        <v>0</v>
      </c>
      <c r="AC46" s="54">
        <f>COUNTIF(JADWAL!AD$5:AD$194,RUANG!$C46)</f>
        <v>0</v>
      </c>
      <c r="AE46" s="54">
        <f>COUNTIF(JADWAL!AF$5:AF$194,RUANG!$C46)</f>
        <v>0</v>
      </c>
      <c r="AF46" s="54">
        <f>COUNTIF(JADWAL!AG$5:AG$194,RUANG!$C46)</f>
        <v>0</v>
      </c>
      <c r="AG46" s="54">
        <f>COUNTIF(JADWAL!AH$5:AH$194,RUANG!$C46)</f>
        <v>0</v>
      </c>
      <c r="AI46" s="54">
        <f>COUNTIF(JADWAL!AJ$5:AJ$194,RUANG!$C46)</f>
        <v>0</v>
      </c>
      <c r="AJ46" s="54">
        <f>COUNTIF(JADWAL!AK$5:AK$194,RUANG!$C46)</f>
        <v>0</v>
      </c>
      <c r="AL46" s="69">
        <f t="shared" si="1"/>
        <v>0</v>
      </c>
      <c r="AM46" s="53"/>
      <c r="AN46" s="54">
        <f>COUNTIF(JADWAL!AO$5:AO$194,RUANG!$C46)</f>
        <v>0</v>
      </c>
      <c r="AO46" s="54">
        <f>COUNTIF(JADWAL!AP$5:AP$194,RUANG!$C46)</f>
        <v>0</v>
      </c>
      <c r="AP46" s="54">
        <f>COUNTIF(JADWAL!AQ$5:AQ$194,RUANG!$C46)</f>
        <v>0</v>
      </c>
      <c r="AQ46" s="53"/>
      <c r="AR46" s="54">
        <f>COUNTIF(JADWAL!AS$5:AS$194,RUANG!$C46)</f>
        <v>0</v>
      </c>
      <c r="AS46" s="54">
        <f>COUNTIF(JADWAL!AT$5:AT$194,RUANG!$C46)</f>
        <v>0</v>
      </c>
      <c r="AT46" s="54">
        <f>COUNTIF(JADWAL!AU$5:AU$194,RUANG!$C46)</f>
        <v>0</v>
      </c>
      <c r="AU46" s="53"/>
      <c r="AV46" s="54">
        <f>COUNTIF(JADWAL!AW$5:AW$194,RUANG!$C46)</f>
        <v>0</v>
      </c>
      <c r="AW46" s="54">
        <f>COUNTIF(JADWAL!AX$5:AX$194,RUANG!$C46)</f>
        <v>0</v>
      </c>
      <c r="AX46" s="54">
        <f>COUNTIF(JADWAL!AY$5:AY$194,RUANG!$C46)</f>
        <v>0</v>
      </c>
      <c r="AY46" s="53"/>
      <c r="AZ46" s="54">
        <f>COUNTIF(JADWAL!BA$5:BA$194,RUANG!$C46)</f>
        <v>0</v>
      </c>
      <c r="BA46" s="54">
        <f>COUNTIF(JADWAL!BB$5:BB$194,RUANG!$C46)</f>
        <v>0</v>
      </c>
      <c r="BB46" s="54">
        <f>COUNTIF(JADWAL!BC$5:BC$194,RUANG!$C46)</f>
        <v>0</v>
      </c>
      <c r="BC46" s="69">
        <f t="shared" si="2"/>
        <v>0</v>
      </c>
      <c r="BD46" s="54">
        <f>COUNTIF(JADWAL!BF$5:BF$194,RUANG!$C46)</f>
        <v>0</v>
      </c>
      <c r="BE46" s="54">
        <f>COUNTIF(JADWAL!BG$5:BG$194,RUANG!$C46)</f>
        <v>0</v>
      </c>
      <c r="BF46" s="54">
        <f>COUNTIF(JADWAL!BH$5:BH$194,RUANG!$C46)</f>
        <v>0</v>
      </c>
      <c r="BG46" s="54">
        <f>COUNTIF(JADWAL!BI$5:BI$194,RUANG!$C46)</f>
        <v>0</v>
      </c>
      <c r="BH46" s="53"/>
      <c r="BI46" s="54">
        <f>COUNTIF(JADWAL!BK$5:BK$194,RUANG!$C46)</f>
        <v>0</v>
      </c>
      <c r="BJ46" s="54">
        <f>COUNTIF(JADWAL!BL$5:BL$194,RUANG!$C46)</f>
        <v>0</v>
      </c>
      <c r="BK46" s="53"/>
      <c r="BL46" s="54">
        <f>COUNTIF(JADWAL!BN$5:BN$194,RUANG!$C46)</f>
        <v>0</v>
      </c>
      <c r="BM46" s="54">
        <f>COUNTIF(JADWAL!BO$5:BO$194,RUANG!$C46)</f>
        <v>0</v>
      </c>
      <c r="BN46" s="54">
        <f>COUNTIF(JADWAL!BP$5:BP$194,RUANG!$C46)</f>
        <v>0</v>
      </c>
      <c r="BO46" s="54">
        <f>COUNTIF(JADWAL!BQ$5:BQ$194,RUANG!$C46)</f>
        <v>0</v>
      </c>
      <c r="BP46" s="53"/>
      <c r="BQ46" s="54">
        <f>COUNTIF(JADWAL!BS$5:BS$194,RUANG!$C46)</f>
        <v>0</v>
      </c>
      <c r="BR46" s="54">
        <f>COUNTIF(JADWAL!BT$5:BT$194,RUANG!$C46)</f>
        <v>0</v>
      </c>
      <c r="BT46" s="69">
        <f t="shared" si="3"/>
        <v>0</v>
      </c>
      <c r="BU46" s="54">
        <f>COUNTIF(JADWAL!BX$5:BX$194,RUANG!$C46)</f>
        <v>0</v>
      </c>
      <c r="BV46" s="54">
        <f>COUNTIF(JADWAL!BY$5:BY$194,RUANG!$C46)</f>
        <v>0</v>
      </c>
      <c r="BW46" s="54">
        <f>COUNTIF(JADWAL!BZ$5:BZ$194,RUANG!$C46)</f>
        <v>0</v>
      </c>
      <c r="BX46" s="54">
        <f>COUNTIF(JADWAL!CA$5:CA$194,RUANG!$C46)</f>
        <v>0</v>
      </c>
      <c r="BY46" s="54">
        <f>COUNTIF(JADWAL!CB$5:CB$194,RUANG!$C46)</f>
        <v>0</v>
      </c>
      <c r="BZ46" s="54">
        <f>COUNTIF(JADWAL!CC$5:CC$194,RUANG!$C46)</f>
        <v>0</v>
      </c>
      <c r="CA46" s="53"/>
      <c r="CB46" s="54">
        <f>COUNTIF(JADWAL!CE$5:CE$194,RUANG!$C46)</f>
        <v>0</v>
      </c>
      <c r="CC46" s="54">
        <f>COUNTIF(JADWAL!CF$5:CF$194,RUANG!$C46)</f>
        <v>0</v>
      </c>
      <c r="CD46" s="54">
        <f>COUNTIF(JADWAL!CG$5:CG$194,RUANG!$C46)</f>
        <v>0</v>
      </c>
      <c r="CE46" s="54">
        <f>COUNTIF(JADWAL!CH$5:CH$194,RUANG!$C46)</f>
        <v>0</v>
      </c>
      <c r="CF46" s="53"/>
      <c r="CG46" s="54">
        <f>COUNTIF(JADWAL!CJ$5:CJ$194,RUANG!$C46)</f>
        <v>0</v>
      </c>
      <c r="CH46" s="54">
        <f>COUNTIF(JADWAL!CK$5:CK$194,RUANG!$C46)</f>
        <v>0</v>
      </c>
      <c r="CJ46" s="69">
        <f t="shared" si="4"/>
        <v>0</v>
      </c>
    </row>
    <row r="47" spans="1:88" x14ac:dyDescent="0.3">
      <c r="A47" s="54">
        <v>45</v>
      </c>
      <c r="B47" s="82" t="s">
        <v>520</v>
      </c>
      <c r="C47" s="83" t="s">
        <v>523</v>
      </c>
      <c r="D47" s="54">
        <v>37</v>
      </c>
      <c r="F47" s="54">
        <f>COUNTIF(JADWAL!G$5:G$194,RUANG!$C47)</f>
        <v>0</v>
      </c>
      <c r="G47" s="54">
        <f>COUNTIF(JADWAL!H$5:H$194,RUANG!$C47)</f>
        <v>0</v>
      </c>
      <c r="H47" s="54">
        <f>COUNTIF(JADWAL!I$5:I$194,RUANG!$C47)</f>
        <v>0</v>
      </c>
      <c r="J47" s="54">
        <f>COUNTIF(JADWAL!K$5:K$194,RUANG!$C47)</f>
        <v>0</v>
      </c>
      <c r="K47" s="54">
        <f>COUNTIF(JADWAL!L$5:L$194,RUANG!$C47)</f>
        <v>0</v>
      </c>
      <c r="M47" s="54">
        <f>COUNTIF(JADWAL!N$5:N$194,RUANG!$C47)</f>
        <v>0</v>
      </c>
      <c r="N47" s="54">
        <f>COUNTIF(JADWAL!O$5:O$194,RUANG!$C47)</f>
        <v>0</v>
      </c>
      <c r="O47" s="54">
        <f>COUNTIF(JADWAL!P$5:P$194,RUANG!$C47)</f>
        <v>0</v>
      </c>
      <c r="P47" s="54">
        <f>COUNTIF(JADWAL!Q$5:Q$194,RUANG!$C47)</f>
        <v>0</v>
      </c>
      <c r="R47" s="54">
        <f>COUNTIF(JADWAL!S$5:S$194,RUANG!$C47)</f>
        <v>0</v>
      </c>
      <c r="S47" s="54">
        <f>COUNTIF(JADWAL!T$5:T$194,RUANG!$C47)</f>
        <v>0</v>
      </c>
      <c r="U47" s="69">
        <f>SUM(E47:T47)</f>
        <v>0</v>
      </c>
      <c r="V47" s="54">
        <f>COUNTIF(JADWAL!W$5:W$194,RUANG!$C47)</f>
        <v>0</v>
      </c>
      <c r="W47" s="54">
        <f>COUNTIF(JADWAL!X$5:X$194,RUANG!$C47)</f>
        <v>0</v>
      </c>
      <c r="X47" s="54">
        <f>COUNTIF(JADWAL!Y$5:Y$194,RUANG!$C47)</f>
        <v>0</v>
      </c>
      <c r="Y47" s="54">
        <f>COUNTIF(JADWAL!Z$5:Z$194,RUANG!$C47)</f>
        <v>1</v>
      </c>
      <c r="AA47" s="54">
        <f>COUNTIF(JADWAL!AB$5:AB$194,RUANG!$C47)</f>
        <v>1</v>
      </c>
      <c r="AB47" s="54">
        <f>COUNTIF(JADWAL!AC$5:AC$194,RUANG!$C47)</f>
        <v>1</v>
      </c>
      <c r="AC47" s="54">
        <f>COUNTIF(JADWAL!AD$5:AD$194,RUANG!$C47)</f>
        <v>0</v>
      </c>
      <c r="AE47" s="54">
        <f>COUNTIF(JADWAL!AF$5:AF$194,RUANG!$C47)</f>
        <v>0</v>
      </c>
      <c r="AF47" s="54">
        <f>COUNTIF(JADWAL!AG$5:AG$194,RUANG!$C47)</f>
        <v>0</v>
      </c>
      <c r="AG47" s="54">
        <f>COUNTIF(JADWAL!AH$5:AH$194,RUANG!$C47)</f>
        <v>0</v>
      </c>
      <c r="AI47" s="54">
        <f>COUNTIF(JADWAL!AJ$5:AJ$194,RUANG!$C47)</f>
        <v>0</v>
      </c>
      <c r="AJ47" s="54">
        <f>COUNTIF(JADWAL!AK$5:AK$194,RUANG!$C47)</f>
        <v>0</v>
      </c>
      <c r="AL47" s="69">
        <f>SUM(V47:AK47)</f>
        <v>3</v>
      </c>
      <c r="AM47" s="53"/>
      <c r="AN47" s="54">
        <f>COUNTIF(JADWAL!AO$5:AO$194,RUANG!$C47)</f>
        <v>1</v>
      </c>
      <c r="AO47" s="54">
        <f>COUNTIF(JADWAL!AP$5:AP$194,RUANG!$C47)</f>
        <v>1</v>
      </c>
      <c r="AP47" s="54">
        <f>COUNTIF(JADWAL!AQ$5:AQ$194,RUANG!$C47)</f>
        <v>1</v>
      </c>
      <c r="AQ47" s="53"/>
      <c r="AR47" s="54">
        <f>COUNTIF(JADWAL!AS$5:AS$194,RUANG!$C47)</f>
        <v>1</v>
      </c>
      <c r="AS47" s="54">
        <f>COUNTIF(JADWAL!AT$5:AT$194,RUANG!$C47)</f>
        <v>1</v>
      </c>
      <c r="AT47" s="54">
        <f>COUNTIF(JADWAL!AU$5:AU$194,RUANG!$C47)</f>
        <v>0</v>
      </c>
      <c r="AU47" s="53"/>
      <c r="AV47" s="54">
        <f>COUNTIF(JADWAL!AW$5:AW$194,RUANG!$C47)</f>
        <v>1</v>
      </c>
      <c r="AW47" s="54">
        <f>COUNTIF(JADWAL!AX$5:AX$194,RUANG!$C47)</f>
        <v>1</v>
      </c>
      <c r="AX47" s="54">
        <f>COUNTIF(JADWAL!AY$5:AY$194,RUANG!$C47)</f>
        <v>1</v>
      </c>
      <c r="AY47" s="53"/>
      <c r="AZ47" s="54">
        <f>COUNTIF(JADWAL!BA$5:BA$194,RUANG!$C47)</f>
        <v>0</v>
      </c>
      <c r="BA47" s="54">
        <f>COUNTIF(JADWAL!BB$5:BB$194,RUANG!$C47)</f>
        <v>0</v>
      </c>
      <c r="BB47" s="54">
        <f>COUNTIF(JADWAL!BC$5:BC$194,RUANG!$C47)</f>
        <v>0</v>
      </c>
      <c r="BC47" s="69">
        <f>SUM(AM47:BB47)</f>
        <v>8</v>
      </c>
      <c r="BD47" s="54">
        <f>COUNTIF(JADWAL!BF$5:BF$194,RUANG!$C47)</f>
        <v>0</v>
      </c>
      <c r="BE47" s="54">
        <f>COUNTIF(JADWAL!BG$5:BG$194,RUANG!$C47)</f>
        <v>0</v>
      </c>
      <c r="BF47" s="54">
        <f>COUNTIF(JADWAL!BH$5:BH$194,RUANG!$C47)</f>
        <v>0</v>
      </c>
      <c r="BG47" s="54">
        <f>COUNTIF(JADWAL!BI$5:BI$194,RUANG!$C47)</f>
        <v>0</v>
      </c>
      <c r="BH47" s="53"/>
      <c r="BI47" s="54">
        <f>COUNTIF(JADWAL!BK$5:BK$194,RUANG!$C47)</f>
        <v>0</v>
      </c>
      <c r="BJ47" s="54">
        <f>COUNTIF(JADWAL!BL$5:BL$194,RUANG!$C47)</f>
        <v>0</v>
      </c>
      <c r="BK47" s="53"/>
      <c r="BL47" s="54">
        <f>COUNTIF(JADWAL!BN$5:BN$194,RUANG!$C47)</f>
        <v>0</v>
      </c>
      <c r="BM47" s="54">
        <f>COUNTIF(JADWAL!BO$5:BO$194,RUANG!$C47)</f>
        <v>0</v>
      </c>
      <c r="BN47" s="54">
        <f>COUNTIF(JADWAL!BP$5:BP$194,RUANG!$C47)</f>
        <v>0</v>
      </c>
      <c r="BO47" s="54">
        <f>COUNTIF(JADWAL!BQ$5:BQ$194,RUANG!$C47)</f>
        <v>0</v>
      </c>
      <c r="BP47" s="53"/>
      <c r="BQ47" s="54">
        <f>COUNTIF(JADWAL!BS$5:BS$194,RUANG!$C47)</f>
        <v>0</v>
      </c>
      <c r="BR47" s="54">
        <f>COUNTIF(JADWAL!BT$5:BT$194,RUANG!$C47)</f>
        <v>0</v>
      </c>
      <c r="BT47" s="69">
        <f>SUM(BD47:BS47)</f>
        <v>0</v>
      </c>
      <c r="BU47" s="54">
        <f>COUNTIF(JADWAL!BX$5:BX$194,RUANG!$C47)</f>
        <v>0</v>
      </c>
      <c r="BV47" s="54">
        <f>COUNTIF(JADWAL!BY$5:BY$194,RUANG!$C47)</f>
        <v>0</v>
      </c>
      <c r="BW47" s="54">
        <f>COUNTIF(JADWAL!BZ$5:BZ$194,RUANG!$C47)</f>
        <v>0</v>
      </c>
      <c r="BX47" s="54">
        <f>COUNTIF(JADWAL!CA$5:CA$194,RUANG!$C47)</f>
        <v>0</v>
      </c>
      <c r="BY47" s="54">
        <f>COUNTIF(JADWAL!CB$5:CB$194,RUANG!$C47)</f>
        <v>0</v>
      </c>
      <c r="BZ47" s="54">
        <f>COUNTIF(JADWAL!CC$5:CC$194,RUANG!$C47)</f>
        <v>0</v>
      </c>
      <c r="CA47" s="53"/>
      <c r="CB47" s="54">
        <f>COUNTIF(JADWAL!CE$5:CE$194,RUANG!$C47)</f>
        <v>0</v>
      </c>
      <c r="CC47" s="54">
        <f>COUNTIF(JADWAL!CF$5:CF$194,RUANG!$C47)</f>
        <v>0</v>
      </c>
      <c r="CD47" s="54">
        <f>COUNTIF(JADWAL!CG$5:CG$194,RUANG!$C47)</f>
        <v>0</v>
      </c>
      <c r="CE47" s="54">
        <f>COUNTIF(JADWAL!CH$5:CH$194,RUANG!$C47)</f>
        <v>0</v>
      </c>
      <c r="CF47" s="53"/>
      <c r="CG47" s="54">
        <f>COUNTIF(JADWAL!CJ$5:CJ$194,RUANG!$C47)</f>
        <v>0</v>
      </c>
      <c r="CH47" s="54">
        <f>COUNTIF(JADWAL!CK$5:CK$194,RUANG!$C47)</f>
        <v>0</v>
      </c>
      <c r="CJ47" s="69">
        <f>SUM(BU47:CI47)</f>
        <v>0</v>
      </c>
    </row>
    <row r="48" spans="1:88" x14ac:dyDescent="0.3">
      <c r="A48" s="54">
        <v>46</v>
      </c>
      <c r="B48" s="82" t="s">
        <v>521</v>
      </c>
      <c r="C48" s="83" t="s">
        <v>524</v>
      </c>
      <c r="D48" s="54">
        <v>38</v>
      </c>
      <c r="F48" s="54">
        <f>COUNTIF(JADWAL!G$5:G$194,RUANG!$C48)</f>
        <v>0</v>
      </c>
      <c r="G48" s="54">
        <f>COUNTIF(JADWAL!H$5:H$194,RUANG!$C48)</f>
        <v>0</v>
      </c>
      <c r="H48" s="54">
        <f>COUNTIF(JADWAL!I$5:I$194,RUANG!$C48)</f>
        <v>0</v>
      </c>
      <c r="J48" s="54">
        <f>COUNTIF(JADWAL!K$5:K$194,RUANG!$C48)</f>
        <v>0</v>
      </c>
      <c r="K48" s="54">
        <f>COUNTIF(JADWAL!L$5:L$194,RUANG!$C48)</f>
        <v>0</v>
      </c>
      <c r="M48" s="54">
        <f>COUNTIF(JADWAL!N$5:N$194,RUANG!$C48)</f>
        <v>0</v>
      </c>
      <c r="N48" s="54">
        <f>COUNTIF(JADWAL!O$5:O$194,RUANG!$C48)</f>
        <v>0</v>
      </c>
      <c r="O48" s="54">
        <f>COUNTIF(JADWAL!P$5:P$194,RUANG!$C48)</f>
        <v>0</v>
      </c>
      <c r="P48" s="54">
        <f>COUNTIF(JADWAL!Q$5:Q$194,RUANG!$C48)</f>
        <v>0</v>
      </c>
      <c r="R48" s="54">
        <f>COUNTIF(JADWAL!S$5:S$194,RUANG!$C48)</f>
        <v>0</v>
      </c>
      <c r="S48" s="54">
        <f>COUNTIF(JADWAL!T$5:T$194,RUANG!$C48)</f>
        <v>0</v>
      </c>
      <c r="U48" s="69">
        <f>SUM(E48:T48)</f>
        <v>0</v>
      </c>
      <c r="V48" s="54">
        <f>COUNTIF(JADWAL!W$5:W$194,RUANG!$C48)</f>
        <v>0</v>
      </c>
      <c r="W48" s="54">
        <f>COUNTIF(JADWAL!X$5:X$194,RUANG!$C48)</f>
        <v>0</v>
      </c>
      <c r="X48" s="54">
        <f>COUNTIF(JADWAL!Y$5:Y$194,RUANG!$C48)</f>
        <v>0</v>
      </c>
      <c r="Y48" s="54">
        <f>COUNTIF(JADWAL!Z$5:Z$194,RUANG!$C48)</f>
        <v>0</v>
      </c>
      <c r="AA48" s="54">
        <f>COUNTIF(JADWAL!AB$5:AB$194,RUANG!$C48)</f>
        <v>0</v>
      </c>
      <c r="AB48" s="54">
        <f>COUNTIF(JADWAL!AC$5:AC$194,RUANG!$C48)</f>
        <v>0</v>
      </c>
      <c r="AC48" s="54">
        <f>COUNTIF(JADWAL!AD$5:AD$194,RUANG!$C48)</f>
        <v>0</v>
      </c>
      <c r="AE48" s="54">
        <f>COUNTIF(JADWAL!AF$5:AF$194,RUANG!$C48)</f>
        <v>0</v>
      </c>
      <c r="AF48" s="54">
        <f>COUNTIF(JADWAL!AG$5:AG$194,RUANG!$C48)</f>
        <v>0</v>
      </c>
      <c r="AG48" s="54">
        <f>COUNTIF(JADWAL!AH$5:AH$194,RUANG!$C48)</f>
        <v>0</v>
      </c>
      <c r="AI48" s="54">
        <f>COUNTIF(JADWAL!AJ$5:AJ$194,RUANG!$C48)</f>
        <v>0</v>
      </c>
      <c r="AJ48" s="54">
        <f>COUNTIF(JADWAL!AK$5:AK$194,RUANG!$C48)</f>
        <v>0</v>
      </c>
      <c r="AL48" s="69">
        <f>SUM(V48:AK48)</f>
        <v>0</v>
      </c>
      <c r="AM48" s="53"/>
      <c r="AN48" s="54">
        <f>COUNTIF(JADWAL!AO$5:AO$194,RUANG!$C48)</f>
        <v>0</v>
      </c>
      <c r="AO48" s="54">
        <f>COUNTIF(JADWAL!AP$5:AP$194,RUANG!$C48)</f>
        <v>0</v>
      </c>
      <c r="AP48" s="54">
        <f>COUNTIF(JADWAL!AQ$5:AQ$194,RUANG!$C48)</f>
        <v>0</v>
      </c>
      <c r="AQ48" s="53"/>
      <c r="AR48" s="54">
        <f>COUNTIF(JADWAL!AS$5:AS$194,RUANG!$C48)</f>
        <v>0</v>
      </c>
      <c r="AS48" s="54">
        <f>COUNTIF(JADWAL!AT$5:AT$194,RUANG!$C48)</f>
        <v>0</v>
      </c>
      <c r="AT48" s="54">
        <f>COUNTIF(JADWAL!AU$5:AU$194,RUANG!$C48)</f>
        <v>0</v>
      </c>
      <c r="AU48" s="53"/>
      <c r="AV48" s="54">
        <f>COUNTIF(JADWAL!AW$5:AW$194,RUANG!$C48)</f>
        <v>0</v>
      </c>
      <c r="AW48" s="54">
        <f>COUNTIF(JADWAL!AX$5:AX$194,RUANG!$C48)</f>
        <v>0</v>
      </c>
      <c r="AX48" s="54">
        <f>COUNTIF(JADWAL!AY$5:AY$194,RUANG!$C48)</f>
        <v>0</v>
      </c>
      <c r="AY48" s="53"/>
      <c r="AZ48" s="54">
        <f>COUNTIF(JADWAL!BA$5:BA$194,RUANG!$C48)</f>
        <v>0</v>
      </c>
      <c r="BA48" s="54">
        <f>COUNTIF(JADWAL!BB$5:BB$194,RUANG!$C48)</f>
        <v>0</v>
      </c>
      <c r="BB48" s="54">
        <f>COUNTIF(JADWAL!BC$5:BC$194,RUANG!$C48)</f>
        <v>0</v>
      </c>
      <c r="BC48" s="69">
        <f>SUM(AM48:BB48)</f>
        <v>0</v>
      </c>
      <c r="BD48" s="54">
        <f>COUNTIF(JADWAL!BF$5:BF$194,RUANG!$C48)</f>
        <v>0</v>
      </c>
      <c r="BE48" s="54">
        <f>COUNTIF(JADWAL!BG$5:BG$194,RUANG!$C48)</f>
        <v>0</v>
      </c>
      <c r="BF48" s="54">
        <f>COUNTIF(JADWAL!BH$5:BH$194,RUANG!$C48)</f>
        <v>0</v>
      </c>
      <c r="BG48" s="54">
        <f>COUNTIF(JADWAL!BI$5:BI$194,RUANG!$C48)</f>
        <v>0</v>
      </c>
      <c r="BH48" s="53"/>
      <c r="BI48" s="54">
        <f>COUNTIF(JADWAL!BK$5:BK$194,RUANG!$C48)</f>
        <v>0</v>
      </c>
      <c r="BJ48" s="54">
        <f>COUNTIF(JADWAL!BL$5:BL$194,RUANG!$C48)</f>
        <v>0</v>
      </c>
      <c r="BK48" s="53"/>
      <c r="BL48" s="54">
        <f>COUNTIF(JADWAL!BN$5:BN$194,RUANG!$C48)</f>
        <v>0</v>
      </c>
      <c r="BM48" s="54">
        <f>COUNTIF(JADWAL!BO$5:BO$194,RUANG!$C48)</f>
        <v>0</v>
      </c>
      <c r="BN48" s="54">
        <f>COUNTIF(JADWAL!BP$5:BP$194,RUANG!$C48)</f>
        <v>0</v>
      </c>
      <c r="BO48" s="54">
        <f>COUNTIF(JADWAL!BQ$5:BQ$194,RUANG!$C48)</f>
        <v>0</v>
      </c>
      <c r="BP48" s="53"/>
      <c r="BQ48" s="54">
        <f>COUNTIF(JADWAL!BS$5:BS$194,RUANG!$C48)</f>
        <v>0</v>
      </c>
      <c r="BR48" s="54">
        <f>COUNTIF(JADWAL!BT$5:BT$194,RUANG!$C48)</f>
        <v>0</v>
      </c>
      <c r="BT48" s="69">
        <f>SUM(BD48:BS48)</f>
        <v>0</v>
      </c>
      <c r="BU48" s="54">
        <f>COUNTIF(JADWAL!BX$5:BX$194,RUANG!$C48)</f>
        <v>0</v>
      </c>
      <c r="BV48" s="54">
        <f>COUNTIF(JADWAL!BY$5:BY$194,RUANG!$C48)</f>
        <v>0</v>
      </c>
      <c r="BW48" s="54">
        <f>COUNTIF(JADWAL!BZ$5:BZ$194,RUANG!$C48)</f>
        <v>0</v>
      </c>
      <c r="BX48" s="54">
        <f>COUNTIF(JADWAL!CA$5:CA$194,RUANG!$C48)</f>
        <v>0</v>
      </c>
      <c r="BY48" s="54">
        <f>COUNTIF(JADWAL!CB$5:CB$194,RUANG!$C48)</f>
        <v>0</v>
      </c>
      <c r="BZ48" s="54">
        <f>COUNTIF(JADWAL!CC$5:CC$194,RUANG!$C48)</f>
        <v>0</v>
      </c>
      <c r="CA48" s="53"/>
      <c r="CB48" s="54">
        <f>COUNTIF(JADWAL!CE$5:CE$194,RUANG!$C48)</f>
        <v>0</v>
      </c>
      <c r="CC48" s="54">
        <f>COUNTIF(JADWAL!CF$5:CF$194,RUANG!$C48)</f>
        <v>0</v>
      </c>
      <c r="CD48" s="54">
        <f>COUNTIF(JADWAL!CG$5:CG$194,RUANG!$C48)</f>
        <v>0</v>
      </c>
      <c r="CE48" s="54">
        <f>COUNTIF(JADWAL!CH$5:CH$194,RUANG!$C48)</f>
        <v>0</v>
      </c>
      <c r="CF48" s="53"/>
      <c r="CG48" s="54">
        <f>COUNTIF(JADWAL!CJ$5:CJ$194,RUANG!$C48)</f>
        <v>0</v>
      </c>
      <c r="CH48" s="54">
        <f>COUNTIF(JADWAL!CK$5:CK$194,RUANG!$C48)</f>
        <v>0</v>
      </c>
      <c r="CJ48" s="69">
        <f>SUM(BU48:CI48)</f>
        <v>0</v>
      </c>
    </row>
    <row r="49" spans="1:88" x14ac:dyDescent="0.3">
      <c r="A49" s="54">
        <v>47</v>
      </c>
      <c r="B49" s="82" t="s">
        <v>522</v>
      </c>
      <c r="C49" s="83" t="s">
        <v>525</v>
      </c>
      <c r="D49" s="54">
        <v>39</v>
      </c>
      <c r="F49" s="54">
        <f>COUNTIF(JADWAL!G$5:G$194,RUANG!$C49)</f>
        <v>0</v>
      </c>
      <c r="G49" s="54">
        <f>COUNTIF(JADWAL!H$5:H$194,RUANG!$C49)</f>
        <v>0</v>
      </c>
      <c r="H49" s="54">
        <f>COUNTIF(JADWAL!I$5:I$194,RUANG!$C49)</f>
        <v>0</v>
      </c>
      <c r="J49" s="54">
        <f>COUNTIF(JADWAL!K$5:K$194,RUANG!$C49)</f>
        <v>0</v>
      </c>
      <c r="K49" s="54">
        <f>COUNTIF(JADWAL!L$5:L$194,RUANG!$C49)</f>
        <v>0</v>
      </c>
      <c r="M49" s="54">
        <f>COUNTIF(JADWAL!N$5:N$194,RUANG!$C49)</f>
        <v>0</v>
      </c>
      <c r="N49" s="54">
        <f>COUNTIF(JADWAL!O$5:O$194,RUANG!$C49)</f>
        <v>0</v>
      </c>
      <c r="O49" s="54">
        <f>COUNTIF(JADWAL!P$5:P$194,RUANG!$C49)</f>
        <v>0</v>
      </c>
      <c r="P49" s="54">
        <f>COUNTIF(JADWAL!Q$5:Q$194,RUANG!$C49)</f>
        <v>0</v>
      </c>
      <c r="R49" s="54">
        <f>COUNTIF(JADWAL!S$5:S$194,RUANG!$C49)</f>
        <v>0</v>
      </c>
      <c r="S49" s="54">
        <f>COUNTIF(JADWAL!T$5:T$194,RUANG!$C49)</f>
        <v>0</v>
      </c>
      <c r="U49" s="69">
        <f>SUM(E49:T49)</f>
        <v>0</v>
      </c>
      <c r="V49" s="54">
        <f>COUNTIF(JADWAL!W$5:W$194,RUANG!$C49)</f>
        <v>0</v>
      </c>
      <c r="W49" s="54">
        <f>COUNTIF(JADWAL!X$5:X$194,RUANG!$C49)</f>
        <v>0</v>
      </c>
      <c r="X49" s="54">
        <f>COUNTIF(JADWAL!Y$5:Y$194,RUANG!$C49)</f>
        <v>0</v>
      </c>
      <c r="Y49" s="54">
        <f>COUNTIF(JADWAL!Z$5:Z$194,RUANG!$C49)</f>
        <v>0</v>
      </c>
      <c r="AA49" s="54">
        <f>COUNTIF(JADWAL!AB$5:AB$194,RUANG!$C49)</f>
        <v>0</v>
      </c>
      <c r="AB49" s="54">
        <f>COUNTIF(JADWAL!AC$5:AC$194,RUANG!$C49)</f>
        <v>0</v>
      </c>
      <c r="AC49" s="54">
        <f>COUNTIF(JADWAL!AD$5:AD$194,RUANG!$C49)</f>
        <v>0</v>
      </c>
      <c r="AE49" s="54">
        <f>COUNTIF(JADWAL!AF$5:AF$194,RUANG!$C49)</f>
        <v>0</v>
      </c>
      <c r="AF49" s="54">
        <f>COUNTIF(JADWAL!AG$5:AG$194,RUANG!$C49)</f>
        <v>0</v>
      </c>
      <c r="AG49" s="54">
        <f>COUNTIF(JADWAL!AH$5:AH$194,RUANG!$C49)</f>
        <v>0</v>
      </c>
      <c r="AI49" s="54">
        <f>COUNTIF(JADWAL!AJ$5:AJ$194,RUANG!$C49)</f>
        <v>0</v>
      </c>
      <c r="AJ49" s="54">
        <f>COUNTIF(JADWAL!AK$5:AK$194,RUANG!$C49)</f>
        <v>0</v>
      </c>
      <c r="AL49" s="69">
        <f>SUM(V49:AK49)</f>
        <v>0</v>
      </c>
      <c r="AM49" s="53"/>
      <c r="AN49" s="54">
        <f>COUNTIF(JADWAL!AO$5:AO$194,RUANG!$C49)</f>
        <v>0</v>
      </c>
      <c r="AO49" s="54">
        <f>COUNTIF(JADWAL!AP$5:AP$194,RUANG!$C49)</f>
        <v>0</v>
      </c>
      <c r="AP49" s="54">
        <f>COUNTIF(JADWAL!AQ$5:AQ$194,RUANG!$C49)</f>
        <v>0</v>
      </c>
      <c r="AQ49" s="53"/>
      <c r="AR49" s="54">
        <f>COUNTIF(JADWAL!AS$5:AS$194,RUANG!$C49)</f>
        <v>0</v>
      </c>
      <c r="AS49" s="54">
        <f>COUNTIF(JADWAL!AT$5:AT$194,RUANG!$C49)</f>
        <v>0</v>
      </c>
      <c r="AT49" s="54">
        <f>COUNTIF(JADWAL!AU$5:AU$194,RUANG!$C49)</f>
        <v>0</v>
      </c>
      <c r="AU49" s="53"/>
      <c r="AV49" s="54">
        <f>COUNTIF(JADWAL!AW$5:AW$194,RUANG!$C49)</f>
        <v>0</v>
      </c>
      <c r="AW49" s="54">
        <f>COUNTIF(JADWAL!AX$5:AX$194,RUANG!$C49)</f>
        <v>0</v>
      </c>
      <c r="AX49" s="54">
        <f>COUNTIF(JADWAL!AY$5:AY$194,RUANG!$C49)</f>
        <v>0</v>
      </c>
      <c r="AY49" s="53"/>
      <c r="AZ49" s="54">
        <f>COUNTIF(JADWAL!BA$5:BA$194,RUANG!$C49)</f>
        <v>0</v>
      </c>
      <c r="BA49" s="54">
        <f>COUNTIF(JADWAL!BB$5:BB$194,RUANG!$C49)</f>
        <v>0</v>
      </c>
      <c r="BB49" s="54">
        <f>COUNTIF(JADWAL!BC$5:BC$194,RUANG!$C49)</f>
        <v>0</v>
      </c>
      <c r="BC49" s="69">
        <f>SUM(AM49:BB49)</f>
        <v>0</v>
      </c>
      <c r="BD49" s="54">
        <f>COUNTIF(JADWAL!BF$5:BF$194,RUANG!$C49)</f>
        <v>0</v>
      </c>
      <c r="BE49" s="54">
        <f>COUNTIF(JADWAL!BG$5:BG$194,RUANG!$C49)</f>
        <v>0</v>
      </c>
      <c r="BF49" s="54">
        <f>COUNTIF(JADWAL!BH$5:BH$194,RUANG!$C49)</f>
        <v>0</v>
      </c>
      <c r="BG49" s="54">
        <f>COUNTIF(JADWAL!BI$5:BI$194,RUANG!$C49)</f>
        <v>0</v>
      </c>
      <c r="BH49" s="53"/>
      <c r="BI49" s="54">
        <f>COUNTIF(JADWAL!BK$5:BK$194,RUANG!$C49)</f>
        <v>0</v>
      </c>
      <c r="BJ49" s="54">
        <f>COUNTIF(JADWAL!BL$5:BL$194,RUANG!$C49)</f>
        <v>0</v>
      </c>
      <c r="BK49" s="53"/>
      <c r="BL49" s="54">
        <f>COUNTIF(JADWAL!BN$5:BN$194,RUANG!$C49)</f>
        <v>0</v>
      </c>
      <c r="BM49" s="54">
        <f>COUNTIF(JADWAL!BO$5:BO$194,RUANG!$C49)</f>
        <v>0</v>
      </c>
      <c r="BN49" s="54">
        <f>COUNTIF(JADWAL!BP$5:BP$194,RUANG!$C49)</f>
        <v>0</v>
      </c>
      <c r="BO49" s="54">
        <f>COUNTIF(JADWAL!BQ$5:BQ$194,RUANG!$C49)</f>
        <v>0</v>
      </c>
      <c r="BP49" s="53"/>
      <c r="BQ49" s="54">
        <f>COUNTIF(JADWAL!BS$5:BS$194,RUANG!$C49)</f>
        <v>0</v>
      </c>
      <c r="BR49" s="54">
        <f>COUNTIF(JADWAL!BT$5:BT$194,RUANG!$C49)</f>
        <v>0</v>
      </c>
      <c r="BT49" s="69">
        <f>SUM(BD49:BS49)</f>
        <v>0</v>
      </c>
      <c r="BU49" s="54">
        <f>COUNTIF(JADWAL!BX$5:BX$194,RUANG!$C49)</f>
        <v>0</v>
      </c>
      <c r="BV49" s="54">
        <f>COUNTIF(JADWAL!BY$5:BY$194,RUANG!$C49)</f>
        <v>0</v>
      </c>
      <c r="BW49" s="54">
        <f>COUNTIF(JADWAL!BZ$5:BZ$194,RUANG!$C49)</f>
        <v>0</v>
      </c>
      <c r="BX49" s="54">
        <f>COUNTIF(JADWAL!CA$5:CA$194,RUANG!$C49)</f>
        <v>0</v>
      </c>
      <c r="BY49" s="54">
        <f>COUNTIF(JADWAL!CB$5:CB$194,RUANG!$C49)</f>
        <v>0</v>
      </c>
      <c r="BZ49" s="54">
        <f>COUNTIF(JADWAL!CC$5:CC$194,RUANG!$C49)</f>
        <v>0</v>
      </c>
      <c r="CA49" s="53"/>
      <c r="CB49" s="54">
        <f>COUNTIF(JADWAL!CE$5:CE$194,RUANG!$C49)</f>
        <v>0</v>
      </c>
      <c r="CC49" s="54">
        <f>COUNTIF(JADWAL!CF$5:CF$194,RUANG!$C49)</f>
        <v>0</v>
      </c>
      <c r="CD49" s="54">
        <f>COUNTIF(JADWAL!CG$5:CG$194,RUANG!$C49)</f>
        <v>0</v>
      </c>
      <c r="CE49" s="54">
        <f>COUNTIF(JADWAL!CH$5:CH$194,RUANG!$C49)</f>
        <v>0</v>
      </c>
      <c r="CF49" s="53"/>
      <c r="CG49" s="54">
        <f>COUNTIF(JADWAL!CJ$5:CJ$194,RUANG!$C49)</f>
        <v>0</v>
      </c>
      <c r="CH49" s="54">
        <f>COUNTIF(JADWAL!CK$5:CK$194,RUANG!$C49)</f>
        <v>0</v>
      </c>
      <c r="CJ49" s="69">
        <f>SUM(BU49:CI49)</f>
        <v>0</v>
      </c>
    </row>
    <row r="50" spans="1:88" x14ac:dyDescent="0.2">
      <c r="A50" s="84"/>
      <c r="B50" s="84"/>
      <c r="C50" s="85"/>
      <c r="D50" s="85"/>
      <c r="U50" s="69"/>
      <c r="AL50" s="69"/>
      <c r="BC50" s="69"/>
      <c r="BT50" s="69"/>
      <c r="CJ50" s="69"/>
    </row>
    <row r="51" spans="1:88" x14ac:dyDescent="0.3">
      <c r="A51" s="16" t="s">
        <v>398</v>
      </c>
      <c r="B51" s="16"/>
      <c r="C51" s="17"/>
      <c r="D51" s="86"/>
      <c r="E51" s="53">
        <f>COUNTIF(E3:E46,"&gt;1")</f>
        <v>0</v>
      </c>
      <c r="F51" s="54">
        <f>COUNTIF(F3:F46,"&gt;1")</f>
        <v>2</v>
      </c>
      <c r="G51" s="54">
        <f t="shared" ref="G51:BR51" si="5">COUNTIF(G3:G46,"&gt;1")</f>
        <v>2</v>
      </c>
      <c r="H51" s="54">
        <f t="shared" si="5"/>
        <v>2</v>
      </c>
      <c r="I51" s="53">
        <f t="shared" si="5"/>
        <v>0</v>
      </c>
      <c r="J51" s="54">
        <f t="shared" si="5"/>
        <v>3</v>
      </c>
      <c r="K51" s="54">
        <f t="shared" si="5"/>
        <v>2</v>
      </c>
      <c r="L51" s="53">
        <f t="shared" si="5"/>
        <v>0</v>
      </c>
      <c r="M51" s="53">
        <f t="shared" si="5"/>
        <v>0</v>
      </c>
      <c r="N51" s="54">
        <f t="shared" si="5"/>
        <v>1</v>
      </c>
      <c r="O51" s="54">
        <f t="shared" si="5"/>
        <v>1</v>
      </c>
      <c r="P51" s="54">
        <f t="shared" si="5"/>
        <v>0</v>
      </c>
      <c r="Q51" s="53">
        <f t="shared" si="5"/>
        <v>0</v>
      </c>
      <c r="R51" s="54">
        <f t="shared" si="5"/>
        <v>0</v>
      </c>
      <c r="S51" s="54">
        <f t="shared" si="5"/>
        <v>0</v>
      </c>
      <c r="T51" s="54">
        <f t="shared" si="5"/>
        <v>0</v>
      </c>
      <c r="U51" s="69">
        <f t="shared" si="5"/>
        <v>28</v>
      </c>
      <c r="V51" s="54">
        <f t="shared" si="5"/>
        <v>0</v>
      </c>
      <c r="W51" s="54">
        <f t="shared" si="5"/>
        <v>0</v>
      </c>
      <c r="X51" s="54">
        <f t="shared" si="5"/>
        <v>0</v>
      </c>
      <c r="Y51" s="54">
        <f t="shared" si="5"/>
        <v>0</v>
      </c>
      <c r="Z51" s="53">
        <f t="shared" si="5"/>
        <v>0</v>
      </c>
      <c r="AA51" s="54">
        <f t="shared" si="5"/>
        <v>3</v>
      </c>
      <c r="AB51" s="54">
        <f t="shared" si="5"/>
        <v>1</v>
      </c>
      <c r="AC51" s="54">
        <f t="shared" si="5"/>
        <v>0</v>
      </c>
      <c r="AD51" s="53">
        <f t="shared" si="5"/>
        <v>0</v>
      </c>
      <c r="AE51" s="54">
        <f t="shared" si="5"/>
        <v>0</v>
      </c>
      <c r="AF51" s="54">
        <f t="shared" si="5"/>
        <v>1</v>
      </c>
      <c r="AG51" s="54">
        <f t="shared" si="5"/>
        <v>0</v>
      </c>
      <c r="AH51" s="53">
        <f t="shared" si="5"/>
        <v>0</v>
      </c>
      <c r="AI51" s="54">
        <f t="shared" si="5"/>
        <v>0</v>
      </c>
      <c r="AJ51" s="54">
        <f t="shared" si="5"/>
        <v>0</v>
      </c>
      <c r="AK51" s="54">
        <f t="shared" si="5"/>
        <v>0</v>
      </c>
      <c r="AL51" s="69">
        <f t="shared" si="5"/>
        <v>30</v>
      </c>
      <c r="AM51" s="54">
        <f t="shared" si="5"/>
        <v>0</v>
      </c>
      <c r="AN51" s="54">
        <f t="shared" si="5"/>
        <v>0</v>
      </c>
      <c r="AO51" s="54">
        <f t="shared" si="5"/>
        <v>0</v>
      </c>
      <c r="AP51" s="54">
        <f t="shared" si="5"/>
        <v>1</v>
      </c>
      <c r="AQ51" s="54">
        <f t="shared" si="5"/>
        <v>0</v>
      </c>
      <c r="AR51" s="54">
        <f t="shared" si="5"/>
        <v>2</v>
      </c>
      <c r="AS51" s="54">
        <f t="shared" si="5"/>
        <v>2</v>
      </c>
      <c r="AT51" s="54">
        <f t="shared" si="5"/>
        <v>0</v>
      </c>
      <c r="AU51" s="54">
        <f t="shared" si="5"/>
        <v>0</v>
      </c>
      <c r="AV51" s="54">
        <f t="shared" si="5"/>
        <v>1</v>
      </c>
      <c r="AW51" s="54">
        <f t="shared" si="5"/>
        <v>0</v>
      </c>
      <c r="AX51" s="54">
        <f t="shared" si="5"/>
        <v>0</v>
      </c>
      <c r="AY51" s="54">
        <f t="shared" si="5"/>
        <v>0</v>
      </c>
      <c r="AZ51" s="54">
        <f t="shared" si="5"/>
        <v>0</v>
      </c>
      <c r="BA51" s="54">
        <f t="shared" si="5"/>
        <v>0</v>
      </c>
      <c r="BB51" s="54">
        <f t="shared" si="5"/>
        <v>0</v>
      </c>
      <c r="BC51" s="69">
        <f t="shared" si="5"/>
        <v>32</v>
      </c>
      <c r="BD51" s="54">
        <f t="shared" si="5"/>
        <v>1</v>
      </c>
      <c r="BE51" s="54">
        <f t="shared" si="5"/>
        <v>1</v>
      </c>
      <c r="BF51" s="54">
        <f t="shared" si="5"/>
        <v>1</v>
      </c>
      <c r="BG51" s="54">
        <f t="shared" si="5"/>
        <v>1</v>
      </c>
      <c r="BH51" s="54">
        <f t="shared" si="5"/>
        <v>0</v>
      </c>
      <c r="BI51" s="54">
        <f t="shared" si="5"/>
        <v>0</v>
      </c>
      <c r="BJ51" s="54">
        <f t="shared" si="5"/>
        <v>1</v>
      </c>
      <c r="BK51" s="54">
        <f t="shared" si="5"/>
        <v>0</v>
      </c>
      <c r="BL51" s="54">
        <f t="shared" si="5"/>
        <v>2</v>
      </c>
      <c r="BM51" s="54">
        <f t="shared" si="5"/>
        <v>1</v>
      </c>
      <c r="BN51" s="54">
        <f t="shared" si="5"/>
        <v>0</v>
      </c>
      <c r="BO51" s="54">
        <f t="shared" si="5"/>
        <v>0</v>
      </c>
      <c r="BP51" s="54">
        <f t="shared" si="5"/>
        <v>0</v>
      </c>
      <c r="BQ51" s="54">
        <f t="shared" si="5"/>
        <v>0</v>
      </c>
      <c r="BR51" s="54">
        <f t="shared" si="5"/>
        <v>0</v>
      </c>
      <c r="BS51" s="54">
        <f t="shared" ref="BS51:CJ51" si="6">COUNTIF(BS3:BS46,"&gt;1")</f>
        <v>0</v>
      </c>
      <c r="BT51" s="69">
        <f t="shared" si="6"/>
        <v>32</v>
      </c>
      <c r="BU51" s="54">
        <f t="shared" si="6"/>
        <v>4</v>
      </c>
      <c r="BV51" s="54">
        <f t="shared" si="6"/>
        <v>3</v>
      </c>
      <c r="BW51" s="54">
        <f t="shared" si="6"/>
        <v>2</v>
      </c>
      <c r="BX51" s="54">
        <f t="shared" si="6"/>
        <v>2</v>
      </c>
      <c r="BY51" s="54">
        <f t="shared" si="6"/>
        <v>0</v>
      </c>
      <c r="BZ51" s="54">
        <f t="shared" si="6"/>
        <v>0</v>
      </c>
      <c r="CA51" s="54">
        <f t="shared" si="6"/>
        <v>0</v>
      </c>
      <c r="CB51" s="54">
        <f t="shared" si="6"/>
        <v>1</v>
      </c>
      <c r="CC51" s="54">
        <f t="shared" si="6"/>
        <v>1</v>
      </c>
      <c r="CD51" s="54">
        <f t="shared" si="6"/>
        <v>1</v>
      </c>
      <c r="CE51" s="54">
        <f t="shared" si="6"/>
        <v>0</v>
      </c>
      <c r="CF51" s="54">
        <f t="shared" si="6"/>
        <v>0</v>
      </c>
      <c r="CG51" s="54">
        <f t="shared" si="6"/>
        <v>0</v>
      </c>
      <c r="CH51" s="54">
        <f t="shared" si="6"/>
        <v>0</v>
      </c>
      <c r="CI51" s="54">
        <f t="shared" si="6"/>
        <v>0</v>
      </c>
      <c r="CJ51" s="69">
        <f t="shared" si="6"/>
        <v>28</v>
      </c>
    </row>
    <row r="52" spans="1:88" x14ac:dyDescent="0.3">
      <c r="A52" s="18" t="s">
        <v>399</v>
      </c>
      <c r="B52" s="18"/>
      <c r="C52" s="19"/>
      <c r="E52" s="53">
        <f>COUNTIF(E3:E46,0)</f>
        <v>0</v>
      </c>
      <c r="F52" s="54">
        <f t="shared" ref="F52:BQ52" si="7">COUNTIF(F3:F46,0)</f>
        <v>20</v>
      </c>
      <c r="G52" s="54">
        <f t="shared" si="7"/>
        <v>27</v>
      </c>
      <c r="H52" s="54">
        <f t="shared" si="7"/>
        <v>27</v>
      </c>
      <c r="I52" s="53">
        <f t="shared" si="7"/>
        <v>0</v>
      </c>
      <c r="J52" s="54">
        <f t="shared" si="7"/>
        <v>21</v>
      </c>
      <c r="K52" s="54">
        <f t="shared" si="7"/>
        <v>24</v>
      </c>
      <c r="L52" s="53">
        <f t="shared" si="7"/>
        <v>0</v>
      </c>
      <c r="M52" s="53">
        <f t="shared" si="7"/>
        <v>20</v>
      </c>
      <c r="N52" s="54">
        <f t="shared" si="7"/>
        <v>22</v>
      </c>
      <c r="O52" s="54">
        <f t="shared" si="7"/>
        <v>26</v>
      </c>
      <c r="P52" s="54">
        <f t="shared" si="7"/>
        <v>32</v>
      </c>
      <c r="Q52" s="53">
        <f t="shared" si="7"/>
        <v>0</v>
      </c>
      <c r="R52" s="54">
        <f t="shared" si="7"/>
        <v>38</v>
      </c>
      <c r="S52" s="54">
        <f t="shared" si="7"/>
        <v>43</v>
      </c>
      <c r="T52" s="54">
        <f t="shared" si="7"/>
        <v>0</v>
      </c>
      <c r="U52" s="69">
        <f t="shared" si="7"/>
        <v>13</v>
      </c>
      <c r="V52" s="54">
        <f t="shared" si="7"/>
        <v>18</v>
      </c>
      <c r="W52" s="54">
        <f t="shared" si="7"/>
        <v>24</v>
      </c>
      <c r="X52" s="54">
        <f t="shared" si="7"/>
        <v>22</v>
      </c>
      <c r="Y52" s="54">
        <f t="shared" si="7"/>
        <v>27</v>
      </c>
      <c r="Z52" s="53">
        <f t="shared" si="7"/>
        <v>0</v>
      </c>
      <c r="AA52" s="54">
        <f t="shared" si="7"/>
        <v>22</v>
      </c>
      <c r="AB52" s="54">
        <f t="shared" si="7"/>
        <v>27</v>
      </c>
      <c r="AC52" s="54">
        <f t="shared" si="7"/>
        <v>44</v>
      </c>
      <c r="AD52" s="53">
        <f t="shared" si="7"/>
        <v>0</v>
      </c>
      <c r="AE52" s="54">
        <f t="shared" si="7"/>
        <v>23</v>
      </c>
      <c r="AF52" s="54">
        <f t="shared" si="7"/>
        <v>26</v>
      </c>
      <c r="AG52" s="54">
        <f t="shared" si="7"/>
        <v>32</v>
      </c>
      <c r="AH52" s="53">
        <f t="shared" si="7"/>
        <v>0</v>
      </c>
      <c r="AI52" s="54">
        <f t="shared" si="7"/>
        <v>42</v>
      </c>
      <c r="AJ52" s="54">
        <f t="shared" si="7"/>
        <v>43</v>
      </c>
      <c r="AK52" s="54">
        <f t="shared" si="7"/>
        <v>0</v>
      </c>
      <c r="AL52" s="69">
        <f t="shared" si="7"/>
        <v>14</v>
      </c>
      <c r="AM52" s="54">
        <f t="shared" si="7"/>
        <v>0</v>
      </c>
      <c r="AN52" s="54">
        <f t="shared" si="7"/>
        <v>20</v>
      </c>
      <c r="AO52" s="54">
        <f t="shared" si="7"/>
        <v>22</v>
      </c>
      <c r="AP52" s="54">
        <f t="shared" si="7"/>
        <v>21</v>
      </c>
      <c r="AQ52" s="54">
        <f t="shared" si="7"/>
        <v>0</v>
      </c>
      <c r="AR52" s="54">
        <f t="shared" si="7"/>
        <v>21</v>
      </c>
      <c r="AS52" s="54">
        <f t="shared" si="7"/>
        <v>23</v>
      </c>
      <c r="AT52" s="54">
        <f t="shared" si="7"/>
        <v>44</v>
      </c>
      <c r="AU52" s="54">
        <f t="shared" si="7"/>
        <v>0</v>
      </c>
      <c r="AV52" s="54">
        <f t="shared" si="7"/>
        <v>19</v>
      </c>
      <c r="AW52" s="54">
        <f t="shared" si="7"/>
        <v>23</v>
      </c>
      <c r="AX52" s="54">
        <f t="shared" si="7"/>
        <v>28</v>
      </c>
      <c r="AY52" s="54">
        <f t="shared" si="7"/>
        <v>0</v>
      </c>
      <c r="AZ52" s="54">
        <f t="shared" si="7"/>
        <v>36</v>
      </c>
      <c r="BA52" s="54">
        <f t="shared" si="7"/>
        <v>42</v>
      </c>
      <c r="BB52" s="54">
        <f t="shared" si="7"/>
        <v>43</v>
      </c>
      <c r="BC52" s="69">
        <f t="shared" si="7"/>
        <v>12</v>
      </c>
      <c r="BD52" s="54">
        <f t="shared" si="7"/>
        <v>15</v>
      </c>
      <c r="BE52" s="54">
        <f t="shared" si="7"/>
        <v>21</v>
      </c>
      <c r="BF52" s="54">
        <f t="shared" si="7"/>
        <v>20</v>
      </c>
      <c r="BG52" s="54">
        <f t="shared" si="7"/>
        <v>22</v>
      </c>
      <c r="BH52" s="54">
        <f t="shared" si="7"/>
        <v>0</v>
      </c>
      <c r="BI52" s="54">
        <f t="shared" si="7"/>
        <v>20</v>
      </c>
      <c r="BJ52" s="54">
        <f t="shared" si="7"/>
        <v>21</v>
      </c>
      <c r="BK52" s="54">
        <f t="shared" si="7"/>
        <v>0</v>
      </c>
      <c r="BL52" s="54">
        <f t="shared" si="7"/>
        <v>24</v>
      </c>
      <c r="BM52" s="54">
        <f t="shared" si="7"/>
        <v>24</v>
      </c>
      <c r="BN52" s="54">
        <f t="shared" si="7"/>
        <v>26</v>
      </c>
      <c r="BO52" s="54">
        <f t="shared" si="7"/>
        <v>31</v>
      </c>
      <c r="BP52" s="54">
        <f t="shared" si="7"/>
        <v>0</v>
      </c>
      <c r="BQ52" s="54">
        <f t="shared" si="7"/>
        <v>41</v>
      </c>
      <c r="BR52" s="54">
        <f t="shared" ref="BR52:CJ52" si="8">COUNTIF(BR3:BR46,0)</f>
        <v>43</v>
      </c>
      <c r="BS52" s="54">
        <f t="shared" si="8"/>
        <v>0</v>
      </c>
      <c r="BT52" s="69">
        <f t="shared" si="8"/>
        <v>12</v>
      </c>
      <c r="BU52" s="54">
        <f t="shared" si="8"/>
        <v>18</v>
      </c>
      <c r="BV52" s="54">
        <f t="shared" si="8"/>
        <v>23</v>
      </c>
      <c r="BW52" s="54">
        <f t="shared" si="8"/>
        <v>21</v>
      </c>
      <c r="BX52" s="54">
        <f t="shared" si="8"/>
        <v>20</v>
      </c>
      <c r="BY52" s="54">
        <f t="shared" si="8"/>
        <v>27</v>
      </c>
      <c r="BZ52" s="54">
        <f t="shared" si="8"/>
        <v>44</v>
      </c>
      <c r="CA52" s="54">
        <f t="shared" si="8"/>
        <v>0</v>
      </c>
      <c r="CB52" s="54">
        <f t="shared" si="8"/>
        <v>27</v>
      </c>
      <c r="CC52" s="54">
        <f t="shared" si="8"/>
        <v>27</v>
      </c>
      <c r="CD52" s="54">
        <f t="shared" si="8"/>
        <v>32</v>
      </c>
      <c r="CE52" s="54">
        <f t="shared" si="8"/>
        <v>44</v>
      </c>
      <c r="CF52" s="54">
        <f t="shared" si="8"/>
        <v>0</v>
      </c>
      <c r="CG52" s="54">
        <f t="shared" si="8"/>
        <v>43</v>
      </c>
      <c r="CH52" s="54">
        <f t="shared" si="8"/>
        <v>44</v>
      </c>
      <c r="CI52" s="54">
        <f t="shared" si="8"/>
        <v>0</v>
      </c>
      <c r="CJ52" s="69">
        <f t="shared" si="8"/>
        <v>14</v>
      </c>
    </row>
    <row r="53" spans="1:88" s="66" customFormat="1" ht="15.75" x14ac:dyDescent="0.3">
      <c r="A53" s="20"/>
      <c r="B53" s="20"/>
      <c r="C53" s="21"/>
      <c r="D53" s="54"/>
      <c r="E53" s="53"/>
      <c r="F53" s="21"/>
      <c r="G53" s="21"/>
      <c r="H53" s="21"/>
      <c r="I53" s="53"/>
      <c r="J53" s="21"/>
      <c r="K53" s="21"/>
      <c r="L53" s="53"/>
      <c r="M53" s="53"/>
      <c r="N53" s="21"/>
      <c r="O53" s="21"/>
      <c r="P53" s="21"/>
      <c r="Q53" s="53"/>
      <c r="R53" s="21"/>
      <c r="S53" s="21"/>
      <c r="T53" s="21"/>
      <c r="U53" s="69">
        <f t="shared" ref="U53:U82" si="9">SUM(E53:T53)</f>
        <v>0</v>
      </c>
      <c r="V53" s="21"/>
      <c r="W53" s="21"/>
      <c r="X53" s="21"/>
      <c r="Y53" s="21"/>
      <c r="Z53" s="53"/>
      <c r="AA53" s="21"/>
      <c r="AB53" s="21"/>
      <c r="AC53" s="21"/>
      <c r="AD53" s="53"/>
      <c r="AE53" s="21"/>
      <c r="AF53" s="21"/>
      <c r="AG53" s="21"/>
      <c r="AH53" s="53"/>
      <c r="AI53" s="21"/>
      <c r="AJ53" s="21"/>
      <c r="AK53" s="21"/>
      <c r="AL53" s="69">
        <f t="shared" ref="AL53:AL82" si="10">SUM(V53:AK53)</f>
        <v>0</v>
      </c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69">
        <f t="shared" ref="BC53:BC82" si="11">SUM(AM53:BB53)</f>
        <v>0</v>
      </c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69">
        <f t="shared" ref="BT53:BT82" si="12">SUM(BD53:BS53)</f>
        <v>0</v>
      </c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69">
        <f t="shared" ref="CJ53:CJ82" si="13">SUM(BU53:CI53)</f>
        <v>0</v>
      </c>
    </row>
    <row r="54" spans="1:88" x14ac:dyDescent="0.3">
      <c r="U54" s="69">
        <f t="shared" si="9"/>
        <v>0</v>
      </c>
      <c r="AL54" s="69">
        <f t="shared" si="10"/>
        <v>0</v>
      </c>
      <c r="BC54" s="69">
        <f t="shared" si="11"/>
        <v>0</v>
      </c>
      <c r="BT54" s="69">
        <f t="shared" si="12"/>
        <v>0</v>
      </c>
      <c r="CJ54" s="69">
        <f t="shared" si="13"/>
        <v>0</v>
      </c>
    </row>
    <row r="55" spans="1:88" x14ac:dyDescent="0.3">
      <c r="U55" s="69">
        <f t="shared" si="9"/>
        <v>0</v>
      </c>
      <c r="AL55" s="69">
        <f t="shared" si="10"/>
        <v>0</v>
      </c>
      <c r="BC55" s="69">
        <f t="shared" si="11"/>
        <v>0</v>
      </c>
      <c r="BT55" s="69">
        <f t="shared" si="12"/>
        <v>0</v>
      </c>
      <c r="CJ55" s="69">
        <f t="shared" si="13"/>
        <v>0</v>
      </c>
    </row>
    <row r="56" spans="1:88" x14ac:dyDescent="0.3">
      <c r="U56" s="69">
        <f t="shared" si="9"/>
        <v>0</v>
      </c>
      <c r="AL56" s="69">
        <f t="shared" si="10"/>
        <v>0</v>
      </c>
      <c r="BC56" s="69">
        <f t="shared" si="11"/>
        <v>0</v>
      </c>
      <c r="BT56" s="69">
        <f t="shared" si="12"/>
        <v>0</v>
      </c>
      <c r="CJ56" s="69">
        <f t="shared" si="13"/>
        <v>0</v>
      </c>
    </row>
    <row r="57" spans="1:88" x14ac:dyDescent="0.3">
      <c r="U57" s="69">
        <f t="shared" si="9"/>
        <v>0</v>
      </c>
      <c r="AL57" s="69">
        <f t="shared" si="10"/>
        <v>0</v>
      </c>
      <c r="BC57" s="69">
        <f t="shared" si="11"/>
        <v>0</v>
      </c>
      <c r="BT57" s="69">
        <f t="shared" si="12"/>
        <v>0</v>
      </c>
      <c r="CJ57" s="69">
        <f t="shared" si="13"/>
        <v>0</v>
      </c>
    </row>
    <row r="58" spans="1:88" x14ac:dyDescent="0.3">
      <c r="U58" s="69">
        <f t="shared" si="9"/>
        <v>0</v>
      </c>
      <c r="AL58" s="69">
        <f t="shared" si="10"/>
        <v>0</v>
      </c>
      <c r="BC58" s="69">
        <f t="shared" si="11"/>
        <v>0</v>
      </c>
      <c r="BT58" s="69">
        <f t="shared" si="12"/>
        <v>0</v>
      </c>
      <c r="CJ58" s="69">
        <f t="shared" si="13"/>
        <v>0</v>
      </c>
    </row>
    <row r="59" spans="1:88" x14ac:dyDescent="0.3">
      <c r="U59" s="69">
        <f t="shared" si="9"/>
        <v>0</v>
      </c>
      <c r="AL59" s="69">
        <f t="shared" si="10"/>
        <v>0</v>
      </c>
      <c r="BC59" s="69">
        <f t="shared" si="11"/>
        <v>0</v>
      </c>
      <c r="BT59" s="69">
        <f t="shared" si="12"/>
        <v>0</v>
      </c>
      <c r="CJ59" s="69">
        <f t="shared" si="13"/>
        <v>0</v>
      </c>
    </row>
    <row r="60" spans="1:88" x14ac:dyDescent="0.3">
      <c r="U60" s="69">
        <f t="shared" si="9"/>
        <v>0</v>
      </c>
      <c r="AL60" s="69">
        <f t="shared" si="10"/>
        <v>0</v>
      </c>
      <c r="BC60" s="69">
        <f t="shared" si="11"/>
        <v>0</v>
      </c>
      <c r="BT60" s="69">
        <f t="shared" si="12"/>
        <v>0</v>
      </c>
      <c r="CJ60" s="69">
        <f t="shared" si="13"/>
        <v>0</v>
      </c>
    </row>
    <row r="61" spans="1:88" x14ac:dyDescent="0.3">
      <c r="U61" s="69">
        <f t="shared" si="9"/>
        <v>0</v>
      </c>
      <c r="AL61" s="69">
        <f t="shared" si="10"/>
        <v>0</v>
      </c>
      <c r="BC61" s="69">
        <f t="shared" si="11"/>
        <v>0</v>
      </c>
      <c r="BT61" s="69">
        <f t="shared" si="12"/>
        <v>0</v>
      </c>
      <c r="CJ61" s="69">
        <f t="shared" si="13"/>
        <v>0</v>
      </c>
    </row>
    <row r="62" spans="1:88" x14ac:dyDescent="0.3">
      <c r="U62" s="69">
        <f t="shared" si="9"/>
        <v>0</v>
      </c>
      <c r="AL62" s="69">
        <f t="shared" si="10"/>
        <v>0</v>
      </c>
      <c r="BC62" s="69">
        <f t="shared" si="11"/>
        <v>0</v>
      </c>
      <c r="BT62" s="69">
        <f t="shared" si="12"/>
        <v>0</v>
      </c>
      <c r="CJ62" s="69">
        <f t="shared" si="13"/>
        <v>0</v>
      </c>
    </row>
    <row r="63" spans="1:88" x14ac:dyDescent="0.3">
      <c r="U63" s="69">
        <f t="shared" si="9"/>
        <v>0</v>
      </c>
      <c r="AL63" s="69">
        <f t="shared" si="10"/>
        <v>0</v>
      </c>
      <c r="BC63" s="69">
        <f t="shared" si="11"/>
        <v>0</v>
      </c>
      <c r="BT63" s="69">
        <f t="shared" si="12"/>
        <v>0</v>
      </c>
      <c r="CJ63" s="69">
        <f t="shared" si="13"/>
        <v>0</v>
      </c>
    </row>
    <row r="64" spans="1:88" x14ac:dyDescent="0.3">
      <c r="U64" s="69">
        <f t="shared" si="9"/>
        <v>0</v>
      </c>
      <c r="AL64" s="69">
        <f t="shared" si="10"/>
        <v>0</v>
      </c>
      <c r="BC64" s="69">
        <f t="shared" si="11"/>
        <v>0</v>
      </c>
      <c r="BT64" s="69">
        <f t="shared" si="12"/>
        <v>0</v>
      </c>
      <c r="CJ64" s="69">
        <f t="shared" si="13"/>
        <v>0</v>
      </c>
    </row>
    <row r="65" spans="21:88" x14ac:dyDescent="0.3">
      <c r="U65" s="69">
        <f t="shared" si="9"/>
        <v>0</v>
      </c>
      <c r="AL65" s="69">
        <f t="shared" si="10"/>
        <v>0</v>
      </c>
      <c r="BC65" s="69">
        <f t="shared" si="11"/>
        <v>0</v>
      </c>
      <c r="BT65" s="69">
        <f t="shared" si="12"/>
        <v>0</v>
      </c>
      <c r="CJ65" s="69">
        <f t="shared" si="13"/>
        <v>0</v>
      </c>
    </row>
    <row r="66" spans="21:88" x14ac:dyDescent="0.3">
      <c r="U66" s="69">
        <f t="shared" si="9"/>
        <v>0</v>
      </c>
      <c r="AL66" s="69">
        <f t="shared" si="10"/>
        <v>0</v>
      </c>
      <c r="BC66" s="69">
        <f t="shared" si="11"/>
        <v>0</v>
      </c>
      <c r="BT66" s="69">
        <f t="shared" si="12"/>
        <v>0</v>
      </c>
      <c r="CJ66" s="69">
        <f t="shared" si="13"/>
        <v>0</v>
      </c>
    </row>
    <row r="67" spans="21:88" x14ac:dyDescent="0.3">
      <c r="U67" s="69">
        <f t="shared" si="9"/>
        <v>0</v>
      </c>
      <c r="AL67" s="69">
        <f t="shared" si="10"/>
        <v>0</v>
      </c>
      <c r="BC67" s="69">
        <f t="shared" si="11"/>
        <v>0</v>
      </c>
      <c r="BT67" s="69">
        <f t="shared" si="12"/>
        <v>0</v>
      </c>
      <c r="CJ67" s="69">
        <f t="shared" si="13"/>
        <v>0</v>
      </c>
    </row>
    <row r="68" spans="21:88" x14ac:dyDescent="0.3">
      <c r="U68" s="69">
        <f t="shared" si="9"/>
        <v>0</v>
      </c>
      <c r="AL68" s="69">
        <f t="shared" si="10"/>
        <v>0</v>
      </c>
      <c r="BC68" s="69">
        <f t="shared" si="11"/>
        <v>0</v>
      </c>
      <c r="BT68" s="69">
        <f t="shared" si="12"/>
        <v>0</v>
      </c>
      <c r="CJ68" s="69">
        <f t="shared" si="13"/>
        <v>0</v>
      </c>
    </row>
    <row r="69" spans="21:88" x14ac:dyDescent="0.3">
      <c r="U69" s="69">
        <f t="shared" si="9"/>
        <v>0</v>
      </c>
      <c r="AL69" s="69">
        <f t="shared" si="10"/>
        <v>0</v>
      </c>
      <c r="BC69" s="69">
        <f t="shared" si="11"/>
        <v>0</v>
      </c>
      <c r="BT69" s="69">
        <f t="shared" si="12"/>
        <v>0</v>
      </c>
      <c r="CJ69" s="69">
        <f t="shared" si="13"/>
        <v>0</v>
      </c>
    </row>
    <row r="70" spans="21:88" x14ac:dyDescent="0.3">
      <c r="U70" s="69">
        <f t="shared" si="9"/>
        <v>0</v>
      </c>
      <c r="AL70" s="69">
        <f t="shared" si="10"/>
        <v>0</v>
      </c>
      <c r="BC70" s="69">
        <f t="shared" si="11"/>
        <v>0</v>
      </c>
      <c r="BT70" s="69">
        <f t="shared" si="12"/>
        <v>0</v>
      </c>
      <c r="CJ70" s="69">
        <f t="shared" si="13"/>
        <v>0</v>
      </c>
    </row>
    <row r="71" spans="21:88" x14ac:dyDescent="0.3">
      <c r="U71" s="69">
        <f t="shared" si="9"/>
        <v>0</v>
      </c>
      <c r="AL71" s="69">
        <f t="shared" si="10"/>
        <v>0</v>
      </c>
      <c r="BC71" s="69">
        <f t="shared" si="11"/>
        <v>0</v>
      </c>
      <c r="BT71" s="69">
        <f t="shared" si="12"/>
        <v>0</v>
      </c>
      <c r="CJ71" s="69">
        <f t="shared" si="13"/>
        <v>0</v>
      </c>
    </row>
    <row r="72" spans="21:88" x14ac:dyDescent="0.3">
      <c r="U72" s="69">
        <f t="shared" si="9"/>
        <v>0</v>
      </c>
      <c r="AL72" s="69">
        <f t="shared" si="10"/>
        <v>0</v>
      </c>
      <c r="BC72" s="69">
        <f t="shared" si="11"/>
        <v>0</v>
      </c>
      <c r="BT72" s="69">
        <f t="shared" si="12"/>
        <v>0</v>
      </c>
      <c r="CJ72" s="69">
        <f t="shared" si="13"/>
        <v>0</v>
      </c>
    </row>
    <row r="73" spans="21:88" x14ac:dyDescent="0.3">
      <c r="U73" s="69">
        <f t="shared" si="9"/>
        <v>0</v>
      </c>
      <c r="AL73" s="69">
        <f t="shared" si="10"/>
        <v>0</v>
      </c>
      <c r="BC73" s="69">
        <f t="shared" si="11"/>
        <v>0</v>
      </c>
      <c r="BT73" s="69">
        <f t="shared" si="12"/>
        <v>0</v>
      </c>
      <c r="CJ73" s="69">
        <f t="shared" si="13"/>
        <v>0</v>
      </c>
    </row>
    <row r="74" spans="21:88" x14ac:dyDescent="0.3">
      <c r="U74" s="69">
        <f t="shared" si="9"/>
        <v>0</v>
      </c>
      <c r="AL74" s="69">
        <f t="shared" si="10"/>
        <v>0</v>
      </c>
      <c r="BC74" s="69">
        <f t="shared" si="11"/>
        <v>0</v>
      </c>
      <c r="BT74" s="69">
        <f t="shared" si="12"/>
        <v>0</v>
      </c>
      <c r="CJ74" s="69">
        <f t="shared" si="13"/>
        <v>0</v>
      </c>
    </row>
    <row r="75" spans="21:88" x14ac:dyDescent="0.3">
      <c r="U75" s="69">
        <f t="shared" si="9"/>
        <v>0</v>
      </c>
      <c r="AL75" s="69">
        <f t="shared" si="10"/>
        <v>0</v>
      </c>
      <c r="BC75" s="69">
        <f t="shared" si="11"/>
        <v>0</v>
      </c>
      <c r="BT75" s="69">
        <f t="shared" si="12"/>
        <v>0</v>
      </c>
      <c r="CJ75" s="69">
        <f t="shared" si="13"/>
        <v>0</v>
      </c>
    </row>
    <row r="76" spans="21:88" x14ac:dyDescent="0.3">
      <c r="U76" s="69">
        <f t="shared" si="9"/>
        <v>0</v>
      </c>
      <c r="AL76" s="69">
        <f t="shared" si="10"/>
        <v>0</v>
      </c>
      <c r="BC76" s="69">
        <f t="shared" si="11"/>
        <v>0</v>
      </c>
      <c r="BT76" s="69">
        <f t="shared" si="12"/>
        <v>0</v>
      </c>
      <c r="CJ76" s="69">
        <f t="shared" si="13"/>
        <v>0</v>
      </c>
    </row>
    <row r="77" spans="21:88" x14ac:dyDescent="0.3">
      <c r="U77" s="69">
        <f t="shared" si="9"/>
        <v>0</v>
      </c>
      <c r="AL77" s="69">
        <f t="shared" si="10"/>
        <v>0</v>
      </c>
      <c r="BC77" s="69">
        <f t="shared" si="11"/>
        <v>0</v>
      </c>
      <c r="BT77" s="69">
        <f t="shared" si="12"/>
        <v>0</v>
      </c>
      <c r="CJ77" s="69">
        <f t="shared" si="13"/>
        <v>0</v>
      </c>
    </row>
    <row r="78" spans="21:88" x14ac:dyDescent="0.3">
      <c r="U78" s="69">
        <f t="shared" si="9"/>
        <v>0</v>
      </c>
      <c r="AL78" s="69">
        <f t="shared" si="10"/>
        <v>0</v>
      </c>
      <c r="BC78" s="69">
        <f t="shared" si="11"/>
        <v>0</v>
      </c>
      <c r="BT78" s="69">
        <f t="shared" si="12"/>
        <v>0</v>
      </c>
      <c r="CJ78" s="69">
        <f t="shared" si="13"/>
        <v>0</v>
      </c>
    </row>
    <row r="79" spans="21:88" x14ac:dyDescent="0.3">
      <c r="U79" s="69">
        <f t="shared" si="9"/>
        <v>0</v>
      </c>
      <c r="AL79" s="69">
        <f t="shared" si="10"/>
        <v>0</v>
      </c>
      <c r="BC79" s="69">
        <f t="shared" si="11"/>
        <v>0</v>
      </c>
      <c r="BT79" s="69">
        <f t="shared" si="12"/>
        <v>0</v>
      </c>
      <c r="CJ79" s="69">
        <f t="shared" si="13"/>
        <v>0</v>
      </c>
    </row>
    <row r="80" spans="21:88" x14ac:dyDescent="0.3">
      <c r="U80" s="69">
        <f t="shared" si="9"/>
        <v>0</v>
      </c>
      <c r="AL80" s="69">
        <f t="shared" si="10"/>
        <v>0</v>
      </c>
      <c r="BC80" s="69">
        <f t="shared" si="11"/>
        <v>0</v>
      </c>
      <c r="BT80" s="69">
        <f t="shared" si="12"/>
        <v>0</v>
      </c>
      <c r="CJ80" s="69">
        <f t="shared" si="13"/>
        <v>0</v>
      </c>
    </row>
    <row r="81" spans="21:88" x14ac:dyDescent="0.3">
      <c r="U81" s="69">
        <f t="shared" si="9"/>
        <v>0</v>
      </c>
      <c r="AL81" s="69">
        <f t="shared" si="10"/>
        <v>0</v>
      </c>
      <c r="BC81" s="69">
        <f t="shared" si="11"/>
        <v>0</v>
      </c>
      <c r="BT81" s="69">
        <f t="shared" si="12"/>
        <v>0</v>
      </c>
      <c r="CJ81" s="69">
        <f t="shared" si="13"/>
        <v>0</v>
      </c>
    </row>
    <row r="82" spans="21:88" x14ac:dyDescent="0.3">
      <c r="U82" s="69">
        <f t="shared" si="9"/>
        <v>0</v>
      </c>
      <c r="AL82" s="69">
        <f t="shared" si="10"/>
        <v>0</v>
      </c>
      <c r="BC82" s="69">
        <f t="shared" si="11"/>
        <v>0</v>
      </c>
      <c r="BT82" s="69">
        <f t="shared" si="12"/>
        <v>0</v>
      </c>
      <c r="CJ82" s="69">
        <f t="shared" si="13"/>
        <v>0</v>
      </c>
    </row>
  </sheetData>
  <mergeCells count="8">
    <mergeCell ref="BD1:BS1"/>
    <mergeCell ref="BU1:CI1"/>
    <mergeCell ref="V1:AK1"/>
    <mergeCell ref="AM1:BB1"/>
    <mergeCell ref="A1:A2"/>
    <mergeCell ref="B1:B2"/>
    <mergeCell ref="C1:C2"/>
    <mergeCell ref="E1:T1"/>
  </mergeCells>
  <conditionalFormatting sqref="E3:T50 V3:AK50 AM3:BB50 BD3:BS50 BU3:CI50">
    <cfRule type="cellIs" dxfId="17" priority="1" operator="greaterThan">
      <formula>1</formula>
    </cfRule>
  </conditionalFormatting>
  <conditionalFormatting sqref="F3:T49 AM3:AP49 AR3:AT49 AV3:AX49 AZ3:BB49">
    <cfRule type="cellIs" dxfId="16" priority="6" operator="greaterThan">
      <formula>1</formula>
    </cfRule>
  </conditionalFormatting>
  <conditionalFormatting sqref="BD3:BG49">
    <cfRule type="cellIs" dxfId="15" priority="5" operator="greaterThan">
      <formula>1</formula>
    </cfRule>
  </conditionalFormatting>
  <conditionalFormatting sqref="BI3:BJ49 BL3:BO49 BQ3:BS49">
    <cfRule type="cellIs" dxfId="14" priority="4" operator="greaterThan">
      <formula>1</formula>
    </cfRule>
  </conditionalFormatting>
  <conditionalFormatting sqref="BU3:BZ49">
    <cfRule type="cellIs" dxfId="13" priority="3" operator="greaterThan">
      <formula>1</formula>
    </cfRule>
  </conditionalFormatting>
  <conditionalFormatting sqref="CB3:CE49 CG3:CI49">
    <cfRule type="cellIs" dxfId="12" priority="2" operator="greaterThan">
      <formula>1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BP186"/>
  <sheetViews>
    <sheetView topLeftCell="A67" zoomScale="145" workbookViewId="0">
      <selection activeCell="A75" sqref="A75:XFD75"/>
    </sheetView>
  </sheetViews>
  <sheetFormatPr defaultColWidth="9.140625" defaultRowHeight="15" x14ac:dyDescent="0.3"/>
  <cols>
    <col min="1" max="1" width="3.85546875" style="1" bestFit="1" customWidth="1"/>
    <col min="2" max="2" width="38" style="1" bestFit="1" customWidth="1"/>
    <col min="3" max="3" width="4.7109375" style="1" bestFit="1" customWidth="1"/>
    <col min="4" max="5" width="13" style="2" customWidth="1"/>
    <col min="6" max="6" width="10.28515625" style="2" customWidth="1"/>
    <col min="7" max="10" width="4.7109375" style="87" customWidth="1"/>
    <col min="11" max="11" width="2.5703125" style="88" customWidth="1"/>
    <col min="12" max="14" width="4.7109375" style="87" customWidth="1"/>
    <col min="15" max="15" width="2.5703125" style="88" customWidth="1"/>
    <col min="16" max="18" width="4.7109375" style="87" customWidth="1"/>
    <col min="19" max="19" width="2.5703125" style="89" customWidth="1"/>
    <col min="20" max="20" width="9.140625" style="57"/>
    <col min="21" max="24" width="6.7109375" style="87" customWidth="1"/>
    <col min="25" max="25" width="3.5703125" style="88" customWidth="1"/>
    <col min="26" max="28" width="6.7109375" style="87" customWidth="1"/>
    <col min="29" max="29" width="3.5703125" style="88" customWidth="1"/>
    <col min="30" max="32" width="6.7109375" style="87" customWidth="1"/>
    <col min="33" max="33" width="3.5703125" style="89" customWidth="1"/>
    <col min="34" max="34" width="9.140625" style="57"/>
    <col min="35" max="35" width="15.28515625" style="57" bestFit="1" customWidth="1"/>
    <col min="36" max="16384" width="9.140625" style="57"/>
  </cols>
  <sheetData>
    <row r="1" spans="1:68" s="90" customFormat="1" ht="41.25" customHeight="1" x14ac:dyDescent="0.2">
      <c r="A1" s="356" t="s">
        <v>447</v>
      </c>
      <c r="B1" s="357"/>
      <c r="C1" s="357"/>
      <c r="D1" s="358"/>
      <c r="E1" s="359" t="s">
        <v>126</v>
      </c>
      <c r="F1" s="359" t="s">
        <v>403</v>
      </c>
      <c r="G1" s="361" t="s">
        <v>404</v>
      </c>
      <c r="H1" s="361"/>
      <c r="I1" s="361"/>
      <c r="J1" s="361"/>
      <c r="K1" s="92"/>
      <c r="L1" s="361" t="s">
        <v>405</v>
      </c>
      <c r="M1" s="361"/>
      <c r="N1" s="361"/>
      <c r="O1" s="92"/>
      <c r="P1" s="361" t="s">
        <v>406</v>
      </c>
      <c r="Q1" s="361"/>
      <c r="R1" s="361"/>
      <c r="S1" s="93"/>
      <c r="U1" s="361" t="s">
        <v>404</v>
      </c>
      <c r="V1" s="361"/>
      <c r="W1" s="361"/>
      <c r="X1" s="361"/>
      <c r="Y1" s="92"/>
      <c r="Z1" s="361" t="s">
        <v>405</v>
      </c>
      <c r="AA1" s="361"/>
      <c r="AB1" s="361"/>
      <c r="AC1" s="92"/>
      <c r="AD1" s="361" t="s">
        <v>406</v>
      </c>
      <c r="AE1" s="361"/>
      <c r="AF1" s="361"/>
      <c r="AG1" s="93"/>
      <c r="AI1" s="94" t="s">
        <v>403</v>
      </c>
      <c r="AJ1" s="91" t="str">
        <f>JumJamGurMap!F1</f>
        <v>PABP</v>
      </c>
      <c r="AK1" s="91" t="str">
        <f>JumJamGurMap!G1</f>
        <v>PPAN</v>
      </c>
      <c r="AL1" s="91" t="str">
        <f>JumJamGurMap!H1</f>
        <v>BIND</v>
      </c>
      <c r="AM1" s="91" t="str">
        <f>JumJamGurMap!I1</f>
        <v>PJOK</v>
      </c>
      <c r="AN1" s="91" t="str">
        <f>JumJamGurMap!J1</f>
        <v>SJRH</v>
      </c>
      <c r="AO1" s="91" t="str">
        <f>JumJamGurMap!K1</f>
        <v>SBDY</v>
      </c>
      <c r="AP1" s="91" t="str">
        <f>JumJamGurMap!L1</f>
        <v>BSUN</v>
      </c>
      <c r="AQ1" s="91" t="str">
        <f>JumJamGurMap!M1</f>
        <v>MATH</v>
      </c>
      <c r="AR1" s="91" t="str">
        <f>JumJamGurMap!N1</f>
        <v>BING</v>
      </c>
      <c r="AS1" s="91" t="str">
        <f>JumJamGurMap!O1</f>
        <v>INFR</v>
      </c>
      <c r="AT1" s="91" t="str">
        <f>JumJamGurMap!P1</f>
        <v>IPAS</v>
      </c>
      <c r="AU1" s="91" t="str">
        <f>JumJamGurMap!Q1</f>
        <v>DPK</v>
      </c>
      <c r="AV1" s="91" t="str">
        <f>JumJamGurMap!R1</f>
        <v>KIM</v>
      </c>
      <c r="AW1" s="91" t="str">
        <f>JumJamGurMap!S1</f>
        <v>ABO</v>
      </c>
      <c r="AX1" s="91" t="str">
        <f>JumJamGurMap!T1</f>
        <v>ABA</v>
      </c>
      <c r="AY1" s="91" t="str">
        <f>JumJamGurMap!U1</f>
        <v>ATG</v>
      </c>
      <c r="AZ1" s="91" t="str">
        <f>JumJamGurMap!V1</f>
        <v>AKI</v>
      </c>
      <c r="BA1" s="91" t="str">
        <f>JumJamGurMap!W1</f>
        <v>PKK</v>
      </c>
      <c r="BB1" s="91" t="str">
        <f>JumJamGurMap!X1</f>
        <v>STA</v>
      </c>
      <c r="BC1" s="91" t="str">
        <f>JumJamGurMap!Y1</f>
        <v>AKT</v>
      </c>
      <c r="BD1" s="91" t="str">
        <f>JumJamGurMap!Z1</f>
        <v>MIK</v>
      </c>
      <c r="BE1" s="91" t="str">
        <f>JumJamGurMap!AA1</f>
        <v>PLB</v>
      </c>
      <c r="BF1" s="91" t="str">
        <f>JumJamGurMap!AB1</f>
        <v>KUA</v>
      </c>
      <c r="BG1" s="91" t="str">
        <f>JumJamGurMap!AC1</f>
        <v>BPBK</v>
      </c>
      <c r="BH1" s="91" t="str">
        <f>JumJamGurMap!AD1</f>
        <v>JPG</v>
      </c>
      <c r="BI1" s="91" t="str">
        <f>JumJamGurMap!AE1</f>
        <v>WAN</v>
      </c>
      <c r="BJ1" s="91" t="str">
        <f>JumJamGurMap!AF1</f>
        <v>AIJ</v>
      </c>
      <c r="BK1" s="91" t="str">
        <f>JumJamGurMap!AG1</f>
        <v>ASJ</v>
      </c>
      <c r="BL1" s="91" t="str">
        <f>JumJamGurMap!AH1</f>
        <v>TLJ</v>
      </c>
      <c r="BM1" s="91" t="str">
        <f>JumJamGurMap!AI1</f>
        <v>PPL</v>
      </c>
      <c r="BN1" s="91" t="str">
        <f>JumJamGurMap!AJ1</f>
        <v>BDT</v>
      </c>
      <c r="BO1" s="91" t="str">
        <f>JumJamGurMap!AK1</f>
        <v>PBO</v>
      </c>
      <c r="BP1" s="91" t="str">
        <f>JumJamGurMap!AL1</f>
        <v>PWP</v>
      </c>
    </row>
    <row r="2" spans="1:68" s="58" customFormat="1" x14ac:dyDescent="0.3">
      <c r="A2" s="95" t="s">
        <v>239</v>
      </c>
      <c r="B2" s="95" t="s">
        <v>240</v>
      </c>
      <c r="C2" s="355" t="s">
        <v>7</v>
      </c>
      <c r="D2" s="355"/>
      <c r="E2" s="360"/>
      <c r="F2" s="360"/>
      <c r="G2" s="53" t="s">
        <v>2</v>
      </c>
      <c r="H2" s="53" t="s">
        <v>3</v>
      </c>
      <c r="I2" s="53" t="s">
        <v>4</v>
      </c>
      <c r="J2" s="53" t="s">
        <v>5</v>
      </c>
      <c r="K2" s="53"/>
      <c r="L2" s="53" t="s">
        <v>2</v>
      </c>
      <c r="M2" s="53" t="s">
        <v>3</v>
      </c>
      <c r="N2" s="53" t="s">
        <v>4</v>
      </c>
      <c r="O2" s="53"/>
      <c r="P2" s="53" t="s">
        <v>2</v>
      </c>
      <c r="Q2" s="53" t="s">
        <v>3</v>
      </c>
      <c r="R2" s="53" t="s">
        <v>4</v>
      </c>
      <c r="T2" s="96"/>
      <c r="U2" s="53" t="s">
        <v>2</v>
      </c>
      <c r="V2" s="53" t="s">
        <v>3</v>
      </c>
      <c r="W2" s="53" t="s">
        <v>4</v>
      </c>
      <c r="X2" s="53" t="s">
        <v>5</v>
      </c>
      <c r="Y2" s="53"/>
      <c r="Z2" s="53" t="s">
        <v>2</v>
      </c>
      <c r="AA2" s="53" t="s">
        <v>3</v>
      </c>
      <c r="AB2" s="53" t="s">
        <v>4</v>
      </c>
      <c r="AC2" s="53"/>
      <c r="AD2" s="53" t="s">
        <v>2</v>
      </c>
      <c r="AE2" s="53" t="s">
        <v>3</v>
      </c>
      <c r="AF2" s="53" t="s">
        <v>4</v>
      </c>
      <c r="AH2" s="97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</row>
    <row r="3" spans="1:68" x14ac:dyDescent="0.3">
      <c r="A3" s="12">
        <f>'MASTER GURU HARIAN'!A5</f>
        <v>2</v>
      </c>
      <c r="B3" s="13" t="str">
        <f>'MASTER GURU HARIAN'!B5</f>
        <v>Drs. AJEN ZAENAL HAYAT, M.Pd</v>
      </c>
      <c r="C3" s="13" t="str">
        <f>'MASTER GURU HARIAN'!C5</f>
        <v>G2</v>
      </c>
      <c r="D3" s="13" t="str">
        <f>'MASTER GURU HARIAN'!D5</f>
        <v>AJEN</v>
      </c>
      <c r="E3" s="13" t="s">
        <v>537</v>
      </c>
      <c r="F3" s="54">
        <f>AI3</f>
        <v>25</v>
      </c>
      <c r="G3" s="54" t="str">
        <f t="shared" ref="G3:J34" si="0">IF(U3&gt;0,"V","")</f>
        <v/>
      </c>
      <c r="H3" s="54" t="str">
        <f t="shared" si="0"/>
        <v>V</v>
      </c>
      <c r="I3" s="54" t="str">
        <f t="shared" si="0"/>
        <v/>
      </c>
      <c r="J3" s="54" t="str">
        <f t="shared" si="0"/>
        <v>V</v>
      </c>
      <c r="K3" s="53"/>
      <c r="L3" s="54" t="str">
        <f t="shared" ref="L3:N34" si="1">IF(Z3&gt;0,"V","")</f>
        <v/>
      </c>
      <c r="M3" s="54" t="str">
        <f t="shared" si="1"/>
        <v/>
      </c>
      <c r="N3" s="54" t="str">
        <f t="shared" si="1"/>
        <v/>
      </c>
      <c r="O3" s="53"/>
      <c r="P3" s="54" t="str">
        <f t="shared" ref="P3:R34" si="2">IF(AD3&gt;0,"V","")</f>
        <v/>
      </c>
      <c r="Q3" s="54" t="str">
        <f t="shared" si="2"/>
        <v/>
      </c>
      <c r="R3" s="54" t="str">
        <f t="shared" si="2"/>
        <v/>
      </c>
      <c r="S3" s="58"/>
      <c r="U3" s="54">
        <f>SEBGUR!K3</f>
        <v>0</v>
      </c>
      <c r="V3" s="54">
        <f>SEBGUR!R3</f>
        <v>7</v>
      </c>
      <c r="W3" s="54">
        <f>SEBGUR!Y3</f>
        <v>0</v>
      </c>
      <c r="X3" s="54">
        <f>SEBGUR!AF3</f>
        <v>18</v>
      </c>
      <c r="Y3" s="53"/>
      <c r="Z3" s="54">
        <f>SEBGUR!AJ3</f>
        <v>0</v>
      </c>
      <c r="AA3" s="54">
        <f>SEBGUR!AN3</f>
        <v>0</v>
      </c>
      <c r="AB3" s="54">
        <f>SEBGUR!AR3</f>
        <v>0</v>
      </c>
      <c r="AC3" s="53"/>
      <c r="AD3" s="54">
        <f>SEBGUR!AU3</f>
        <v>0</v>
      </c>
      <c r="AE3" s="54">
        <f>SEBGUR!AX3</f>
        <v>0</v>
      </c>
      <c r="AF3" s="54">
        <f>SEBGUR!BA3</f>
        <v>0</v>
      </c>
      <c r="AG3" s="58"/>
      <c r="AI3" s="54">
        <f>SUM(U3:AG3)</f>
        <v>25</v>
      </c>
      <c r="AJ3" s="54">
        <f>JumJamGurMap!F2</f>
        <v>0</v>
      </c>
      <c r="AK3" s="54">
        <f>JumJamGurMap!G2</f>
        <v>0</v>
      </c>
      <c r="AL3" s="54">
        <f>JumJamGurMap!H2</f>
        <v>0</v>
      </c>
      <c r="AM3" s="54">
        <f>JumJamGurMap!I2</f>
        <v>0</v>
      </c>
      <c r="AN3" s="54">
        <f>JumJamGurMap!J2</f>
        <v>0</v>
      </c>
      <c r="AO3" s="54">
        <f>JumJamGurMap!K2</f>
        <v>0</v>
      </c>
      <c r="AP3" s="54">
        <f>JumJamGurMap!L2</f>
        <v>0</v>
      </c>
      <c r="AQ3" s="54">
        <f>JumJamGurMap!M2</f>
        <v>0</v>
      </c>
      <c r="AR3" s="54">
        <f>JumJamGurMap!N2</f>
        <v>0</v>
      </c>
      <c r="AS3" s="54">
        <f>JumJamGurMap!O2</f>
        <v>0</v>
      </c>
      <c r="AT3" s="54">
        <f>JumJamGurMap!P2</f>
        <v>0</v>
      </c>
      <c r="AU3" s="54">
        <f>JumJamGurMap!Q2</f>
        <v>0</v>
      </c>
      <c r="AV3" s="54">
        <f>JumJamGurMap!R2</f>
        <v>0</v>
      </c>
      <c r="AW3" s="54">
        <f>JumJamGurMap!S2</f>
        <v>0</v>
      </c>
      <c r="AX3" s="54">
        <f>JumJamGurMap!T2</f>
        <v>0</v>
      </c>
      <c r="AY3" s="54">
        <f>JumJamGurMap!U2</f>
        <v>7</v>
      </c>
      <c r="AZ3" s="54">
        <f>JumJamGurMap!V2</f>
        <v>0</v>
      </c>
      <c r="BA3" s="54">
        <f>JumJamGurMap!W2</f>
        <v>0</v>
      </c>
      <c r="BB3" s="54">
        <f>JumJamGurMap!X2</f>
        <v>0</v>
      </c>
      <c r="BC3" s="54">
        <f>JumJamGurMap!Y2</f>
        <v>0</v>
      </c>
      <c r="BD3" s="54">
        <f>JumJamGurMap!Z2</f>
        <v>0</v>
      </c>
      <c r="BE3" s="54">
        <f>JumJamGurMap!AA2</f>
        <v>12</v>
      </c>
      <c r="BF3" s="54">
        <f>JumJamGurMap!AB2</f>
        <v>6</v>
      </c>
      <c r="BG3" s="54">
        <f>JumJamGurMap!AC2</f>
        <v>0</v>
      </c>
      <c r="BH3" s="54">
        <f>JumJamGurMap!AD2</f>
        <v>0</v>
      </c>
      <c r="BI3" s="54">
        <f>JumJamGurMap!AE2</f>
        <v>0</v>
      </c>
      <c r="BJ3" s="54">
        <f>JumJamGurMap!AF2</f>
        <v>0</v>
      </c>
      <c r="BK3" s="54">
        <f>JumJamGurMap!AG2</f>
        <v>0</v>
      </c>
      <c r="BL3" s="54">
        <f>JumJamGurMap!AH2</f>
        <v>0</v>
      </c>
      <c r="BM3" s="54">
        <f>JumJamGurMap!AI2</f>
        <v>0</v>
      </c>
      <c r="BN3" s="54">
        <f>JumJamGurMap!AJ2</f>
        <v>0</v>
      </c>
      <c r="BO3" s="54">
        <f>JumJamGurMap!AK2</f>
        <v>0</v>
      </c>
      <c r="BP3" s="54">
        <f>JumJamGurMap!AL2</f>
        <v>0</v>
      </c>
    </row>
    <row r="4" spans="1:68" x14ac:dyDescent="0.3">
      <c r="A4" s="12">
        <f>'MASTER GURU HARIAN'!A6</f>
        <v>3</v>
      </c>
      <c r="B4" s="13" t="str">
        <f>'MASTER GURU HARIAN'!B6</f>
        <v>TITIN SITI HALIMAH, S.Pd.</v>
      </c>
      <c r="C4" s="13" t="str">
        <f>'MASTER GURU HARIAN'!C6</f>
        <v>G3</v>
      </c>
      <c r="D4" s="13" t="str">
        <f>'MASTER GURU HARIAN'!D6</f>
        <v>TITIN</v>
      </c>
      <c r="E4" s="13" t="s">
        <v>537</v>
      </c>
      <c r="F4" s="54">
        <f t="shared" ref="F4:F67" si="3">AI4</f>
        <v>29</v>
      </c>
      <c r="G4" s="54" t="str">
        <f t="shared" si="0"/>
        <v>V</v>
      </c>
      <c r="H4" s="54" t="str">
        <f t="shared" si="0"/>
        <v>V</v>
      </c>
      <c r="I4" s="54" t="str">
        <f t="shared" si="0"/>
        <v/>
      </c>
      <c r="J4" s="54" t="str">
        <f t="shared" si="0"/>
        <v/>
      </c>
      <c r="K4" s="53"/>
      <c r="L4" s="54" t="str">
        <f t="shared" si="1"/>
        <v/>
      </c>
      <c r="M4" s="54" t="str">
        <f t="shared" si="1"/>
        <v/>
      </c>
      <c r="N4" s="54" t="str">
        <f t="shared" si="1"/>
        <v/>
      </c>
      <c r="O4" s="53"/>
      <c r="P4" s="54" t="str">
        <f t="shared" si="2"/>
        <v/>
      </c>
      <c r="Q4" s="54" t="str">
        <f t="shared" si="2"/>
        <v/>
      </c>
      <c r="R4" s="54" t="str">
        <f t="shared" si="2"/>
        <v/>
      </c>
      <c r="S4" s="58"/>
      <c r="U4" s="54">
        <f>SEBGUR!K4</f>
        <v>8</v>
      </c>
      <c r="V4" s="54">
        <f>SEBGUR!R4</f>
        <v>21</v>
      </c>
      <c r="W4" s="54">
        <f>SEBGUR!Y4</f>
        <v>0</v>
      </c>
      <c r="X4" s="54">
        <f>SEBGUR!AF4</f>
        <v>0</v>
      </c>
      <c r="Y4" s="53"/>
      <c r="Z4" s="54">
        <f>SEBGUR!AJ4</f>
        <v>0</v>
      </c>
      <c r="AA4" s="54">
        <f>SEBGUR!AN4</f>
        <v>0</v>
      </c>
      <c r="AB4" s="54">
        <f>SEBGUR!AR4</f>
        <v>0</v>
      </c>
      <c r="AC4" s="53"/>
      <c r="AD4" s="54">
        <f>SEBGUR!AU4</f>
        <v>0</v>
      </c>
      <c r="AE4" s="54">
        <f>SEBGUR!AX4</f>
        <v>0</v>
      </c>
      <c r="AF4" s="54">
        <f>SEBGUR!BA4</f>
        <v>0</v>
      </c>
      <c r="AG4" s="58"/>
      <c r="AI4" s="54">
        <f t="shared" ref="AI4:AI67" si="4">SUM(U4:AG4)</f>
        <v>29</v>
      </c>
      <c r="AJ4" s="54">
        <f>JumJamGurMap!F3</f>
        <v>0</v>
      </c>
      <c r="AK4" s="54">
        <f>JumJamGurMap!G3</f>
        <v>0</v>
      </c>
      <c r="AL4" s="54">
        <f>JumJamGurMap!H3</f>
        <v>0</v>
      </c>
      <c r="AM4" s="54">
        <f>JumJamGurMap!I3</f>
        <v>0</v>
      </c>
      <c r="AN4" s="54">
        <f>JumJamGurMap!J3</f>
        <v>0</v>
      </c>
      <c r="AO4" s="54">
        <f>JumJamGurMap!K3</f>
        <v>0</v>
      </c>
      <c r="AP4" s="54">
        <f>JumJamGurMap!L3</f>
        <v>0</v>
      </c>
      <c r="AQ4" s="54">
        <f>JumJamGurMap!M3</f>
        <v>0</v>
      </c>
      <c r="AR4" s="54">
        <f>JumJamGurMap!N3</f>
        <v>0</v>
      </c>
      <c r="AS4" s="54">
        <f>JumJamGurMap!O3</f>
        <v>0</v>
      </c>
      <c r="AT4" s="54">
        <f>JumJamGurMap!P3</f>
        <v>0</v>
      </c>
      <c r="AU4" s="54">
        <f>JumJamGurMap!Q3</f>
        <v>0</v>
      </c>
      <c r="AV4" s="54">
        <f>JumJamGurMap!R3</f>
        <v>8</v>
      </c>
      <c r="AW4" s="54">
        <f>JumJamGurMap!S3</f>
        <v>0</v>
      </c>
      <c r="AX4" s="54">
        <f>JumJamGurMap!T3</f>
        <v>0</v>
      </c>
      <c r="AY4" s="54">
        <f>JumJamGurMap!U3</f>
        <v>21</v>
      </c>
      <c r="AZ4" s="54">
        <f>JumJamGurMap!V3</f>
        <v>0</v>
      </c>
      <c r="BA4" s="54">
        <f>JumJamGurMap!W3</f>
        <v>0</v>
      </c>
      <c r="BB4" s="54">
        <f>JumJamGurMap!X3</f>
        <v>0</v>
      </c>
      <c r="BC4" s="54">
        <f>JumJamGurMap!Y3</f>
        <v>0</v>
      </c>
      <c r="BD4" s="54">
        <f>JumJamGurMap!Z3</f>
        <v>0</v>
      </c>
      <c r="BE4" s="54">
        <f>JumJamGurMap!AA3</f>
        <v>0</v>
      </c>
      <c r="BF4" s="54">
        <f>JumJamGurMap!AB3</f>
        <v>0</v>
      </c>
      <c r="BG4" s="54">
        <f>JumJamGurMap!AC3</f>
        <v>0</v>
      </c>
      <c r="BH4" s="54">
        <f>JumJamGurMap!AD3</f>
        <v>0</v>
      </c>
      <c r="BI4" s="54">
        <f>JumJamGurMap!AE3</f>
        <v>0</v>
      </c>
      <c r="BJ4" s="54">
        <f>JumJamGurMap!AF3</f>
        <v>0</v>
      </c>
      <c r="BK4" s="54">
        <f>JumJamGurMap!AG3</f>
        <v>0</v>
      </c>
      <c r="BL4" s="54">
        <f>JumJamGurMap!AH3</f>
        <v>0</v>
      </c>
      <c r="BM4" s="54">
        <f>JumJamGurMap!AI3</f>
        <v>0</v>
      </c>
      <c r="BN4" s="54">
        <f>JumJamGurMap!AJ3</f>
        <v>0</v>
      </c>
      <c r="BO4" s="54">
        <f>JumJamGurMap!AK3</f>
        <v>0</v>
      </c>
      <c r="BP4" s="54">
        <f>JumJamGurMap!AL3</f>
        <v>0</v>
      </c>
    </row>
    <row r="5" spans="1:68" x14ac:dyDescent="0.3">
      <c r="A5" s="12">
        <f>'MASTER GURU HARIAN'!A7</f>
        <v>4</v>
      </c>
      <c r="B5" s="13" t="str">
        <f>'MASTER GURU HARIAN'!B7</f>
        <v>Drs. OTONG NUGRAHA, M.Si</v>
      </c>
      <c r="C5" s="13" t="str">
        <f>'MASTER GURU HARIAN'!C7</f>
        <v>G4</v>
      </c>
      <c r="D5" s="13" t="str">
        <f>'MASTER GURU HARIAN'!D7</f>
        <v>OTONG</v>
      </c>
      <c r="E5" s="13" t="s">
        <v>537</v>
      </c>
      <c r="F5" s="54">
        <f t="shared" si="3"/>
        <v>27</v>
      </c>
      <c r="G5" s="54" t="str">
        <f t="shared" si="0"/>
        <v/>
      </c>
      <c r="H5" s="54" t="str">
        <f t="shared" si="0"/>
        <v>V</v>
      </c>
      <c r="I5" s="54" t="str">
        <f t="shared" si="0"/>
        <v>V</v>
      </c>
      <c r="J5" s="54" t="str">
        <f t="shared" si="0"/>
        <v>V</v>
      </c>
      <c r="K5" s="53"/>
      <c r="L5" s="54" t="str">
        <f t="shared" si="1"/>
        <v/>
      </c>
      <c r="M5" s="54" t="str">
        <f t="shared" si="1"/>
        <v/>
      </c>
      <c r="N5" s="54" t="str">
        <f t="shared" si="1"/>
        <v/>
      </c>
      <c r="O5" s="53"/>
      <c r="P5" s="54" t="str">
        <f t="shared" si="2"/>
        <v/>
      </c>
      <c r="Q5" s="54" t="str">
        <f t="shared" si="2"/>
        <v/>
      </c>
      <c r="R5" s="54" t="str">
        <f t="shared" si="2"/>
        <v/>
      </c>
      <c r="S5" s="58"/>
      <c r="U5" s="54">
        <f>SEBGUR!K5</f>
        <v>0</v>
      </c>
      <c r="V5" s="54">
        <f>SEBGUR!R5</f>
        <v>11</v>
      </c>
      <c r="W5" s="54">
        <f>SEBGUR!Y5</f>
        <v>4</v>
      </c>
      <c r="X5" s="54">
        <f>SEBGUR!AF5</f>
        <v>12</v>
      </c>
      <c r="Y5" s="53"/>
      <c r="Z5" s="54">
        <f>SEBGUR!AJ5</f>
        <v>0</v>
      </c>
      <c r="AA5" s="54">
        <f>SEBGUR!AN5</f>
        <v>0</v>
      </c>
      <c r="AB5" s="54">
        <f>SEBGUR!AR5</f>
        <v>0</v>
      </c>
      <c r="AC5" s="53"/>
      <c r="AD5" s="54">
        <f>SEBGUR!AU5</f>
        <v>0</v>
      </c>
      <c r="AE5" s="54">
        <f>SEBGUR!AX5</f>
        <v>0</v>
      </c>
      <c r="AF5" s="54">
        <f>SEBGUR!BA5</f>
        <v>0</v>
      </c>
      <c r="AG5" s="58"/>
      <c r="AI5" s="54">
        <f t="shared" si="4"/>
        <v>27</v>
      </c>
      <c r="AJ5" s="54">
        <f>JumJamGurMap!F4</f>
        <v>0</v>
      </c>
      <c r="AK5" s="54">
        <f>JumJamGurMap!G4</f>
        <v>0</v>
      </c>
      <c r="AL5" s="54">
        <f>JumJamGurMap!H4</f>
        <v>0</v>
      </c>
      <c r="AM5" s="54">
        <f>JumJamGurMap!I4</f>
        <v>0</v>
      </c>
      <c r="AN5" s="54">
        <f>JumJamGurMap!J4</f>
        <v>0</v>
      </c>
      <c r="AO5" s="54">
        <f>JumJamGurMap!K4</f>
        <v>0</v>
      </c>
      <c r="AP5" s="54">
        <f>JumJamGurMap!L4</f>
        <v>0</v>
      </c>
      <c r="AQ5" s="54">
        <f>JumJamGurMap!M4</f>
        <v>0</v>
      </c>
      <c r="AR5" s="54">
        <f>JumJamGurMap!N4</f>
        <v>0</v>
      </c>
      <c r="AS5" s="54">
        <f>JumJamGurMap!O4</f>
        <v>0</v>
      </c>
      <c r="AT5" s="54">
        <f>JumJamGurMap!P4</f>
        <v>0</v>
      </c>
      <c r="AU5" s="54">
        <f>JumJamGurMap!Q4</f>
        <v>0</v>
      </c>
      <c r="AV5" s="54">
        <f>JumJamGurMap!R4</f>
        <v>0</v>
      </c>
      <c r="AW5" s="54">
        <f>JumJamGurMap!S4</f>
        <v>0</v>
      </c>
      <c r="AX5" s="54">
        <f>JumJamGurMap!T4</f>
        <v>0</v>
      </c>
      <c r="AY5" s="54">
        <f>JumJamGurMap!U4</f>
        <v>0</v>
      </c>
      <c r="AZ5" s="54">
        <f>JumJamGurMap!V4</f>
        <v>11</v>
      </c>
      <c r="BA5" s="54">
        <f>JumJamGurMap!W4</f>
        <v>4</v>
      </c>
      <c r="BB5" s="54">
        <f>JumJamGurMap!X4</f>
        <v>0</v>
      </c>
      <c r="BC5" s="54">
        <f>JumJamGurMap!Y4</f>
        <v>0</v>
      </c>
      <c r="BD5" s="54">
        <f>JumJamGurMap!Z4</f>
        <v>0</v>
      </c>
      <c r="BE5" s="54">
        <f>JumJamGurMap!AA4</f>
        <v>0</v>
      </c>
      <c r="BF5" s="54">
        <f>JumJamGurMap!AB4</f>
        <v>12</v>
      </c>
      <c r="BG5" s="54">
        <f>JumJamGurMap!AC4</f>
        <v>0</v>
      </c>
      <c r="BH5" s="54">
        <f>JumJamGurMap!AD4</f>
        <v>0</v>
      </c>
      <c r="BI5" s="54">
        <f>JumJamGurMap!AE4</f>
        <v>0</v>
      </c>
      <c r="BJ5" s="54">
        <f>JumJamGurMap!AF4</f>
        <v>0</v>
      </c>
      <c r="BK5" s="54">
        <f>JumJamGurMap!AG4</f>
        <v>0</v>
      </c>
      <c r="BL5" s="54">
        <f>JumJamGurMap!AH4</f>
        <v>0</v>
      </c>
      <c r="BM5" s="54">
        <f>JumJamGurMap!AI4</f>
        <v>0</v>
      </c>
      <c r="BN5" s="54">
        <f>JumJamGurMap!AJ4</f>
        <v>0</v>
      </c>
      <c r="BO5" s="54">
        <f>JumJamGurMap!AK4</f>
        <v>0</v>
      </c>
      <c r="BP5" s="54">
        <f>JumJamGurMap!AL4</f>
        <v>0</v>
      </c>
    </row>
    <row r="6" spans="1:68" x14ac:dyDescent="0.3">
      <c r="A6" s="12">
        <f>'MASTER GURU HARIAN'!A8</f>
        <v>5</v>
      </c>
      <c r="B6" s="13" t="str">
        <f>'MASTER GURU HARIAN'!B8</f>
        <v>GANA DARGANA, S.Pd. M.T.</v>
      </c>
      <c r="C6" s="13" t="str">
        <f>'MASTER GURU HARIAN'!C8</f>
        <v>G5</v>
      </c>
      <c r="D6" s="13" t="str">
        <f>'MASTER GURU HARIAN'!D8</f>
        <v>GANA</v>
      </c>
      <c r="E6" s="13" t="s">
        <v>537</v>
      </c>
      <c r="F6" s="54">
        <f t="shared" si="3"/>
        <v>24</v>
      </c>
      <c r="G6" s="54" t="str">
        <f t="shared" si="0"/>
        <v/>
      </c>
      <c r="H6" s="54" t="str">
        <f t="shared" si="0"/>
        <v>V</v>
      </c>
      <c r="I6" s="54" t="str">
        <f t="shared" si="0"/>
        <v/>
      </c>
      <c r="J6" s="54" t="str">
        <f t="shared" si="0"/>
        <v>V</v>
      </c>
      <c r="K6" s="53"/>
      <c r="L6" s="54" t="str">
        <f t="shared" si="1"/>
        <v/>
      </c>
      <c r="M6" s="54" t="str">
        <f t="shared" si="1"/>
        <v/>
      </c>
      <c r="N6" s="54" t="str">
        <f t="shared" si="1"/>
        <v/>
      </c>
      <c r="O6" s="53"/>
      <c r="P6" s="54" t="str">
        <f t="shared" si="2"/>
        <v/>
      </c>
      <c r="Q6" s="54" t="str">
        <f t="shared" si="2"/>
        <v/>
      </c>
      <c r="R6" s="54" t="str">
        <f t="shared" si="2"/>
        <v/>
      </c>
      <c r="S6" s="58"/>
      <c r="U6" s="54">
        <f>SEBGUR!K6</f>
        <v>0</v>
      </c>
      <c r="V6" s="54">
        <f>SEBGUR!R6</f>
        <v>20</v>
      </c>
      <c r="W6" s="54">
        <f>SEBGUR!Y6</f>
        <v>0</v>
      </c>
      <c r="X6" s="54">
        <f>SEBGUR!AF6</f>
        <v>4</v>
      </c>
      <c r="Y6" s="53"/>
      <c r="Z6" s="54">
        <f>SEBGUR!AJ6</f>
        <v>0</v>
      </c>
      <c r="AA6" s="54">
        <f>SEBGUR!AN6</f>
        <v>0</v>
      </c>
      <c r="AB6" s="54">
        <f>SEBGUR!AR6</f>
        <v>0</v>
      </c>
      <c r="AC6" s="53"/>
      <c r="AD6" s="54">
        <f>SEBGUR!AU6</f>
        <v>0</v>
      </c>
      <c r="AE6" s="54">
        <f>SEBGUR!AX6</f>
        <v>0</v>
      </c>
      <c r="AF6" s="54">
        <f>SEBGUR!BA6</f>
        <v>0</v>
      </c>
      <c r="AG6" s="58"/>
      <c r="AI6" s="54">
        <f t="shared" si="4"/>
        <v>24</v>
      </c>
      <c r="AJ6" s="54">
        <f>JumJamGurMap!F5</f>
        <v>0</v>
      </c>
      <c r="AK6" s="54">
        <f>JumJamGurMap!G5</f>
        <v>0</v>
      </c>
      <c r="AL6" s="54">
        <f>JumJamGurMap!H5</f>
        <v>0</v>
      </c>
      <c r="AM6" s="54">
        <f>JumJamGurMap!I5</f>
        <v>0</v>
      </c>
      <c r="AN6" s="54">
        <f>JumJamGurMap!J5</f>
        <v>0</v>
      </c>
      <c r="AO6" s="54">
        <f>JumJamGurMap!K5</f>
        <v>0</v>
      </c>
      <c r="AP6" s="54">
        <f>JumJamGurMap!L5</f>
        <v>0</v>
      </c>
      <c r="AQ6" s="54">
        <f>JumJamGurMap!M5</f>
        <v>0</v>
      </c>
      <c r="AR6" s="54">
        <f>JumJamGurMap!N5</f>
        <v>0</v>
      </c>
      <c r="AS6" s="54">
        <f>JumJamGurMap!O5</f>
        <v>0</v>
      </c>
      <c r="AT6" s="54">
        <f>JumJamGurMap!P5</f>
        <v>0</v>
      </c>
      <c r="AU6" s="54">
        <f>JumJamGurMap!Q5</f>
        <v>0</v>
      </c>
      <c r="AV6" s="54">
        <f>JumJamGurMap!R5</f>
        <v>0</v>
      </c>
      <c r="AW6" s="54">
        <f>JumJamGurMap!S5</f>
        <v>0</v>
      </c>
      <c r="AX6" s="54">
        <f>JumJamGurMap!T5</f>
        <v>0</v>
      </c>
      <c r="AY6" s="54">
        <f>JumJamGurMap!U5</f>
        <v>20</v>
      </c>
      <c r="AZ6" s="54">
        <f>JumJamGurMap!V5</f>
        <v>0</v>
      </c>
      <c r="BA6" s="54">
        <f>JumJamGurMap!W5</f>
        <v>0</v>
      </c>
      <c r="BB6" s="54">
        <f>JumJamGurMap!X5</f>
        <v>0</v>
      </c>
      <c r="BC6" s="54">
        <f>JumJamGurMap!Y5</f>
        <v>4</v>
      </c>
      <c r="BD6" s="54">
        <f>JumJamGurMap!Z5</f>
        <v>0</v>
      </c>
      <c r="BE6" s="54">
        <f>JumJamGurMap!AA5</f>
        <v>0</v>
      </c>
      <c r="BF6" s="54">
        <f>JumJamGurMap!AB5</f>
        <v>0</v>
      </c>
      <c r="BG6" s="54">
        <f>JumJamGurMap!AC5</f>
        <v>0</v>
      </c>
      <c r="BH6" s="54">
        <f>JumJamGurMap!AD5</f>
        <v>0</v>
      </c>
      <c r="BI6" s="54">
        <f>JumJamGurMap!AE5</f>
        <v>0</v>
      </c>
      <c r="BJ6" s="54">
        <f>JumJamGurMap!AF5</f>
        <v>0</v>
      </c>
      <c r="BK6" s="54">
        <f>JumJamGurMap!AG5</f>
        <v>0</v>
      </c>
      <c r="BL6" s="54">
        <f>JumJamGurMap!AH5</f>
        <v>0</v>
      </c>
      <c r="BM6" s="54">
        <f>JumJamGurMap!AI5</f>
        <v>0</v>
      </c>
      <c r="BN6" s="54">
        <f>JumJamGurMap!AJ5</f>
        <v>0</v>
      </c>
      <c r="BO6" s="54">
        <f>JumJamGurMap!AK5</f>
        <v>0</v>
      </c>
      <c r="BP6" s="54">
        <f>JumJamGurMap!AL5</f>
        <v>0</v>
      </c>
    </row>
    <row r="7" spans="1:68" x14ac:dyDescent="0.3">
      <c r="A7" s="12">
        <f>'MASTER GURU HARIAN'!A9</f>
        <v>6</v>
      </c>
      <c r="B7" s="13" t="str">
        <f>'MASTER GURU HARIAN'!B9</f>
        <v>OMAN SOMANA, M.Pd.</v>
      </c>
      <c r="C7" s="13" t="str">
        <f>'MASTER GURU HARIAN'!C9</f>
        <v>G6</v>
      </c>
      <c r="D7" s="13" t="str">
        <f>'MASTER GURU HARIAN'!D9</f>
        <v>OMAN</v>
      </c>
      <c r="E7" s="13" t="s">
        <v>87</v>
      </c>
      <c r="F7" s="54">
        <f t="shared" si="3"/>
        <v>24</v>
      </c>
      <c r="G7" s="54" t="str">
        <f t="shared" si="0"/>
        <v>V</v>
      </c>
      <c r="H7" s="54" t="str">
        <f t="shared" si="0"/>
        <v/>
      </c>
      <c r="I7" s="54" t="str">
        <f t="shared" si="0"/>
        <v/>
      </c>
      <c r="J7" s="54" t="str">
        <f t="shared" si="0"/>
        <v/>
      </c>
      <c r="K7" s="53"/>
      <c r="L7" s="54" t="str">
        <f t="shared" si="1"/>
        <v/>
      </c>
      <c r="M7" s="54" t="str">
        <f t="shared" si="1"/>
        <v/>
      </c>
      <c r="N7" s="54" t="str">
        <f t="shared" si="1"/>
        <v/>
      </c>
      <c r="O7" s="53"/>
      <c r="P7" s="54" t="str">
        <f t="shared" si="2"/>
        <v/>
      </c>
      <c r="Q7" s="54" t="str">
        <f t="shared" si="2"/>
        <v/>
      </c>
      <c r="R7" s="54" t="str">
        <f t="shared" si="2"/>
        <v/>
      </c>
      <c r="S7" s="58"/>
      <c r="U7" s="54">
        <f>SEBGUR!K7</f>
        <v>24</v>
      </c>
      <c r="V7" s="54">
        <f>SEBGUR!R7</f>
        <v>0</v>
      </c>
      <c r="W7" s="54">
        <f>SEBGUR!Y7</f>
        <v>0</v>
      </c>
      <c r="X7" s="54">
        <f>SEBGUR!AF7</f>
        <v>0</v>
      </c>
      <c r="Y7" s="53"/>
      <c r="Z7" s="54">
        <f>SEBGUR!AJ7</f>
        <v>0</v>
      </c>
      <c r="AA7" s="54">
        <f>SEBGUR!AN7</f>
        <v>0</v>
      </c>
      <c r="AB7" s="54">
        <f>SEBGUR!AR7</f>
        <v>0</v>
      </c>
      <c r="AC7" s="53"/>
      <c r="AD7" s="54">
        <f>SEBGUR!AU7</f>
        <v>0</v>
      </c>
      <c r="AE7" s="54">
        <f>SEBGUR!AX7</f>
        <v>0</v>
      </c>
      <c r="AF7" s="54">
        <f>SEBGUR!BA7</f>
        <v>0</v>
      </c>
      <c r="AG7" s="58"/>
      <c r="AI7" s="54">
        <f t="shared" si="4"/>
        <v>24</v>
      </c>
      <c r="AJ7" s="54">
        <f>JumJamGurMap!F6</f>
        <v>0</v>
      </c>
      <c r="AK7" s="54">
        <f>JumJamGurMap!G6</f>
        <v>0</v>
      </c>
      <c r="AL7" s="54">
        <f>JumJamGurMap!H6</f>
        <v>0</v>
      </c>
      <c r="AM7" s="54">
        <f>JumJamGurMap!I6</f>
        <v>0</v>
      </c>
      <c r="AN7" s="54">
        <f>JumJamGurMap!J6</f>
        <v>0</v>
      </c>
      <c r="AO7" s="54">
        <f>JumJamGurMap!K6</f>
        <v>0</v>
      </c>
      <c r="AP7" s="54">
        <f>JumJamGurMap!L6</f>
        <v>0</v>
      </c>
      <c r="AQ7" s="54">
        <f>JumJamGurMap!M6</f>
        <v>0</v>
      </c>
      <c r="AR7" s="54">
        <f>JumJamGurMap!N6</f>
        <v>0</v>
      </c>
      <c r="AS7" s="54">
        <f>JumJamGurMap!O6</f>
        <v>0</v>
      </c>
      <c r="AT7" s="54">
        <f>JumJamGurMap!P6</f>
        <v>24</v>
      </c>
      <c r="AU7" s="54">
        <f>JumJamGurMap!Q6</f>
        <v>0</v>
      </c>
      <c r="AV7" s="54">
        <f>JumJamGurMap!R6</f>
        <v>0</v>
      </c>
      <c r="AW7" s="54">
        <f>JumJamGurMap!S6</f>
        <v>0</v>
      </c>
      <c r="AX7" s="54">
        <f>JumJamGurMap!T6</f>
        <v>0</v>
      </c>
      <c r="AY7" s="54">
        <f>JumJamGurMap!U6</f>
        <v>0</v>
      </c>
      <c r="AZ7" s="54">
        <f>JumJamGurMap!V6</f>
        <v>0</v>
      </c>
      <c r="BA7" s="54">
        <f>JumJamGurMap!W6</f>
        <v>0</v>
      </c>
      <c r="BB7" s="54">
        <f>JumJamGurMap!X6</f>
        <v>0</v>
      </c>
      <c r="BC7" s="54">
        <f>JumJamGurMap!Y6</f>
        <v>0</v>
      </c>
      <c r="BD7" s="54">
        <f>JumJamGurMap!Z6</f>
        <v>0</v>
      </c>
      <c r="BE7" s="54">
        <f>JumJamGurMap!AA6</f>
        <v>0</v>
      </c>
      <c r="BF7" s="54">
        <f>JumJamGurMap!AB6</f>
        <v>0</v>
      </c>
      <c r="BG7" s="54">
        <f>JumJamGurMap!AC6</f>
        <v>0</v>
      </c>
      <c r="BH7" s="54">
        <f>JumJamGurMap!AD6</f>
        <v>0</v>
      </c>
      <c r="BI7" s="54">
        <f>JumJamGurMap!AE6</f>
        <v>0</v>
      </c>
      <c r="BJ7" s="54">
        <f>JumJamGurMap!AF6</f>
        <v>0</v>
      </c>
      <c r="BK7" s="54">
        <f>JumJamGurMap!AG6</f>
        <v>0</v>
      </c>
      <c r="BL7" s="54">
        <f>JumJamGurMap!AH6</f>
        <v>0</v>
      </c>
      <c r="BM7" s="54">
        <f>JumJamGurMap!AI6</f>
        <v>0</v>
      </c>
      <c r="BN7" s="54">
        <f>JumJamGurMap!AJ6</f>
        <v>0</v>
      </c>
      <c r="BO7" s="54">
        <f>JumJamGurMap!AK6</f>
        <v>0</v>
      </c>
      <c r="BP7" s="54">
        <f>JumJamGurMap!AL6</f>
        <v>0</v>
      </c>
    </row>
    <row r="8" spans="1:68" s="99" customFormat="1" x14ac:dyDescent="0.3">
      <c r="A8" s="100">
        <f>'MASTER GURU HARIAN'!A10</f>
        <v>7</v>
      </c>
      <c r="B8" s="101" t="str">
        <f>'MASTER GURU HARIAN'!B10</f>
        <v>DADAN RUKMA DIAN DAWAN, S.Pd</v>
      </c>
      <c r="C8" s="101" t="str">
        <f>'MASTER GURU HARIAN'!C10</f>
        <v>G7</v>
      </c>
      <c r="D8" s="101" t="str">
        <f>'MASTER GURU HARIAN'!D10</f>
        <v>DADAN</v>
      </c>
      <c r="E8" s="101" t="s">
        <v>19</v>
      </c>
      <c r="F8" s="79">
        <f t="shared" si="3"/>
        <v>24</v>
      </c>
      <c r="G8" s="79" t="str">
        <f t="shared" si="0"/>
        <v/>
      </c>
      <c r="H8" s="79" t="str">
        <f t="shared" si="0"/>
        <v/>
      </c>
      <c r="I8" s="79" t="str">
        <f t="shared" si="0"/>
        <v>V</v>
      </c>
      <c r="J8" s="79" t="str">
        <f t="shared" si="0"/>
        <v/>
      </c>
      <c r="K8" s="79"/>
      <c r="L8" s="79" t="str">
        <f t="shared" si="1"/>
        <v/>
      </c>
      <c r="M8" s="79" t="str">
        <f t="shared" si="1"/>
        <v/>
      </c>
      <c r="N8" s="79" t="str">
        <f t="shared" si="1"/>
        <v/>
      </c>
      <c r="O8" s="79"/>
      <c r="P8" s="79" t="str">
        <f t="shared" si="2"/>
        <v/>
      </c>
      <c r="Q8" s="79" t="str">
        <f t="shared" si="2"/>
        <v/>
      </c>
      <c r="R8" s="79" t="str">
        <f t="shared" si="2"/>
        <v/>
      </c>
      <c r="S8" s="78"/>
      <c r="U8" s="79">
        <f>SEBGUR!K8</f>
        <v>0</v>
      </c>
      <c r="V8" s="79">
        <f>SEBGUR!R8</f>
        <v>0</v>
      </c>
      <c r="W8" s="79">
        <f>SEBGUR!Y8</f>
        <v>24</v>
      </c>
      <c r="X8" s="79">
        <f>SEBGUR!AF8</f>
        <v>0</v>
      </c>
      <c r="Y8" s="79"/>
      <c r="Z8" s="79">
        <f>SEBGUR!AJ8</f>
        <v>0</v>
      </c>
      <c r="AA8" s="79">
        <f>SEBGUR!AN8</f>
        <v>0</v>
      </c>
      <c r="AB8" s="79">
        <f>SEBGUR!AR8</f>
        <v>0</v>
      </c>
      <c r="AC8" s="79"/>
      <c r="AD8" s="79">
        <f>SEBGUR!AU8</f>
        <v>0</v>
      </c>
      <c r="AE8" s="79">
        <f>SEBGUR!AX8</f>
        <v>0</v>
      </c>
      <c r="AF8" s="79">
        <f>SEBGUR!BA8</f>
        <v>0</v>
      </c>
      <c r="AG8" s="78"/>
      <c r="AI8" s="79">
        <f t="shared" si="4"/>
        <v>24</v>
      </c>
      <c r="AJ8" s="54">
        <f>JumJamGurMap!F7</f>
        <v>0</v>
      </c>
      <c r="AK8" s="54">
        <f>JumJamGurMap!G7</f>
        <v>0</v>
      </c>
      <c r="AL8" s="54">
        <f>JumJamGurMap!H7</f>
        <v>0</v>
      </c>
      <c r="AM8" s="54">
        <f>JumJamGurMap!I7</f>
        <v>0</v>
      </c>
      <c r="AN8" s="54">
        <f>JumJamGurMap!J7</f>
        <v>0</v>
      </c>
      <c r="AO8" s="54">
        <f>JumJamGurMap!K7</f>
        <v>0</v>
      </c>
      <c r="AP8" s="54">
        <f>JumJamGurMap!L7</f>
        <v>0</v>
      </c>
      <c r="AQ8" s="54">
        <f>JumJamGurMap!M7</f>
        <v>24</v>
      </c>
      <c r="AR8" s="54">
        <f>JumJamGurMap!N7</f>
        <v>0</v>
      </c>
      <c r="AS8" s="54">
        <f>JumJamGurMap!O7</f>
        <v>0</v>
      </c>
      <c r="AT8" s="54">
        <f>JumJamGurMap!P7</f>
        <v>0</v>
      </c>
      <c r="AU8" s="54">
        <f>JumJamGurMap!Q7</f>
        <v>0</v>
      </c>
      <c r="AV8" s="54">
        <f>JumJamGurMap!R7</f>
        <v>0</v>
      </c>
      <c r="AW8" s="54">
        <f>JumJamGurMap!S7</f>
        <v>0</v>
      </c>
      <c r="AX8" s="54">
        <f>JumJamGurMap!T7</f>
        <v>0</v>
      </c>
      <c r="AY8" s="54">
        <f>JumJamGurMap!U7</f>
        <v>0</v>
      </c>
      <c r="AZ8" s="54">
        <f>JumJamGurMap!V7</f>
        <v>0</v>
      </c>
      <c r="BA8" s="54">
        <f>JumJamGurMap!W7</f>
        <v>0</v>
      </c>
      <c r="BB8" s="54">
        <f>JumJamGurMap!X7</f>
        <v>0</v>
      </c>
      <c r="BC8" s="54">
        <f>JumJamGurMap!Y7</f>
        <v>0</v>
      </c>
      <c r="BD8" s="54">
        <f>JumJamGurMap!Z7</f>
        <v>0</v>
      </c>
      <c r="BE8" s="54">
        <f>JumJamGurMap!AA7</f>
        <v>0</v>
      </c>
      <c r="BF8" s="54">
        <f>JumJamGurMap!AB7</f>
        <v>0</v>
      </c>
      <c r="BG8" s="54">
        <f>JumJamGurMap!AC7</f>
        <v>0</v>
      </c>
      <c r="BH8" s="54">
        <f>JumJamGurMap!AD7</f>
        <v>0</v>
      </c>
      <c r="BI8" s="54">
        <f>JumJamGurMap!AE7</f>
        <v>0</v>
      </c>
      <c r="BJ8" s="54">
        <f>JumJamGurMap!AF7</f>
        <v>0</v>
      </c>
      <c r="BK8" s="54">
        <f>JumJamGurMap!AG7</f>
        <v>0</v>
      </c>
      <c r="BL8" s="54">
        <f>JumJamGurMap!AH7</f>
        <v>0</v>
      </c>
      <c r="BM8" s="54">
        <f>JumJamGurMap!AI7</f>
        <v>0</v>
      </c>
      <c r="BN8" s="54">
        <f>JumJamGurMap!AJ7</f>
        <v>0</v>
      </c>
      <c r="BO8" s="54">
        <f>JumJamGurMap!AK7</f>
        <v>0</v>
      </c>
      <c r="BP8" s="54">
        <f>JumJamGurMap!AL7</f>
        <v>0</v>
      </c>
    </row>
    <row r="9" spans="1:68" x14ac:dyDescent="0.3">
      <c r="A9" s="12">
        <f>'MASTER GURU HARIAN'!A11</f>
        <v>8</v>
      </c>
      <c r="B9" s="13" t="str">
        <f>'MASTER GURU HARIAN'!B11</f>
        <v>POPONG WARIATI, S.Pd.</v>
      </c>
      <c r="C9" s="13" t="str">
        <f>'MASTER GURU HARIAN'!C11</f>
        <v>G8</v>
      </c>
      <c r="D9" s="13" t="str">
        <f>'MASTER GURU HARIAN'!D11</f>
        <v>POPONG</v>
      </c>
      <c r="E9" s="13" t="s">
        <v>537</v>
      </c>
      <c r="F9" s="54">
        <f t="shared" si="3"/>
        <v>26</v>
      </c>
      <c r="G9" s="54" t="str">
        <f t="shared" si="0"/>
        <v/>
      </c>
      <c r="H9" s="54" t="str">
        <f t="shared" si="0"/>
        <v>V</v>
      </c>
      <c r="I9" s="54" t="str">
        <f t="shared" si="0"/>
        <v/>
      </c>
      <c r="J9" s="54" t="str">
        <f t="shared" si="0"/>
        <v>V</v>
      </c>
      <c r="K9" s="53"/>
      <c r="L9" s="54" t="str">
        <f t="shared" si="1"/>
        <v/>
      </c>
      <c r="M9" s="54" t="str">
        <f t="shared" si="1"/>
        <v/>
      </c>
      <c r="N9" s="54" t="str">
        <f t="shared" si="1"/>
        <v/>
      </c>
      <c r="O9" s="53"/>
      <c r="P9" s="54" t="str">
        <f t="shared" si="2"/>
        <v/>
      </c>
      <c r="Q9" s="54" t="str">
        <f t="shared" si="2"/>
        <v/>
      </c>
      <c r="R9" s="54" t="str">
        <f t="shared" si="2"/>
        <v/>
      </c>
      <c r="S9" s="58"/>
      <c r="U9" s="54">
        <f>SEBGUR!K9</f>
        <v>0</v>
      </c>
      <c r="V9" s="54">
        <f>SEBGUR!R9</f>
        <v>20</v>
      </c>
      <c r="W9" s="54">
        <f>SEBGUR!Y9</f>
        <v>0</v>
      </c>
      <c r="X9" s="54">
        <f>SEBGUR!AF9</f>
        <v>6</v>
      </c>
      <c r="Y9" s="53"/>
      <c r="Z9" s="54">
        <f>SEBGUR!AJ9</f>
        <v>0</v>
      </c>
      <c r="AA9" s="54">
        <f>SEBGUR!AN9</f>
        <v>0</v>
      </c>
      <c r="AB9" s="54">
        <f>SEBGUR!AR9</f>
        <v>0</v>
      </c>
      <c r="AC9" s="53"/>
      <c r="AD9" s="54">
        <f>SEBGUR!AU9</f>
        <v>0</v>
      </c>
      <c r="AE9" s="54">
        <f>SEBGUR!AX9</f>
        <v>0</v>
      </c>
      <c r="AF9" s="54">
        <f>SEBGUR!BA9</f>
        <v>0</v>
      </c>
      <c r="AG9" s="58"/>
      <c r="AI9" s="54">
        <f t="shared" si="4"/>
        <v>26</v>
      </c>
      <c r="AJ9" s="54">
        <f>JumJamGurMap!F8</f>
        <v>0</v>
      </c>
      <c r="AK9" s="54">
        <f>JumJamGurMap!G8</f>
        <v>0</v>
      </c>
      <c r="AL9" s="54">
        <f>JumJamGurMap!H8</f>
        <v>0</v>
      </c>
      <c r="AM9" s="54">
        <f>JumJamGurMap!I8</f>
        <v>0</v>
      </c>
      <c r="AN9" s="54">
        <f>JumJamGurMap!J8</f>
        <v>0</v>
      </c>
      <c r="AO9" s="54">
        <f>JumJamGurMap!K8</f>
        <v>0</v>
      </c>
      <c r="AP9" s="54">
        <f>JumJamGurMap!L8</f>
        <v>0</v>
      </c>
      <c r="AQ9" s="54">
        <f>JumJamGurMap!M8</f>
        <v>0</v>
      </c>
      <c r="AR9" s="54">
        <f>JumJamGurMap!N8</f>
        <v>0</v>
      </c>
      <c r="AS9" s="54">
        <f>JumJamGurMap!O8</f>
        <v>0</v>
      </c>
      <c r="AT9" s="54">
        <f>JumJamGurMap!P8</f>
        <v>0</v>
      </c>
      <c r="AU9" s="54">
        <f>JumJamGurMap!Q8</f>
        <v>0</v>
      </c>
      <c r="AV9" s="54">
        <f>JumJamGurMap!R8</f>
        <v>0</v>
      </c>
      <c r="AW9" s="54">
        <f>JumJamGurMap!S8</f>
        <v>0</v>
      </c>
      <c r="AX9" s="54">
        <f>JumJamGurMap!T8</f>
        <v>0</v>
      </c>
      <c r="AY9" s="54">
        <f>JumJamGurMap!U8</f>
        <v>0</v>
      </c>
      <c r="AZ9" s="54">
        <f>JumJamGurMap!V8</f>
        <v>15</v>
      </c>
      <c r="BA9" s="54">
        <f>JumJamGurMap!W8</f>
        <v>6</v>
      </c>
      <c r="BB9" s="54">
        <f>JumJamGurMap!X8</f>
        <v>0</v>
      </c>
      <c r="BC9" s="54">
        <f>JumJamGurMap!Y8</f>
        <v>6</v>
      </c>
      <c r="BD9" s="54">
        <f>JumJamGurMap!Z8</f>
        <v>0</v>
      </c>
      <c r="BE9" s="54">
        <f>JumJamGurMap!AA8</f>
        <v>0</v>
      </c>
      <c r="BF9" s="54">
        <f>JumJamGurMap!AB8</f>
        <v>0</v>
      </c>
      <c r="BG9" s="54">
        <f>JumJamGurMap!AC8</f>
        <v>0</v>
      </c>
      <c r="BH9" s="54">
        <f>JumJamGurMap!AD8</f>
        <v>0</v>
      </c>
      <c r="BI9" s="54">
        <f>JumJamGurMap!AE8</f>
        <v>0</v>
      </c>
      <c r="BJ9" s="54">
        <f>JumJamGurMap!AF8</f>
        <v>0</v>
      </c>
      <c r="BK9" s="54">
        <f>JumJamGurMap!AG8</f>
        <v>0</v>
      </c>
      <c r="BL9" s="54">
        <f>JumJamGurMap!AH8</f>
        <v>0</v>
      </c>
      <c r="BM9" s="54">
        <f>JumJamGurMap!AI8</f>
        <v>0</v>
      </c>
      <c r="BN9" s="54">
        <f>JumJamGurMap!AJ8</f>
        <v>0</v>
      </c>
      <c r="BO9" s="54">
        <f>JumJamGurMap!AK8</f>
        <v>0</v>
      </c>
      <c r="BP9" s="54">
        <f>JumJamGurMap!AL8</f>
        <v>0</v>
      </c>
    </row>
    <row r="10" spans="1:68" s="102" customFormat="1" x14ac:dyDescent="0.3">
      <c r="A10" s="103">
        <f>'MASTER GURU HARIAN'!A12</f>
        <v>9</v>
      </c>
      <c r="B10" s="104" t="str">
        <f>'MASTER GURU HARIAN'!B12</f>
        <v>Drs. ERWIN SAMBAS,M.M.Pd</v>
      </c>
      <c r="C10" s="104" t="str">
        <f>'MASTER GURU HARIAN'!C12</f>
        <v>G9</v>
      </c>
      <c r="D10" s="104" t="str">
        <f>'MASTER GURU HARIAN'!D12</f>
        <v>ERWIN</v>
      </c>
      <c r="E10" s="104" t="s">
        <v>33</v>
      </c>
      <c r="F10" s="105">
        <f t="shared" si="3"/>
        <v>18</v>
      </c>
      <c r="G10" s="105" t="str">
        <f t="shared" si="0"/>
        <v/>
      </c>
      <c r="H10" s="105" t="str">
        <f t="shared" si="0"/>
        <v>V</v>
      </c>
      <c r="I10" s="105" t="str">
        <f t="shared" si="0"/>
        <v/>
      </c>
      <c r="J10" s="105" t="str">
        <f t="shared" si="0"/>
        <v/>
      </c>
      <c r="K10" s="105"/>
      <c r="L10" s="105" t="str">
        <f t="shared" si="1"/>
        <v/>
      </c>
      <c r="M10" s="105" t="str">
        <f t="shared" si="1"/>
        <v>V</v>
      </c>
      <c r="N10" s="105" t="str">
        <f t="shared" si="1"/>
        <v/>
      </c>
      <c r="O10" s="105"/>
      <c r="P10" s="105" t="str">
        <f t="shared" si="2"/>
        <v/>
      </c>
      <c r="Q10" s="105" t="str">
        <f t="shared" si="2"/>
        <v/>
      </c>
      <c r="R10" s="105" t="str">
        <f t="shared" si="2"/>
        <v/>
      </c>
      <c r="S10" s="106"/>
      <c r="U10" s="105">
        <f>SEBGUR!K10</f>
        <v>0</v>
      </c>
      <c r="V10" s="105">
        <f>SEBGUR!R10</f>
        <v>12</v>
      </c>
      <c r="W10" s="105">
        <f>SEBGUR!Y10</f>
        <v>0</v>
      </c>
      <c r="X10" s="105">
        <f>SEBGUR!AF10</f>
        <v>0</v>
      </c>
      <c r="Y10" s="105"/>
      <c r="Z10" s="105">
        <f>SEBGUR!AJ10</f>
        <v>0</v>
      </c>
      <c r="AA10" s="105">
        <f>SEBGUR!AN10</f>
        <v>6</v>
      </c>
      <c r="AB10" s="105">
        <f>SEBGUR!AR10</f>
        <v>0</v>
      </c>
      <c r="AC10" s="105"/>
      <c r="AD10" s="105">
        <f>SEBGUR!AU10</f>
        <v>0</v>
      </c>
      <c r="AE10" s="105">
        <f>SEBGUR!AX10</f>
        <v>0</v>
      </c>
      <c r="AF10" s="105">
        <f>SEBGUR!BA10</f>
        <v>0</v>
      </c>
      <c r="AG10" s="106"/>
      <c r="AI10" s="105">
        <f t="shared" si="4"/>
        <v>18</v>
      </c>
      <c r="AJ10" s="54">
        <f>JumJamGurMap!F9</f>
        <v>0</v>
      </c>
      <c r="AK10" s="54">
        <f>JumJamGurMap!G9</f>
        <v>0</v>
      </c>
      <c r="AL10" s="54">
        <f>JumJamGurMap!H9</f>
        <v>0</v>
      </c>
      <c r="AM10" s="54">
        <f>JumJamGurMap!I9</f>
        <v>18</v>
      </c>
      <c r="AN10" s="54">
        <f>JumJamGurMap!J9</f>
        <v>0</v>
      </c>
      <c r="AO10" s="54">
        <f>JumJamGurMap!K9</f>
        <v>0</v>
      </c>
      <c r="AP10" s="54">
        <f>JumJamGurMap!L9</f>
        <v>0</v>
      </c>
      <c r="AQ10" s="54">
        <f>JumJamGurMap!M9</f>
        <v>0</v>
      </c>
      <c r="AR10" s="54">
        <f>JumJamGurMap!N9</f>
        <v>0</v>
      </c>
      <c r="AS10" s="54">
        <f>JumJamGurMap!O9</f>
        <v>0</v>
      </c>
      <c r="AT10" s="54">
        <f>JumJamGurMap!P9</f>
        <v>0</v>
      </c>
      <c r="AU10" s="54">
        <f>JumJamGurMap!Q9</f>
        <v>0</v>
      </c>
      <c r="AV10" s="54">
        <f>JumJamGurMap!R9</f>
        <v>0</v>
      </c>
      <c r="AW10" s="54">
        <f>JumJamGurMap!S9</f>
        <v>0</v>
      </c>
      <c r="AX10" s="54">
        <f>JumJamGurMap!T9</f>
        <v>0</v>
      </c>
      <c r="AY10" s="54">
        <f>JumJamGurMap!U9</f>
        <v>0</v>
      </c>
      <c r="AZ10" s="54">
        <f>JumJamGurMap!V9</f>
        <v>0</v>
      </c>
      <c r="BA10" s="54">
        <f>JumJamGurMap!W9</f>
        <v>0</v>
      </c>
      <c r="BB10" s="54">
        <f>JumJamGurMap!X9</f>
        <v>0</v>
      </c>
      <c r="BC10" s="54">
        <f>JumJamGurMap!Y9</f>
        <v>0</v>
      </c>
      <c r="BD10" s="54">
        <f>JumJamGurMap!Z9</f>
        <v>0</v>
      </c>
      <c r="BE10" s="54">
        <f>JumJamGurMap!AA9</f>
        <v>0</v>
      </c>
      <c r="BF10" s="54">
        <f>JumJamGurMap!AB9</f>
        <v>0</v>
      </c>
      <c r="BG10" s="54">
        <f>JumJamGurMap!AC9</f>
        <v>0</v>
      </c>
      <c r="BH10" s="54">
        <f>JumJamGurMap!AD9</f>
        <v>0</v>
      </c>
      <c r="BI10" s="54">
        <f>JumJamGurMap!AE9</f>
        <v>0</v>
      </c>
      <c r="BJ10" s="54">
        <f>JumJamGurMap!AF9</f>
        <v>0</v>
      </c>
      <c r="BK10" s="54">
        <f>JumJamGurMap!AG9</f>
        <v>0</v>
      </c>
      <c r="BL10" s="54">
        <f>JumJamGurMap!AH9</f>
        <v>0</v>
      </c>
      <c r="BM10" s="54">
        <f>JumJamGurMap!AI9</f>
        <v>0</v>
      </c>
      <c r="BN10" s="54">
        <f>JumJamGurMap!AJ9</f>
        <v>0</v>
      </c>
      <c r="BO10" s="54">
        <f>JumJamGurMap!AK9</f>
        <v>0</v>
      </c>
      <c r="BP10" s="54">
        <f>JumJamGurMap!AL9</f>
        <v>0</v>
      </c>
    </row>
    <row r="11" spans="1:68" s="107" customFormat="1" x14ac:dyDescent="0.3">
      <c r="A11" s="108">
        <f>'MASTER GURU HARIAN'!A13</f>
        <v>10</v>
      </c>
      <c r="B11" s="109" t="str">
        <f>'MASTER GURU HARIAN'!B13</f>
        <v>UJANG SUHARA, S.Pd.</v>
      </c>
      <c r="C11" s="109" t="str">
        <f>'MASTER GURU HARIAN'!C13</f>
        <v>G10</v>
      </c>
      <c r="D11" s="109" t="str">
        <f>'MASTER GURU HARIAN'!D13</f>
        <v>UJANG</v>
      </c>
      <c r="E11" s="109" t="s">
        <v>25</v>
      </c>
      <c r="F11" s="19">
        <f t="shared" si="3"/>
        <v>33</v>
      </c>
      <c r="G11" s="19" t="str">
        <f t="shared" si="0"/>
        <v>V</v>
      </c>
      <c r="H11" s="19" t="str">
        <f t="shared" si="0"/>
        <v/>
      </c>
      <c r="I11" s="19" t="str">
        <f t="shared" si="0"/>
        <v/>
      </c>
      <c r="J11" s="19" t="str">
        <f t="shared" si="0"/>
        <v/>
      </c>
      <c r="K11" s="19"/>
      <c r="L11" s="19" t="str">
        <f t="shared" si="1"/>
        <v>V</v>
      </c>
      <c r="M11" s="19" t="str">
        <f t="shared" si="1"/>
        <v/>
      </c>
      <c r="N11" s="19" t="str">
        <f t="shared" si="1"/>
        <v/>
      </c>
      <c r="O11" s="19"/>
      <c r="P11" s="19" t="str">
        <f t="shared" si="2"/>
        <v>V</v>
      </c>
      <c r="Q11" s="19" t="str">
        <f t="shared" si="2"/>
        <v/>
      </c>
      <c r="R11" s="19" t="str">
        <f t="shared" si="2"/>
        <v/>
      </c>
      <c r="S11" s="18"/>
      <c r="U11" s="19">
        <f>SEBGUR!K11</f>
        <v>18</v>
      </c>
      <c r="V11" s="19">
        <f>SEBGUR!R11</f>
        <v>0</v>
      </c>
      <c r="W11" s="19">
        <f>SEBGUR!Y11</f>
        <v>0</v>
      </c>
      <c r="X11" s="19">
        <f>SEBGUR!AF11</f>
        <v>0</v>
      </c>
      <c r="Y11" s="19"/>
      <c r="Z11" s="19">
        <f>SEBGUR!AJ11</f>
        <v>9</v>
      </c>
      <c r="AA11" s="19">
        <f>SEBGUR!AN11</f>
        <v>0</v>
      </c>
      <c r="AB11" s="19">
        <f>SEBGUR!AR11</f>
        <v>0</v>
      </c>
      <c r="AC11" s="19"/>
      <c r="AD11" s="19">
        <f>SEBGUR!AU11</f>
        <v>6</v>
      </c>
      <c r="AE11" s="19">
        <f>SEBGUR!AX11</f>
        <v>0</v>
      </c>
      <c r="AF11" s="19">
        <f>SEBGUR!BA11</f>
        <v>0</v>
      </c>
      <c r="AG11" s="18"/>
      <c r="AI11" s="19">
        <f t="shared" si="4"/>
        <v>33</v>
      </c>
      <c r="AJ11" s="54">
        <f>JumJamGurMap!F10</f>
        <v>0</v>
      </c>
      <c r="AK11" s="54">
        <f>JumJamGurMap!G10</f>
        <v>0</v>
      </c>
      <c r="AL11" s="54">
        <f>JumJamGurMap!H10</f>
        <v>0</v>
      </c>
      <c r="AM11" s="54">
        <f>JumJamGurMap!I10</f>
        <v>0</v>
      </c>
      <c r="AN11" s="54">
        <f>JumJamGurMap!J10</f>
        <v>0</v>
      </c>
      <c r="AO11" s="54">
        <f>JumJamGurMap!K10</f>
        <v>0</v>
      </c>
      <c r="AP11" s="54">
        <f>JumJamGurMap!L10</f>
        <v>0</v>
      </c>
      <c r="AQ11" s="54">
        <f>JumJamGurMap!M10</f>
        <v>0</v>
      </c>
      <c r="AR11" s="54">
        <f>JumJamGurMap!N10</f>
        <v>33</v>
      </c>
      <c r="AS11" s="54">
        <f>JumJamGurMap!O10</f>
        <v>0</v>
      </c>
      <c r="AT11" s="54">
        <f>JumJamGurMap!P10</f>
        <v>0</v>
      </c>
      <c r="AU11" s="54">
        <f>JumJamGurMap!Q10</f>
        <v>0</v>
      </c>
      <c r="AV11" s="54">
        <f>JumJamGurMap!R10</f>
        <v>0</v>
      </c>
      <c r="AW11" s="54">
        <f>JumJamGurMap!S10</f>
        <v>0</v>
      </c>
      <c r="AX11" s="54">
        <f>JumJamGurMap!T10</f>
        <v>0</v>
      </c>
      <c r="AY11" s="54">
        <f>JumJamGurMap!U10</f>
        <v>0</v>
      </c>
      <c r="AZ11" s="54">
        <f>JumJamGurMap!V10</f>
        <v>0</v>
      </c>
      <c r="BA11" s="54">
        <f>JumJamGurMap!W10</f>
        <v>0</v>
      </c>
      <c r="BB11" s="54">
        <f>JumJamGurMap!X10</f>
        <v>0</v>
      </c>
      <c r="BC11" s="54">
        <f>JumJamGurMap!Y10</f>
        <v>0</v>
      </c>
      <c r="BD11" s="54">
        <f>JumJamGurMap!Z10</f>
        <v>0</v>
      </c>
      <c r="BE11" s="54">
        <f>JumJamGurMap!AA10</f>
        <v>0</v>
      </c>
      <c r="BF11" s="54">
        <f>JumJamGurMap!AB10</f>
        <v>0</v>
      </c>
      <c r="BG11" s="54">
        <f>JumJamGurMap!AC10</f>
        <v>0</v>
      </c>
      <c r="BH11" s="54">
        <f>JumJamGurMap!AD10</f>
        <v>0</v>
      </c>
      <c r="BI11" s="54">
        <f>JumJamGurMap!AE10</f>
        <v>0</v>
      </c>
      <c r="BJ11" s="54">
        <f>JumJamGurMap!AF10</f>
        <v>0</v>
      </c>
      <c r="BK11" s="54">
        <f>JumJamGurMap!AG10</f>
        <v>0</v>
      </c>
      <c r="BL11" s="54">
        <f>JumJamGurMap!AH10</f>
        <v>0</v>
      </c>
      <c r="BM11" s="54">
        <f>JumJamGurMap!AI10</f>
        <v>0</v>
      </c>
      <c r="BN11" s="54">
        <f>JumJamGurMap!AJ10</f>
        <v>0</v>
      </c>
      <c r="BO11" s="54">
        <f>JumJamGurMap!AK10</f>
        <v>0</v>
      </c>
      <c r="BP11" s="54">
        <f>JumJamGurMap!AL10</f>
        <v>0</v>
      </c>
    </row>
    <row r="12" spans="1:68" x14ac:dyDescent="0.3">
      <c r="A12" s="12">
        <f>'MASTER GURU HARIAN'!A14</f>
        <v>11</v>
      </c>
      <c r="B12" s="13" t="str">
        <f>'MASTER GURU HARIAN'!B14</f>
        <v>Dra. MIMY ARDIANY, M.Pd</v>
      </c>
      <c r="C12" s="13" t="str">
        <f>'MASTER GURU HARIAN'!C14</f>
        <v>G11</v>
      </c>
      <c r="D12" s="13" t="str">
        <f>'MASTER GURU HARIAN'!D14</f>
        <v>MIMY</v>
      </c>
      <c r="E12" s="13" t="s">
        <v>537</v>
      </c>
      <c r="F12" s="54">
        <f t="shared" si="3"/>
        <v>28</v>
      </c>
      <c r="G12" s="54" t="str">
        <f t="shared" si="0"/>
        <v>V</v>
      </c>
      <c r="H12" s="54" t="str">
        <f t="shared" si="0"/>
        <v/>
      </c>
      <c r="I12" s="54" t="str">
        <f t="shared" si="0"/>
        <v>V</v>
      </c>
      <c r="J12" s="54" t="str">
        <f t="shared" si="0"/>
        <v/>
      </c>
      <c r="K12" s="53"/>
      <c r="L12" s="54" t="str">
        <f t="shared" si="1"/>
        <v/>
      </c>
      <c r="M12" s="54" t="str">
        <f t="shared" si="1"/>
        <v/>
      </c>
      <c r="N12" s="54" t="str">
        <f t="shared" si="1"/>
        <v/>
      </c>
      <c r="O12" s="53"/>
      <c r="P12" s="54" t="str">
        <f t="shared" si="2"/>
        <v/>
      </c>
      <c r="Q12" s="54" t="str">
        <f t="shared" si="2"/>
        <v/>
      </c>
      <c r="R12" s="54" t="str">
        <f t="shared" si="2"/>
        <v/>
      </c>
      <c r="S12" s="58"/>
      <c r="U12" s="54">
        <f>SEBGUR!K12</f>
        <v>4</v>
      </c>
      <c r="V12" s="54">
        <f>SEBGUR!R12</f>
        <v>0</v>
      </c>
      <c r="W12" s="54">
        <f>SEBGUR!Y12</f>
        <v>24</v>
      </c>
      <c r="X12" s="54">
        <f>SEBGUR!AF12</f>
        <v>0</v>
      </c>
      <c r="Y12" s="53"/>
      <c r="Z12" s="54">
        <f>SEBGUR!AJ12</f>
        <v>0</v>
      </c>
      <c r="AA12" s="54">
        <f>SEBGUR!AN12</f>
        <v>0</v>
      </c>
      <c r="AB12" s="54">
        <f>SEBGUR!AR12</f>
        <v>0</v>
      </c>
      <c r="AC12" s="53"/>
      <c r="AD12" s="54">
        <f>SEBGUR!AU12</f>
        <v>0</v>
      </c>
      <c r="AE12" s="54">
        <f>SEBGUR!AX12</f>
        <v>0</v>
      </c>
      <c r="AF12" s="54">
        <f>SEBGUR!BA12</f>
        <v>0</v>
      </c>
      <c r="AG12" s="58"/>
      <c r="AI12" s="54">
        <f t="shared" si="4"/>
        <v>28</v>
      </c>
      <c r="AJ12" s="54">
        <f>JumJamGurMap!F11</f>
        <v>0</v>
      </c>
      <c r="AK12" s="54">
        <f>JumJamGurMap!G11</f>
        <v>0</v>
      </c>
      <c r="AL12" s="54">
        <f>JumJamGurMap!H11</f>
        <v>0</v>
      </c>
      <c r="AM12" s="54">
        <f>JumJamGurMap!I11</f>
        <v>0</v>
      </c>
      <c r="AN12" s="54">
        <f>JumJamGurMap!J11</f>
        <v>0</v>
      </c>
      <c r="AO12" s="54">
        <f>JumJamGurMap!K11</f>
        <v>0</v>
      </c>
      <c r="AP12" s="54">
        <f>JumJamGurMap!L11</f>
        <v>0</v>
      </c>
      <c r="AQ12" s="54">
        <f>JumJamGurMap!M11</f>
        <v>0</v>
      </c>
      <c r="AR12" s="54">
        <f>JumJamGurMap!N11</f>
        <v>0</v>
      </c>
      <c r="AS12" s="54">
        <f>JumJamGurMap!O11</f>
        <v>0</v>
      </c>
      <c r="AT12" s="54">
        <f>JumJamGurMap!P11</f>
        <v>0</v>
      </c>
      <c r="AU12" s="54">
        <f>JumJamGurMap!Q11</f>
        <v>0</v>
      </c>
      <c r="AV12" s="54">
        <f>JumJamGurMap!R11</f>
        <v>4</v>
      </c>
      <c r="AW12" s="54">
        <f>JumJamGurMap!S11</f>
        <v>11</v>
      </c>
      <c r="AX12" s="54">
        <f>JumJamGurMap!T11</f>
        <v>13</v>
      </c>
      <c r="AY12" s="54">
        <f>JumJamGurMap!U11</f>
        <v>0</v>
      </c>
      <c r="AZ12" s="54">
        <f>JumJamGurMap!V11</f>
        <v>0</v>
      </c>
      <c r="BA12" s="54">
        <f>JumJamGurMap!W11</f>
        <v>0</v>
      </c>
      <c r="BB12" s="54">
        <f>JumJamGurMap!X11</f>
        <v>0</v>
      </c>
      <c r="BC12" s="54">
        <f>JumJamGurMap!Y11</f>
        <v>0</v>
      </c>
      <c r="BD12" s="54">
        <f>JumJamGurMap!Z11</f>
        <v>0</v>
      </c>
      <c r="BE12" s="54">
        <f>JumJamGurMap!AA11</f>
        <v>0</v>
      </c>
      <c r="BF12" s="54">
        <f>JumJamGurMap!AB11</f>
        <v>0</v>
      </c>
      <c r="BG12" s="54">
        <f>JumJamGurMap!AC11</f>
        <v>0</v>
      </c>
      <c r="BH12" s="54">
        <f>JumJamGurMap!AD11</f>
        <v>0</v>
      </c>
      <c r="BI12" s="54">
        <f>JumJamGurMap!AE11</f>
        <v>0</v>
      </c>
      <c r="BJ12" s="54">
        <f>JumJamGurMap!AF11</f>
        <v>0</v>
      </c>
      <c r="BK12" s="54">
        <f>JumJamGurMap!AG11</f>
        <v>0</v>
      </c>
      <c r="BL12" s="54">
        <f>JumJamGurMap!AH11</f>
        <v>0</v>
      </c>
      <c r="BM12" s="54">
        <f>JumJamGurMap!AI11</f>
        <v>0</v>
      </c>
      <c r="BN12" s="54">
        <f>JumJamGurMap!AJ11</f>
        <v>0</v>
      </c>
      <c r="BO12" s="54">
        <f>JumJamGurMap!AK11</f>
        <v>0</v>
      </c>
      <c r="BP12" s="54">
        <f>JumJamGurMap!AL11</f>
        <v>0</v>
      </c>
    </row>
    <row r="13" spans="1:68" s="99" customFormat="1" x14ac:dyDescent="0.3">
      <c r="A13" s="100">
        <f>'MASTER GURU HARIAN'!A15</f>
        <v>12</v>
      </c>
      <c r="B13" s="101" t="str">
        <f>'MASTER GURU HARIAN'!B15</f>
        <v>SARINAH Br GINTING, M.Pd.</v>
      </c>
      <c r="C13" s="101" t="str">
        <f>'MASTER GURU HARIAN'!C15</f>
        <v>G12</v>
      </c>
      <c r="D13" s="101" t="str">
        <f>'MASTER GURU HARIAN'!D15</f>
        <v>SARI</v>
      </c>
      <c r="E13" s="101" t="s">
        <v>19</v>
      </c>
      <c r="F13" s="79">
        <f t="shared" si="3"/>
        <v>24</v>
      </c>
      <c r="G13" s="79" t="str">
        <f t="shared" si="0"/>
        <v/>
      </c>
      <c r="H13" s="79" t="str">
        <f t="shared" si="0"/>
        <v>V</v>
      </c>
      <c r="I13" s="79" t="str">
        <f t="shared" si="0"/>
        <v/>
      </c>
      <c r="J13" s="79" t="str">
        <f t="shared" si="0"/>
        <v/>
      </c>
      <c r="K13" s="79"/>
      <c r="L13" s="79" t="str">
        <f t="shared" si="1"/>
        <v>V</v>
      </c>
      <c r="M13" s="79" t="str">
        <f t="shared" si="1"/>
        <v/>
      </c>
      <c r="N13" s="79" t="str">
        <f t="shared" si="1"/>
        <v/>
      </c>
      <c r="O13" s="79"/>
      <c r="P13" s="79" t="str">
        <f t="shared" si="2"/>
        <v/>
      </c>
      <c r="Q13" s="79" t="str">
        <f t="shared" si="2"/>
        <v/>
      </c>
      <c r="R13" s="79" t="str">
        <f t="shared" si="2"/>
        <v/>
      </c>
      <c r="S13" s="78"/>
      <c r="U13" s="79">
        <f>SEBGUR!K13</f>
        <v>0</v>
      </c>
      <c r="V13" s="79">
        <f>SEBGUR!R13</f>
        <v>18</v>
      </c>
      <c r="W13" s="79">
        <f>SEBGUR!Y13</f>
        <v>0</v>
      </c>
      <c r="X13" s="79">
        <f>SEBGUR!AF13</f>
        <v>0</v>
      </c>
      <c r="Y13" s="79"/>
      <c r="Z13" s="79">
        <f>SEBGUR!AJ13</f>
        <v>6</v>
      </c>
      <c r="AA13" s="79">
        <f>SEBGUR!AN13</f>
        <v>0</v>
      </c>
      <c r="AB13" s="79">
        <f>SEBGUR!AR13</f>
        <v>0</v>
      </c>
      <c r="AC13" s="79"/>
      <c r="AD13" s="79">
        <f>SEBGUR!AU13</f>
        <v>0</v>
      </c>
      <c r="AE13" s="79">
        <f>SEBGUR!AX13</f>
        <v>0</v>
      </c>
      <c r="AF13" s="79">
        <f>SEBGUR!BA13</f>
        <v>0</v>
      </c>
      <c r="AG13" s="78"/>
      <c r="AI13" s="79">
        <f t="shared" si="4"/>
        <v>24</v>
      </c>
      <c r="AJ13" s="54">
        <f>JumJamGurMap!F12</f>
        <v>0</v>
      </c>
      <c r="AK13" s="54">
        <f>JumJamGurMap!G12</f>
        <v>0</v>
      </c>
      <c r="AL13" s="54">
        <f>JumJamGurMap!H12</f>
        <v>0</v>
      </c>
      <c r="AM13" s="54">
        <f>JumJamGurMap!I12</f>
        <v>0</v>
      </c>
      <c r="AN13" s="54">
        <f>JumJamGurMap!J12</f>
        <v>0</v>
      </c>
      <c r="AO13" s="54">
        <f>JumJamGurMap!K12</f>
        <v>0</v>
      </c>
      <c r="AP13" s="54">
        <f>JumJamGurMap!L12</f>
        <v>0</v>
      </c>
      <c r="AQ13" s="54">
        <f>JumJamGurMap!M12</f>
        <v>24</v>
      </c>
      <c r="AR13" s="54">
        <f>JumJamGurMap!N12</f>
        <v>0</v>
      </c>
      <c r="AS13" s="54">
        <f>JumJamGurMap!O12</f>
        <v>0</v>
      </c>
      <c r="AT13" s="54">
        <f>JumJamGurMap!P12</f>
        <v>0</v>
      </c>
      <c r="AU13" s="54">
        <f>JumJamGurMap!Q12</f>
        <v>0</v>
      </c>
      <c r="AV13" s="54">
        <f>JumJamGurMap!R12</f>
        <v>0</v>
      </c>
      <c r="AW13" s="54">
        <f>JumJamGurMap!S12</f>
        <v>0</v>
      </c>
      <c r="AX13" s="54">
        <f>JumJamGurMap!T12</f>
        <v>0</v>
      </c>
      <c r="AY13" s="54">
        <f>JumJamGurMap!U12</f>
        <v>0</v>
      </c>
      <c r="AZ13" s="54">
        <f>JumJamGurMap!V12</f>
        <v>0</v>
      </c>
      <c r="BA13" s="54">
        <f>JumJamGurMap!W12</f>
        <v>0</v>
      </c>
      <c r="BB13" s="54">
        <f>JumJamGurMap!X12</f>
        <v>0</v>
      </c>
      <c r="BC13" s="54">
        <f>JumJamGurMap!Y12</f>
        <v>0</v>
      </c>
      <c r="BD13" s="54">
        <f>JumJamGurMap!Z12</f>
        <v>0</v>
      </c>
      <c r="BE13" s="54">
        <f>JumJamGurMap!AA12</f>
        <v>0</v>
      </c>
      <c r="BF13" s="54">
        <f>JumJamGurMap!AB12</f>
        <v>0</v>
      </c>
      <c r="BG13" s="54">
        <f>JumJamGurMap!AC12</f>
        <v>0</v>
      </c>
      <c r="BH13" s="54">
        <f>JumJamGurMap!AD12</f>
        <v>0</v>
      </c>
      <c r="BI13" s="54">
        <f>JumJamGurMap!AE12</f>
        <v>0</v>
      </c>
      <c r="BJ13" s="54">
        <f>JumJamGurMap!AF12</f>
        <v>0</v>
      </c>
      <c r="BK13" s="54">
        <f>JumJamGurMap!AG12</f>
        <v>0</v>
      </c>
      <c r="BL13" s="54">
        <f>JumJamGurMap!AH12</f>
        <v>0</v>
      </c>
      <c r="BM13" s="54">
        <f>JumJamGurMap!AI12</f>
        <v>0</v>
      </c>
      <c r="BN13" s="54">
        <f>JumJamGurMap!AJ12</f>
        <v>0</v>
      </c>
      <c r="BO13" s="54">
        <f>JumJamGurMap!AK12</f>
        <v>0</v>
      </c>
      <c r="BP13" s="54">
        <f>JumJamGurMap!AL12</f>
        <v>0</v>
      </c>
    </row>
    <row r="14" spans="1:68" s="102" customFormat="1" x14ac:dyDescent="0.3">
      <c r="A14" s="103">
        <f>'MASTER GURU HARIAN'!A16</f>
        <v>13</v>
      </c>
      <c r="B14" s="104" t="str">
        <f>'MASTER GURU HARIAN'!B16</f>
        <v>TAUFIK HIDAYAT,M.M.Pd</v>
      </c>
      <c r="C14" s="104" t="str">
        <f>'MASTER GURU HARIAN'!C16</f>
        <v>G13</v>
      </c>
      <c r="D14" s="104" t="str">
        <f>'MASTER GURU HARIAN'!D16</f>
        <v>TAUFIK</v>
      </c>
      <c r="E14" s="104" t="s">
        <v>33</v>
      </c>
      <c r="F14" s="105">
        <f t="shared" si="3"/>
        <v>12</v>
      </c>
      <c r="G14" s="105" t="str">
        <f t="shared" si="0"/>
        <v>V</v>
      </c>
      <c r="H14" s="105" t="str">
        <f t="shared" si="0"/>
        <v/>
      </c>
      <c r="I14" s="105" t="str">
        <f t="shared" si="0"/>
        <v/>
      </c>
      <c r="J14" s="105" t="str">
        <f t="shared" si="0"/>
        <v/>
      </c>
      <c r="K14" s="105"/>
      <c r="L14" s="105" t="str">
        <f t="shared" si="1"/>
        <v>V</v>
      </c>
      <c r="M14" s="105" t="str">
        <f t="shared" si="1"/>
        <v/>
      </c>
      <c r="N14" s="105" t="str">
        <f t="shared" si="1"/>
        <v/>
      </c>
      <c r="O14" s="105"/>
      <c r="P14" s="105" t="str">
        <f t="shared" si="2"/>
        <v>V</v>
      </c>
      <c r="Q14" s="105" t="str">
        <f t="shared" si="2"/>
        <v>V</v>
      </c>
      <c r="R14" s="105" t="str">
        <f t="shared" si="2"/>
        <v/>
      </c>
      <c r="S14" s="106"/>
      <c r="U14" s="105">
        <f>SEBGUR!K14</f>
        <v>2</v>
      </c>
      <c r="V14" s="105">
        <f>SEBGUR!R14</f>
        <v>0</v>
      </c>
      <c r="W14" s="105">
        <f>SEBGUR!Y14</f>
        <v>0</v>
      </c>
      <c r="X14" s="105">
        <f>SEBGUR!AF14</f>
        <v>0</v>
      </c>
      <c r="Y14" s="105"/>
      <c r="Z14" s="105">
        <f>SEBGUR!AJ14</f>
        <v>4</v>
      </c>
      <c r="AA14" s="105">
        <f>SEBGUR!AN14</f>
        <v>0</v>
      </c>
      <c r="AB14" s="105">
        <f>SEBGUR!AR14</f>
        <v>0</v>
      </c>
      <c r="AC14" s="105"/>
      <c r="AD14" s="105">
        <f>SEBGUR!AU14</f>
        <v>2</v>
      </c>
      <c r="AE14" s="105">
        <f>SEBGUR!AX14</f>
        <v>4</v>
      </c>
      <c r="AF14" s="105">
        <f>SEBGUR!BA14</f>
        <v>0</v>
      </c>
      <c r="AG14" s="106"/>
      <c r="AI14" s="105">
        <f t="shared" si="4"/>
        <v>12</v>
      </c>
      <c r="AJ14" s="54">
        <f>JumJamGurMap!F13</f>
        <v>0</v>
      </c>
      <c r="AK14" s="54">
        <f>JumJamGurMap!G13</f>
        <v>0</v>
      </c>
      <c r="AL14" s="54">
        <f>JumJamGurMap!H13</f>
        <v>0</v>
      </c>
      <c r="AM14" s="54">
        <f>JumJamGurMap!I13</f>
        <v>12</v>
      </c>
      <c r="AN14" s="54">
        <f>JumJamGurMap!J13</f>
        <v>0</v>
      </c>
      <c r="AO14" s="54">
        <f>JumJamGurMap!K13</f>
        <v>0</v>
      </c>
      <c r="AP14" s="54">
        <f>JumJamGurMap!L13</f>
        <v>0</v>
      </c>
      <c r="AQ14" s="54">
        <f>JumJamGurMap!M13</f>
        <v>0</v>
      </c>
      <c r="AR14" s="54">
        <f>JumJamGurMap!N13</f>
        <v>0</v>
      </c>
      <c r="AS14" s="54">
        <f>JumJamGurMap!O13</f>
        <v>0</v>
      </c>
      <c r="AT14" s="54">
        <f>JumJamGurMap!P13</f>
        <v>0</v>
      </c>
      <c r="AU14" s="54">
        <f>JumJamGurMap!Q13</f>
        <v>0</v>
      </c>
      <c r="AV14" s="54">
        <f>JumJamGurMap!R13</f>
        <v>0</v>
      </c>
      <c r="AW14" s="54">
        <f>JumJamGurMap!S13</f>
        <v>0</v>
      </c>
      <c r="AX14" s="54">
        <f>JumJamGurMap!T13</f>
        <v>0</v>
      </c>
      <c r="AY14" s="54">
        <f>JumJamGurMap!U13</f>
        <v>0</v>
      </c>
      <c r="AZ14" s="54">
        <f>JumJamGurMap!V13</f>
        <v>0</v>
      </c>
      <c r="BA14" s="54">
        <f>JumJamGurMap!W13</f>
        <v>0</v>
      </c>
      <c r="BB14" s="54">
        <f>JumJamGurMap!X13</f>
        <v>0</v>
      </c>
      <c r="BC14" s="54">
        <f>JumJamGurMap!Y13</f>
        <v>0</v>
      </c>
      <c r="BD14" s="54">
        <f>JumJamGurMap!Z13</f>
        <v>0</v>
      </c>
      <c r="BE14" s="54">
        <f>JumJamGurMap!AA13</f>
        <v>0</v>
      </c>
      <c r="BF14" s="54">
        <f>JumJamGurMap!AB13</f>
        <v>0</v>
      </c>
      <c r="BG14" s="54">
        <f>JumJamGurMap!AC13</f>
        <v>0</v>
      </c>
      <c r="BH14" s="54">
        <f>JumJamGurMap!AD13</f>
        <v>0</v>
      </c>
      <c r="BI14" s="54">
        <f>JumJamGurMap!AE13</f>
        <v>0</v>
      </c>
      <c r="BJ14" s="54">
        <f>JumJamGurMap!AF13</f>
        <v>0</v>
      </c>
      <c r="BK14" s="54">
        <f>JumJamGurMap!AG13</f>
        <v>0</v>
      </c>
      <c r="BL14" s="54">
        <f>JumJamGurMap!AH13</f>
        <v>0</v>
      </c>
      <c r="BM14" s="54">
        <f>JumJamGurMap!AI13</f>
        <v>0</v>
      </c>
      <c r="BN14" s="54">
        <f>JumJamGurMap!AJ13</f>
        <v>0</v>
      </c>
      <c r="BO14" s="54">
        <f>JumJamGurMap!AK13</f>
        <v>0</v>
      </c>
      <c r="BP14" s="54">
        <f>JumJamGurMap!AL13</f>
        <v>0</v>
      </c>
    </row>
    <row r="15" spans="1:68" x14ac:dyDescent="0.3">
      <c r="A15" s="12">
        <f>'MASTER GURU HARIAN'!A17</f>
        <v>14</v>
      </c>
      <c r="B15" s="13" t="str">
        <f>'MASTER GURU HARIAN'!B17</f>
        <v>RITA HARTATI, S.Pd, M.T.</v>
      </c>
      <c r="C15" s="13" t="str">
        <f>'MASTER GURU HARIAN'!C17</f>
        <v>G14</v>
      </c>
      <c r="D15" s="13" t="str">
        <f>'MASTER GURU HARIAN'!D17</f>
        <v>RITA</v>
      </c>
      <c r="E15" s="13"/>
      <c r="F15" s="54">
        <f t="shared" si="3"/>
        <v>11</v>
      </c>
      <c r="G15" s="54" t="str">
        <f t="shared" si="0"/>
        <v/>
      </c>
      <c r="H15" s="54" t="str">
        <f t="shared" si="0"/>
        <v/>
      </c>
      <c r="I15" s="54" t="str">
        <f t="shared" si="0"/>
        <v/>
      </c>
      <c r="J15" s="54" t="str">
        <f t="shared" si="0"/>
        <v/>
      </c>
      <c r="K15" s="53"/>
      <c r="L15" s="54" t="str">
        <f t="shared" si="1"/>
        <v>V</v>
      </c>
      <c r="M15" s="54" t="str">
        <f t="shared" si="1"/>
        <v/>
      </c>
      <c r="N15" s="54" t="str">
        <f t="shared" si="1"/>
        <v/>
      </c>
      <c r="O15" s="53"/>
      <c r="P15" s="54" t="str">
        <f t="shared" si="2"/>
        <v/>
      </c>
      <c r="Q15" s="54" t="str">
        <f t="shared" si="2"/>
        <v/>
      </c>
      <c r="R15" s="54" t="str">
        <f t="shared" si="2"/>
        <v/>
      </c>
      <c r="S15" s="58"/>
      <c r="U15" s="54">
        <f>SEBGUR!K15</f>
        <v>0</v>
      </c>
      <c r="V15" s="54">
        <f>SEBGUR!R15</f>
        <v>0</v>
      </c>
      <c r="W15" s="54">
        <f>SEBGUR!Y15</f>
        <v>0</v>
      </c>
      <c r="X15" s="54">
        <f>SEBGUR!AF15</f>
        <v>0</v>
      </c>
      <c r="Y15" s="53"/>
      <c r="Z15" s="54">
        <f>SEBGUR!AJ15</f>
        <v>11</v>
      </c>
      <c r="AA15" s="54">
        <f>SEBGUR!AN15</f>
        <v>0</v>
      </c>
      <c r="AB15" s="54">
        <f>SEBGUR!AR15</f>
        <v>0</v>
      </c>
      <c r="AC15" s="53"/>
      <c r="AD15" s="54">
        <f>SEBGUR!AU15</f>
        <v>0</v>
      </c>
      <c r="AE15" s="54">
        <f>SEBGUR!AX15</f>
        <v>0</v>
      </c>
      <c r="AF15" s="54">
        <f>SEBGUR!BA15</f>
        <v>0</v>
      </c>
      <c r="AG15" s="58"/>
      <c r="AI15" s="54">
        <f t="shared" si="4"/>
        <v>11</v>
      </c>
      <c r="AJ15" s="54">
        <f>JumJamGurMap!F14</f>
        <v>0</v>
      </c>
      <c r="AK15" s="54">
        <f>JumJamGurMap!G14</f>
        <v>0</v>
      </c>
      <c r="AL15" s="54">
        <f>JumJamGurMap!H14</f>
        <v>0</v>
      </c>
      <c r="AM15" s="54">
        <f>JumJamGurMap!I14</f>
        <v>0</v>
      </c>
      <c r="AN15" s="54">
        <f>JumJamGurMap!J14</f>
        <v>0</v>
      </c>
      <c r="AO15" s="54">
        <f>JumJamGurMap!K14</f>
        <v>0</v>
      </c>
      <c r="AP15" s="54">
        <f>JumJamGurMap!L14</f>
        <v>0</v>
      </c>
      <c r="AQ15" s="54">
        <f>JumJamGurMap!M14</f>
        <v>0</v>
      </c>
      <c r="AR15" s="54">
        <f>JumJamGurMap!N14</f>
        <v>0</v>
      </c>
      <c r="AS15" s="54">
        <f>JumJamGurMap!O14</f>
        <v>0</v>
      </c>
      <c r="AT15" s="54">
        <f>JumJamGurMap!P14</f>
        <v>0</v>
      </c>
      <c r="AU15" s="54">
        <f>JumJamGurMap!Q14</f>
        <v>11</v>
      </c>
      <c r="AV15" s="54">
        <f>JumJamGurMap!R14</f>
        <v>0</v>
      </c>
      <c r="AW15" s="54">
        <f>JumJamGurMap!S14</f>
        <v>0</v>
      </c>
      <c r="AX15" s="54">
        <f>JumJamGurMap!T14</f>
        <v>0</v>
      </c>
      <c r="AY15" s="54">
        <f>JumJamGurMap!U14</f>
        <v>0</v>
      </c>
      <c r="AZ15" s="54">
        <f>JumJamGurMap!V14</f>
        <v>0</v>
      </c>
      <c r="BA15" s="54">
        <f>JumJamGurMap!W14</f>
        <v>0</v>
      </c>
      <c r="BB15" s="54">
        <f>JumJamGurMap!X14</f>
        <v>0</v>
      </c>
      <c r="BC15" s="54">
        <f>JumJamGurMap!Y14</f>
        <v>0</v>
      </c>
      <c r="BD15" s="54">
        <f>JumJamGurMap!Z14</f>
        <v>0</v>
      </c>
      <c r="BE15" s="54">
        <f>JumJamGurMap!AA14</f>
        <v>0</v>
      </c>
      <c r="BF15" s="54">
        <f>JumJamGurMap!AB14</f>
        <v>0</v>
      </c>
      <c r="BG15" s="54">
        <f>JumJamGurMap!AC14</f>
        <v>0</v>
      </c>
      <c r="BH15" s="54">
        <f>JumJamGurMap!AD14</f>
        <v>0</v>
      </c>
      <c r="BI15" s="54">
        <f>JumJamGurMap!AE14</f>
        <v>0</v>
      </c>
      <c r="BJ15" s="54">
        <f>JumJamGurMap!AF14</f>
        <v>0</v>
      </c>
      <c r="BK15" s="54">
        <f>JumJamGurMap!AG14</f>
        <v>0</v>
      </c>
      <c r="BL15" s="54">
        <f>JumJamGurMap!AH14</f>
        <v>0</v>
      </c>
      <c r="BM15" s="54">
        <f>JumJamGurMap!AI14</f>
        <v>0</v>
      </c>
      <c r="BN15" s="54">
        <f>JumJamGurMap!AJ14</f>
        <v>0</v>
      </c>
      <c r="BO15" s="54">
        <f>JumJamGurMap!AK14</f>
        <v>0</v>
      </c>
      <c r="BP15" s="54">
        <f>JumJamGurMap!AL14</f>
        <v>0</v>
      </c>
    </row>
    <row r="16" spans="1:68" x14ac:dyDescent="0.3">
      <c r="A16" s="12">
        <f>'MASTER GURU HARIAN'!A18</f>
        <v>15</v>
      </c>
      <c r="B16" s="13" t="str">
        <f>'MASTER GURU HARIAN'!B18</f>
        <v>ADE HARTONO, S.Pd.</v>
      </c>
      <c r="C16" s="13" t="str">
        <f>'MASTER GURU HARIAN'!C18</f>
        <v>G15</v>
      </c>
      <c r="D16" s="13" t="str">
        <f>'MASTER GURU HARIAN'!D18</f>
        <v>ADE</v>
      </c>
      <c r="E16" s="13" t="s">
        <v>537</v>
      </c>
      <c r="F16" s="54">
        <f t="shared" si="3"/>
        <v>26</v>
      </c>
      <c r="G16" s="54" t="str">
        <f t="shared" si="0"/>
        <v/>
      </c>
      <c r="H16" s="54" t="str">
        <f t="shared" si="0"/>
        <v>V</v>
      </c>
      <c r="I16" s="54" t="str">
        <f t="shared" si="0"/>
        <v/>
      </c>
      <c r="J16" s="54" t="str">
        <f t="shared" si="0"/>
        <v/>
      </c>
      <c r="K16" s="53"/>
      <c r="L16" s="54" t="str">
        <f t="shared" si="1"/>
        <v/>
      </c>
      <c r="M16" s="54" t="str">
        <f t="shared" si="1"/>
        <v/>
      </c>
      <c r="N16" s="54" t="str">
        <f t="shared" si="1"/>
        <v/>
      </c>
      <c r="O16" s="53"/>
      <c r="P16" s="54" t="str">
        <f t="shared" si="2"/>
        <v/>
      </c>
      <c r="Q16" s="54" t="str">
        <f t="shared" si="2"/>
        <v/>
      </c>
      <c r="R16" s="54" t="str">
        <f t="shared" si="2"/>
        <v/>
      </c>
      <c r="S16" s="58"/>
      <c r="U16" s="54">
        <f>SEBGUR!K16</f>
        <v>0</v>
      </c>
      <c r="V16" s="54">
        <f>SEBGUR!R16</f>
        <v>26</v>
      </c>
      <c r="W16" s="54">
        <f>SEBGUR!Y16</f>
        <v>0</v>
      </c>
      <c r="X16" s="54">
        <f>SEBGUR!AF16</f>
        <v>0</v>
      </c>
      <c r="Y16" s="53"/>
      <c r="Z16" s="54">
        <f>SEBGUR!AJ16</f>
        <v>0</v>
      </c>
      <c r="AA16" s="54">
        <f>SEBGUR!AN16</f>
        <v>0</v>
      </c>
      <c r="AB16" s="54">
        <f>SEBGUR!AR16</f>
        <v>0</v>
      </c>
      <c r="AC16" s="53"/>
      <c r="AD16" s="54">
        <f>SEBGUR!AU16</f>
        <v>0</v>
      </c>
      <c r="AE16" s="54">
        <f>SEBGUR!AX16</f>
        <v>0</v>
      </c>
      <c r="AF16" s="54">
        <f>SEBGUR!BA16</f>
        <v>0</v>
      </c>
      <c r="AG16" s="58"/>
      <c r="AI16" s="54">
        <f t="shared" si="4"/>
        <v>26</v>
      </c>
      <c r="AJ16" s="54">
        <f>JumJamGurMap!F15</f>
        <v>0</v>
      </c>
      <c r="AK16" s="54">
        <f>JumJamGurMap!G15</f>
        <v>0</v>
      </c>
      <c r="AL16" s="54">
        <f>JumJamGurMap!H15</f>
        <v>0</v>
      </c>
      <c r="AM16" s="54">
        <f>JumJamGurMap!I15</f>
        <v>0</v>
      </c>
      <c r="AN16" s="54">
        <f>JumJamGurMap!J15</f>
        <v>0</v>
      </c>
      <c r="AO16" s="54">
        <f>JumJamGurMap!K15</f>
        <v>0</v>
      </c>
      <c r="AP16" s="54">
        <f>JumJamGurMap!L15</f>
        <v>0</v>
      </c>
      <c r="AQ16" s="54">
        <f>JumJamGurMap!M15</f>
        <v>0</v>
      </c>
      <c r="AR16" s="54">
        <f>JumJamGurMap!N15</f>
        <v>0</v>
      </c>
      <c r="AS16" s="54">
        <f>JumJamGurMap!O15</f>
        <v>0</v>
      </c>
      <c r="AT16" s="54">
        <f>JumJamGurMap!P15</f>
        <v>0</v>
      </c>
      <c r="AU16" s="54">
        <f>JumJamGurMap!Q15</f>
        <v>0</v>
      </c>
      <c r="AV16" s="54">
        <f>JumJamGurMap!R15</f>
        <v>0</v>
      </c>
      <c r="AW16" s="54">
        <f>JumJamGurMap!S15</f>
        <v>0</v>
      </c>
      <c r="AX16" s="54">
        <f>JumJamGurMap!T15</f>
        <v>0</v>
      </c>
      <c r="AY16" s="54">
        <f>JumJamGurMap!U15</f>
        <v>26</v>
      </c>
      <c r="AZ16" s="54">
        <f>JumJamGurMap!V15</f>
        <v>0</v>
      </c>
      <c r="BA16" s="54">
        <f>JumJamGurMap!W15</f>
        <v>0</v>
      </c>
      <c r="BB16" s="54">
        <f>JumJamGurMap!X15</f>
        <v>0</v>
      </c>
      <c r="BC16" s="54">
        <f>JumJamGurMap!Y15</f>
        <v>0</v>
      </c>
      <c r="BD16" s="54">
        <f>JumJamGurMap!Z15</f>
        <v>0</v>
      </c>
      <c r="BE16" s="54">
        <f>JumJamGurMap!AA15</f>
        <v>0</v>
      </c>
      <c r="BF16" s="54">
        <f>JumJamGurMap!AB15</f>
        <v>0</v>
      </c>
      <c r="BG16" s="54">
        <f>JumJamGurMap!AC15</f>
        <v>0</v>
      </c>
      <c r="BH16" s="54">
        <f>JumJamGurMap!AD15</f>
        <v>0</v>
      </c>
      <c r="BI16" s="54">
        <f>JumJamGurMap!AE15</f>
        <v>0</v>
      </c>
      <c r="BJ16" s="54">
        <f>JumJamGurMap!AF15</f>
        <v>0</v>
      </c>
      <c r="BK16" s="54">
        <f>JumJamGurMap!AG15</f>
        <v>0</v>
      </c>
      <c r="BL16" s="54">
        <f>JumJamGurMap!AH15</f>
        <v>0</v>
      </c>
      <c r="BM16" s="54">
        <f>JumJamGurMap!AI15</f>
        <v>0</v>
      </c>
      <c r="BN16" s="54">
        <f>JumJamGurMap!AJ15</f>
        <v>0</v>
      </c>
      <c r="BO16" s="54">
        <f>JumJamGurMap!AK15</f>
        <v>0</v>
      </c>
      <c r="BP16" s="54">
        <f>JumJamGurMap!AL15</f>
        <v>0</v>
      </c>
    </row>
    <row r="17" spans="1:68" x14ac:dyDescent="0.3">
      <c r="A17" s="12">
        <f>'MASTER GURU HARIAN'!A19</f>
        <v>16</v>
      </c>
      <c r="B17" s="13" t="str">
        <f>'MASTER GURU HARIAN'!B19</f>
        <v>TITA HERIYANTI, S.Pd.</v>
      </c>
      <c r="C17" s="13" t="str">
        <f>'MASTER GURU HARIAN'!C19</f>
        <v>G16</v>
      </c>
      <c r="D17" s="13" t="str">
        <f>'MASTER GURU HARIAN'!D19</f>
        <v>TITA</v>
      </c>
      <c r="E17" s="13" t="s">
        <v>537</v>
      </c>
      <c r="F17" s="54">
        <f t="shared" si="3"/>
        <v>22</v>
      </c>
      <c r="G17" s="54" t="str">
        <f t="shared" si="0"/>
        <v>V</v>
      </c>
      <c r="H17" s="54" t="str">
        <f t="shared" si="0"/>
        <v>V</v>
      </c>
      <c r="I17" s="54" t="str">
        <f t="shared" si="0"/>
        <v/>
      </c>
      <c r="J17" s="54" t="str">
        <f t="shared" si="0"/>
        <v>V</v>
      </c>
      <c r="K17" s="53"/>
      <c r="L17" s="54" t="str">
        <f t="shared" si="1"/>
        <v/>
      </c>
      <c r="M17" s="54" t="str">
        <f t="shared" si="1"/>
        <v/>
      </c>
      <c r="N17" s="54" t="str">
        <f t="shared" si="1"/>
        <v/>
      </c>
      <c r="O17" s="53"/>
      <c r="P17" s="54" t="str">
        <f t="shared" si="2"/>
        <v/>
      </c>
      <c r="Q17" s="54" t="str">
        <f t="shared" si="2"/>
        <v/>
      </c>
      <c r="R17" s="54" t="str">
        <f t="shared" si="2"/>
        <v/>
      </c>
      <c r="S17" s="58"/>
      <c r="U17" s="54">
        <f>SEBGUR!K17</f>
        <v>8</v>
      </c>
      <c r="V17" s="54">
        <f>SEBGUR!R17</f>
        <v>4</v>
      </c>
      <c r="W17" s="54">
        <f>SEBGUR!Y17</f>
        <v>0</v>
      </c>
      <c r="X17" s="54">
        <f>SEBGUR!AF17</f>
        <v>10</v>
      </c>
      <c r="Y17" s="53"/>
      <c r="Z17" s="54">
        <f>SEBGUR!AJ17</f>
        <v>0</v>
      </c>
      <c r="AA17" s="54">
        <f>SEBGUR!AN17</f>
        <v>0</v>
      </c>
      <c r="AB17" s="54">
        <f>SEBGUR!AR17</f>
        <v>0</v>
      </c>
      <c r="AC17" s="53"/>
      <c r="AD17" s="54">
        <f>SEBGUR!AU17</f>
        <v>0</v>
      </c>
      <c r="AE17" s="54">
        <f>SEBGUR!AX17</f>
        <v>0</v>
      </c>
      <c r="AF17" s="54">
        <f>SEBGUR!BA17</f>
        <v>0</v>
      </c>
      <c r="AG17" s="58"/>
      <c r="AI17" s="54">
        <f t="shared" si="4"/>
        <v>22</v>
      </c>
      <c r="AJ17" s="54">
        <f>JumJamGurMap!F16</f>
        <v>0</v>
      </c>
      <c r="AK17" s="54">
        <f>JumJamGurMap!G16</f>
        <v>0</v>
      </c>
      <c r="AL17" s="54">
        <f>JumJamGurMap!H16</f>
        <v>0</v>
      </c>
      <c r="AM17" s="54">
        <f>JumJamGurMap!I16</f>
        <v>0</v>
      </c>
      <c r="AN17" s="54">
        <f>JumJamGurMap!J16</f>
        <v>0</v>
      </c>
      <c r="AO17" s="54">
        <f>JumJamGurMap!K16</f>
        <v>0</v>
      </c>
      <c r="AP17" s="54">
        <f>JumJamGurMap!L16</f>
        <v>0</v>
      </c>
      <c r="AQ17" s="54">
        <f>JumJamGurMap!M16</f>
        <v>0</v>
      </c>
      <c r="AR17" s="54">
        <f>JumJamGurMap!N16</f>
        <v>0</v>
      </c>
      <c r="AS17" s="54">
        <f>JumJamGurMap!O16</f>
        <v>0</v>
      </c>
      <c r="AT17" s="54">
        <f>JumJamGurMap!P16</f>
        <v>0</v>
      </c>
      <c r="AU17" s="54">
        <f>JumJamGurMap!Q16</f>
        <v>8</v>
      </c>
      <c r="AV17" s="54">
        <f>JumJamGurMap!R16</f>
        <v>0</v>
      </c>
      <c r="AW17" s="54">
        <f>JumJamGurMap!S16</f>
        <v>4</v>
      </c>
      <c r="AX17" s="54">
        <f>JumJamGurMap!T16</f>
        <v>0</v>
      </c>
      <c r="AY17" s="54">
        <f>JumJamGurMap!U16</f>
        <v>0</v>
      </c>
      <c r="AZ17" s="54">
        <f>JumJamGurMap!V16</f>
        <v>0</v>
      </c>
      <c r="BA17" s="54">
        <f>JumJamGurMap!W16</f>
        <v>0</v>
      </c>
      <c r="BB17" s="54">
        <f>JumJamGurMap!X16</f>
        <v>0</v>
      </c>
      <c r="BC17" s="54">
        <f>JumJamGurMap!Y16</f>
        <v>10</v>
      </c>
      <c r="BD17" s="54">
        <f>JumJamGurMap!Z16</f>
        <v>0</v>
      </c>
      <c r="BE17" s="54">
        <f>JumJamGurMap!AA16</f>
        <v>0</v>
      </c>
      <c r="BF17" s="54">
        <f>JumJamGurMap!AB16</f>
        <v>0</v>
      </c>
      <c r="BG17" s="54">
        <f>JumJamGurMap!AC16</f>
        <v>0</v>
      </c>
      <c r="BH17" s="54">
        <f>JumJamGurMap!AD16</f>
        <v>0</v>
      </c>
      <c r="BI17" s="54">
        <f>JumJamGurMap!AE16</f>
        <v>0</v>
      </c>
      <c r="BJ17" s="54">
        <f>JumJamGurMap!AF16</f>
        <v>0</v>
      </c>
      <c r="BK17" s="54">
        <f>JumJamGurMap!AG16</f>
        <v>0</v>
      </c>
      <c r="BL17" s="54">
        <f>JumJamGurMap!AH16</f>
        <v>0</v>
      </c>
      <c r="BM17" s="54">
        <f>JumJamGurMap!AI16</f>
        <v>0</v>
      </c>
      <c r="BN17" s="54">
        <f>JumJamGurMap!AJ16</f>
        <v>0</v>
      </c>
      <c r="BO17" s="54">
        <f>JumJamGurMap!AK16</f>
        <v>0</v>
      </c>
      <c r="BP17" s="54">
        <f>JumJamGurMap!AL16</f>
        <v>0</v>
      </c>
    </row>
    <row r="18" spans="1:68" s="110" customFormat="1" x14ac:dyDescent="0.3">
      <c r="A18" s="111">
        <f>'MASTER GURU HARIAN'!A20</f>
        <v>17</v>
      </c>
      <c r="B18" s="112" t="str">
        <f>'MASTER GURU HARIAN'!B20</f>
        <v>Dra. WENI ASMARAENI</v>
      </c>
      <c r="C18" s="112" t="str">
        <f>'MASTER GURU HARIAN'!C20</f>
        <v>G17</v>
      </c>
      <c r="D18" s="112" t="str">
        <f>'MASTER GURU HARIAN'!D20</f>
        <v>WENI</v>
      </c>
      <c r="E18" s="112" t="s">
        <v>11</v>
      </c>
      <c r="F18" s="77">
        <f t="shared" si="3"/>
        <v>21</v>
      </c>
      <c r="G18" s="77" t="str">
        <f t="shared" si="0"/>
        <v/>
      </c>
      <c r="H18" s="77" t="str">
        <f t="shared" si="0"/>
        <v/>
      </c>
      <c r="I18" s="77" t="str">
        <f t="shared" si="0"/>
        <v/>
      </c>
      <c r="J18" s="77" t="str">
        <f t="shared" si="0"/>
        <v/>
      </c>
      <c r="K18" s="77"/>
      <c r="L18" s="77" t="str">
        <f t="shared" si="1"/>
        <v>V</v>
      </c>
      <c r="M18" s="77" t="str">
        <f t="shared" si="1"/>
        <v>V</v>
      </c>
      <c r="N18" s="77" t="str">
        <f t="shared" si="1"/>
        <v/>
      </c>
      <c r="O18" s="77"/>
      <c r="P18" s="77" t="str">
        <f t="shared" si="2"/>
        <v/>
      </c>
      <c r="Q18" s="77" t="str">
        <f t="shared" si="2"/>
        <v>V</v>
      </c>
      <c r="R18" s="77" t="str">
        <f t="shared" si="2"/>
        <v/>
      </c>
      <c r="S18" s="76"/>
      <c r="U18" s="77">
        <f>SEBGUR!K18</f>
        <v>0</v>
      </c>
      <c r="V18" s="77">
        <f>SEBGUR!R18</f>
        <v>0</v>
      </c>
      <c r="W18" s="77">
        <f>SEBGUR!Y18</f>
        <v>0</v>
      </c>
      <c r="X18" s="77">
        <f>SEBGUR!AF18</f>
        <v>0</v>
      </c>
      <c r="Y18" s="77"/>
      <c r="Z18" s="77">
        <f>SEBGUR!AJ18</f>
        <v>6</v>
      </c>
      <c r="AA18" s="77">
        <f>SEBGUR!AN18</f>
        <v>9</v>
      </c>
      <c r="AB18" s="77">
        <f>SEBGUR!AR18</f>
        <v>0</v>
      </c>
      <c r="AC18" s="77"/>
      <c r="AD18" s="77">
        <f>SEBGUR!AU18</f>
        <v>0</v>
      </c>
      <c r="AE18" s="77">
        <f>SEBGUR!AX18</f>
        <v>6</v>
      </c>
      <c r="AF18" s="77">
        <f>SEBGUR!BA18</f>
        <v>0</v>
      </c>
      <c r="AG18" s="76"/>
      <c r="AI18" s="77">
        <f t="shared" si="4"/>
        <v>21</v>
      </c>
      <c r="AJ18" s="54">
        <f>JumJamGurMap!F17</f>
        <v>21</v>
      </c>
      <c r="AK18" s="54">
        <f>JumJamGurMap!G17</f>
        <v>0</v>
      </c>
      <c r="AL18" s="54">
        <f>JumJamGurMap!H17</f>
        <v>0</v>
      </c>
      <c r="AM18" s="54">
        <f>JumJamGurMap!I17</f>
        <v>0</v>
      </c>
      <c r="AN18" s="54">
        <f>JumJamGurMap!J17</f>
        <v>0</v>
      </c>
      <c r="AO18" s="54">
        <f>JumJamGurMap!K17</f>
        <v>0</v>
      </c>
      <c r="AP18" s="54">
        <f>JumJamGurMap!L17</f>
        <v>0</v>
      </c>
      <c r="AQ18" s="54">
        <f>JumJamGurMap!M17</f>
        <v>0</v>
      </c>
      <c r="AR18" s="54">
        <f>JumJamGurMap!N17</f>
        <v>0</v>
      </c>
      <c r="AS18" s="54">
        <f>JumJamGurMap!O17</f>
        <v>0</v>
      </c>
      <c r="AT18" s="54">
        <f>JumJamGurMap!P17</f>
        <v>0</v>
      </c>
      <c r="AU18" s="54">
        <f>JumJamGurMap!Q17</f>
        <v>0</v>
      </c>
      <c r="AV18" s="54">
        <f>JumJamGurMap!R17</f>
        <v>0</v>
      </c>
      <c r="AW18" s="54">
        <f>JumJamGurMap!S17</f>
        <v>0</v>
      </c>
      <c r="AX18" s="54">
        <f>JumJamGurMap!T17</f>
        <v>0</v>
      </c>
      <c r="AY18" s="54">
        <f>JumJamGurMap!U17</f>
        <v>0</v>
      </c>
      <c r="AZ18" s="54">
        <f>JumJamGurMap!V17</f>
        <v>0</v>
      </c>
      <c r="BA18" s="54">
        <f>JumJamGurMap!W17</f>
        <v>0</v>
      </c>
      <c r="BB18" s="54">
        <f>JumJamGurMap!X17</f>
        <v>0</v>
      </c>
      <c r="BC18" s="54">
        <f>JumJamGurMap!Y17</f>
        <v>0</v>
      </c>
      <c r="BD18" s="54">
        <f>JumJamGurMap!Z17</f>
        <v>0</v>
      </c>
      <c r="BE18" s="54">
        <f>JumJamGurMap!AA17</f>
        <v>0</v>
      </c>
      <c r="BF18" s="54">
        <f>JumJamGurMap!AB17</f>
        <v>0</v>
      </c>
      <c r="BG18" s="54">
        <f>JumJamGurMap!AC17</f>
        <v>0</v>
      </c>
      <c r="BH18" s="54">
        <f>JumJamGurMap!AD17</f>
        <v>0</v>
      </c>
      <c r="BI18" s="54">
        <f>JumJamGurMap!AE17</f>
        <v>0</v>
      </c>
      <c r="BJ18" s="54">
        <f>JumJamGurMap!AF17</f>
        <v>0</v>
      </c>
      <c r="BK18" s="54">
        <f>JumJamGurMap!AG17</f>
        <v>0</v>
      </c>
      <c r="BL18" s="54">
        <f>JumJamGurMap!AH17</f>
        <v>0</v>
      </c>
      <c r="BM18" s="54">
        <f>JumJamGurMap!AI17</f>
        <v>0</v>
      </c>
      <c r="BN18" s="54">
        <f>JumJamGurMap!AJ17</f>
        <v>0</v>
      </c>
      <c r="BO18" s="54">
        <f>JumJamGurMap!AK17</f>
        <v>0</v>
      </c>
      <c r="BP18" s="54">
        <f>JumJamGurMap!AL17</f>
        <v>0</v>
      </c>
    </row>
    <row r="19" spans="1:68" x14ac:dyDescent="0.3">
      <c r="A19" s="12">
        <f>'MASTER GURU HARIAN'!A21</f>
        <v>18</v>
      </c>
      <c r="B19" s="13" t="str">
        <f>'MASTER GURU HARIAN'!B21</f>
        <v>AAM SITI NUR ROCHMAH, S.T</v>
      </c>
      <c r="C19" s="13" t="str">
        <f>'MASTER GURU HARIAN'!C21</f>
        <v>G18</v>
      </c>
      <c r="D19" s="13" t="str">
        <f>'MASTER GURU HARIAN'!D21</f>
        <v>AAM</v>
      </c>
      <c r="E19" s="13" t="s">
        <v>537</v>
      </c>
      <c r="F19" s="54">
        <f t="shared" si="3"/>
        <v>24</v>
      </c>
      <c r="G19" s="54" t="str">
        <f t="shared" si="0"/>
        <v/>
      </c>
      <c r="H19" s="54" t="str">
        <f t="shared" si="0"/>
        <v/>
      </c>
      <c r="I19" s="54" t="str">
        <f t="shared" si="0"/>
        <v>V</v>
      </c>
      <c r="J19" s="54" t="str">
        <f t="shared" si="0"/>
        <v>V</v>
      </c>
      <c r="K19" s="53"/>
      <c r="L19" s="54" t="str">
        <f t="shared" si="1"/>
        <v/>
      </c>
      <c r="M19" s="54" t="str">
        <f t="shared" si="1"/>
        <v/>
      </c>
      <c r="N19" s="54" t="str">
        <f t="shared" si="1"/>
        <v/>
      </c>
      <c r="O19" s="53"/>
      <c r="P19" s="54" t="str">
        <f t="shared" si="2"/>
        <v/>
      </c>
      <c r="Q19" s="54" t="str">
        <f t="shared" si="2"/>
        <v/>
      </c>
      <c r="R19" s="54" t="str">
        <f t="shared" si="2"/>
        <v/>
      </c>
      <c r="S19" s="58"/>
      <c r="U19" s="54">
        <f>SEBGUR!K19</f>
        <v>0</v>
      </c>
      <c r="V19" s="54">
        <f>SEBGUR!R19</f>
        <v>0</v>
      </c>
      <c r="W19" s="54">
        <f>SEBGUR!Y19</f>
        <v>21</v>
      </c>
      <c r="X19" s="54">
        <f>SEBGUR!AF19</f>
        <v>3</v>
      </c>
      <c r="Y19" s="53"/>
      <c r="Z19" s="54">
        <f>SEBGUR!AJ19</f>
        <v>0</v>
      </c>
      <c r="AA19" s="54">
        <f>SEBGUR!AN19</f>
        <v>0</v>
      </c>
      <c r="AB19" s="54">
        <f>SEBGUR!AR19</f>
        <v>0</v>
      </c>
      <c r="AC19" s="53"/>
      <c r="AD19" s="54">
        <f>SEBGUR!AU19</f>
        <v>0</v>
      </c>
      <c r="AE19" s="54">
        <f>SEBGUR!AX19</f>
        <v>0</v>
      </c>
      <c r="AF19" s="54">
        <f>SEBGUR!BA19</f>
        <v>0</v>
      </c>
      <c r="AG19" s="58"/>
      <c r="AI19" s="54">
        <f t="shared" si="4"/>
        <v>24</v>
      </c>
      <c r="AJ19" s="54">
        <f>JumJamGurMap!F18</f>
        <v>0</v>
      </c>
      <c r="AK19" s="54">
        <f>JumJamGurMap!G18</f>
        <v>0</v>
      </c>
      <c r="AL19" s="54">
        <f>JumJamGurMap!H18</f>
        <v>0</v>
      </c>
      <c r="AM19" s="54">
        <f>JumJamGurMap!I18</f>
        <v>0</v>
      </c>
      <c r="AN19" s="54">
        <f>JumJamGurMap!J18</f>
        <v>0</v>
      </c>
      <c r="AO19" s="54">
        <f>JumJamGurMap!K18</f>
        <v>0</v>
      </c>
      <c r="AP19" s="54">
        <f>JumJamGurMap!L18</f>
        <v>0</v>
      </c>
      <c r="AQ19" s="54">
        <f>JumJamGurMap!M18</f>
        <v>0</v>
      </c>
      <c r="AR19" s="54">
        <f>JumJamGurMap!N18</f>
        <v>0</v>
      </c>
      <c r="AS19" s="54">
        <f>JumJamGurMap!O18</f>
        <v>0</v>
      </c>
      <c r="AT19" s="54">
        <f>JumJamGurMap!P18</f>
        <v>0</v>
      </c>
      <c r="AU19" s="54">
        <f>JumJamGurMap!Q18</f>
        <v>0</v>
      </c>
      <c r="AV19" s="54">
        <f>JumJamGurMap!R18</f>
        <v>0</v>
      </c>
      <c r="AW19" s="54">
        <f>JumJamGurMap!S18</f>
        <v>0</v>
      </c>
      <c r="AX19" s="54">
        <f>JumJamGurMap!T18</f>
        <v>0</v>
      </c>
      <c r="AY19" s="54">
        <f>JumJamGurMap!U18</f>
        <v>0</v>
      </c>
      <c r="AZ19" s="54">
        <f>JumJamGurMap!V18</f>
        <v>0</v>
      </c>
      <c r="BA19" s="54">
        <f>JumJamGurMap!W18</f>
        <v>3</v>
      </c>
      <c r="BB19" s="54">
        <f>JumJamGurMap!X18</f>
        <v>0</v>
      </c>
      <c r="BC19" s="54">
        <f>JumJamGurMap!Y18</f>
        <v>0</v>
      </c>
      <c r="BD19" s="54">
        <f>JumJamGurMap!Z18</f>
        <v>21</v>
      </c>
      <c r="BE19" s="54">
        <f>JumJamGurMap!AA18</f>
        <v>0</v>
      </c>
      <c r="BF19" s="54">
        <f>JumJamGurMap!AB18</f>
        <v>0</v>
      </c>
      <c r="BG19" s="54">
        <f>JumJamGurMap!AC18</f>
        <v>0</v>
      </c>
      <c r="BH19" s="54">
        <f>JumJamGurMap!AD18</f>
        <v>0</v>
      </c>
      <c r="BI19" s="54">
        <f>JumJamGurMap!AE18</f>
        <v>0</v>
      </c>
      <c r="BJ19" s="54">
        <f>JumJamGurMap!AF18</f>
        <v>0</v>
      </c>
      <c r="BK19" s="54">
        <f>JumJamGurMap!AG18</f>
        <v>0</v>
      </c>
      <c r="BL19" s="54">
        <f>JumJamGurMap!AH18</f>
        <v>0</v>
      </c>
      <c r="BM19" s="54">
        <f>JumJamGurMap!AI18</f>
        <v>0</v>
      </c>
      <c r="BN19" s="54">
        <f>JumJamGurMap!AJ18</f>
        <v>0</v>
      </c>
      <c r="BO19" s="54">
        <f>JumJamGurMap!AK18</f>
        <v>0</v>
      </c>
      <c r="BP19" s="54">
        <f>JumJamGurMap!AL18</f>
        <v>0</v>
      </c>
    </row>
    <row r="20" spans="1:68" x14ac:dyDescent="0.3">
      <c r="A20" s="12">
        <f>'MASTER GURU HARIAN'!A22</f>
        <v>19</v>
      </c>
      <c r="B20" s="13" t="str">
        <f>'MASTER GURU HARIAN'!B22</f>
        <v>ROHAYATI, M.Pd.</v>
      </c>
      <c r="C20" s="13" t="str">
        <f>'MASTER GURU HARIAN'!C22</f>
        <v>G19</v>
      </c>
      <c r="D20" s="13" t="str">
        <f>'MASTER GURU HARIAN'!D22</f>
        <v>ROHAYATI</v>
      </c>
      <c r="E20" s="13" t="s">
        <v>537</v>
      </c>
      <c r="F20" s="54">
        <f t="shared" si="3"/>
        <v>24</v>
      </c>
      <c r="G20" s="54" t="str">
        <f t="shared" si="0"/>
        <v/>
      </c>
      <c r="H20" s="54" t="str">
        <f t="shared" si="0"/>
        <v/>
      </c>
      <c r="I20" s="54" t="str">
        <f t="shared" si="0"/>
        <v>V</v>
      </c>
      <c r="J20" s="54" t="str">
        <f t="shared" si="0"/>
        <v>V</v>
      </c>
      <c r="K20" s="53"/>
      <c r="L20" s="54" t="str">
        <f t="shared" si="1"/>
        <v/>
      </c>
      <c r="M20" s="54" t="str">
        <f t="shared" si="1"/>
        <v/>
      </c>
      <c r="N20" s="54" t="str">
        <f t="shared" si="1"/>
        <v/>
      </c>
      <c r="O20" s="53"/>
      <c r="P20" s="54" t="str">
        <f t="shared" si="2"/>
        <v/>
      </c>
      <c r="Q20" s="54" t="str">
        <f t="shared" si="2"/>
        <v/>
      </c>
      <c r="R20" s="54" t="str">
        <f t="shared" si="2"/>
        <v/>
      </c>
      <c r="S20" s="58"/>
      <c r="U20" s="54">
        <f>SEBGUR!K20</f>
        <v>0</v>
      </c>
      <c r="V20" s="54">
        <f>SEBGUR!R20</f>
        <v>0</v>
      </c>
      <c r="W20" s="54">
        <f>SEBGUR!Y20</f>
        <v>12</v>
      </c>
      <c r="X20" s="54">
        <f>SEBGUR!AF20</f>
        <v>12</v>
      </c>
      <c r="Y20" s="53"/>
      <c r="Z20" s="54">
        <f>SEBGUR!AJ20</f>
        <v>0</v>
      </c>
      <c r="AA20" s="54">
        <f>SEBGUR!AN20</f>
        <v>0</v>
      </c>
      <c r="AB20" s="54">
        <f>SEBGUR!AR20</f>
        <v>0</v>
      </c>
      <c r="AC20" s="53"/>
      <c r="AD20" s="54">
        <f>SEBGUR!AU20</f>
        <v>0</v>
      </c>
      <c r="AE20" s="54">
        <f>SEBGUR!AX20</f>
        <v>0</v>
      </c>
      <c r="AF20" s="54">
        <f>SEBGUR!BA20</f>
        <v>0</v>
      </c>
      <c r="AG20" s="58"/>
      <c r="AI20" s="54">
        <f t="shared" si="4"/>
        <v>24</v>
      </c>
      <c r="AJ20" s="54">
        <f>JumJamGurMap!F19</f>
        <v>0</v>
      </c>
      <c r="AK20" s="54">
        <f>JumJamGurMap!G19</f>
        <v>0</v>
      </c>
      <c r="AL20" s="54">
        <f>JumJamGurMap!H19</f>
        <v>0</v>
      </c>
      <c r="AM20" s="54">
        <f>JumJamGurMap!I19</f>
        <v>0</v>
      </c>
      <c r="AN20" s="54">
        <f>JumJamGurMap!J19</f>
        <v>0</v>
      </c>
      <c r="AO20" s="54">
        <f>JumJamGurMap!K19</f>
        <v>0</v>
      </c>
      <c r="AP20" s="54">
        <f>JumJamGurMap!L19</f>
        <v>0</v>
      </c>
      <c r="AQ20" s="54">
        <f>JumJamGurMap!M19</f>
        <v>0</v>
      </c>
      <c r="AR20" s="54">
        <f>JumJamGurMap!N19</f>
        <v>0</v>
      </c>
      <c r="AS20" s="54">
        <f>JumJamGurMap!O19</f>
        <v>0</v>
      </c>
      <c r="AT20" s="54">
        <f>JumJamGurMap!P19</f>
        <v>0</v>
      </c>
      <c r="AU20" s="54">
        <f>JumJamGurMap!Q19</f>
        <v>0</v>
      </c>
      <c r="AV20" s="54">
        <f>JumJamGurMap!R19</f>
        <v>0</v>
      </c>
      <c r="AW20" s="54">
        <f>JumJamGurMap!S19</f>
        <v>0</v>
      </c>
      <c r="AX20" s="54">
        <f>JumJamGurMap!T19</f>
        <v>0</v>
      </c>
      <c r="AY20" s="54">
        <f>JumJamGurMap!U19</f>
        <v>0</v>
      </c>
      <c r="AZ20" s="54">
        <f>JumJamGurMap!V19</f>
        <v>6</v>
      </c>
      <c r="BA20" s="54">
        <f>JumJamGurMap!W19</f>
        <v>12</v>
      </c>
      <c r="BB20" s="54">
        <f>JumJamGurMap!X19</f>
        <v>0</v>
      </c>
      <c r="BC20" s="54">
        <f>JumJamGurMap!Y19</f>
        <v>6</v>
      </c>
      <c r="BD20" s="54">
        <f>JumJamGurMap!Z19</f>
        <v>0</v>
      </c>
      <c r="BE20" s="54">
        <f>JumJamGurMap!AA19</f>
        <v>0</v>
      </c>
      <c r="BF20" s="54">
        <f>JumJamGurMap!AB19</f>
        <v>0</v>
      </c>
      <c r="BG20" s="54">
        <f>JumJamGurMap!AC19</f>
        <v>0</v>
      </c>
      <c r="BH20" s="54">
        <f>JumJamGurMap!AD19</f>
        <v>0</v>
      </c>
      <c r="BI20" s="54">
        <f>JumJamGurMap!AE19</f>
        <v>0</v>
      </c>
      <c r="BJ20" s="54">
        <f>JumJamGurMap!AF19</f>
        <v>0</v>
      </c>
      <c r="BK20" s="54">
        <f>JumJamGurMap!AG19</f>
        <v>0</v>
      </c>
      <c r="BL20" s="54">
        <f>JumJamGurMap!AH19</f>
        <v>0</v>
      </c>
      <c r="BM20" s="54">
        <f>JumJamGurMap!AI19</f>
        <v>0</v>
      </c>
      <c r="BN20" s="54">
        <f>JumJamGurMap!AJ19</f>
        <v>0</v>
      </c>
      <c r="BO20" s="54">
        <f>JumJamGurMap!AK19</f>
        <v>0</v>
      </c>
      <c r="BP20" s="54">
        <f>JumJamGurMap!AL19</f>
        <v>0</v>
      </c>
    </row>
    <row r="21" spans="1:68" x14ac:dyDescent="0.3">
      <c r="A21" s="12">
        <f>'MASTER GURU HARIAN'!A23</f>
        <v>20</v>
      </c>
      <c r="B21" s="13" t="str">
        <f>'MASTER GURU HARIAN'!B23</f>
        <v>OCTAVINA SOPAMENA, M.Pd.</v>
      </c>
      <c r="C21" s="13" t="str">
        <f>'MASTER GURU HARIAN'!C23</f>
        <v>G20</v>
      </c>
      <c r="D21" s="13" t="str">
        <f>'MASTER GURU HARIAN'!D23</f>
        <v>OCTA</v>
      </c>
      <c r="E21" s="13" t="s">
        <v>537</v>
      </c>
      <c r="F21" s="54">
        <f t="shared" si="3"/>
        <v>24</v>
      </c>
      <c r="G21" s="54" t="str">
        <f t="shared" si="0"/>
        <v/>
      </c>
      <c r="H21" s="54" t="str">
        <f t="shared" si="0"/>
        <v>V</v>
      </c>
      <c r="I21" s="54" t="str">
        <f t="shared" si="0"/>
        <v/>
      </c>
      <c r="J21" s="54" t="str">
        <f t="shared" si="0"/>
        <v>V</v>
      </c>
      <c r="K21" s="53"/>
      <c r="L21" s="54" t="str">
        <f t="shared" si="1"/>
        <v/>
      </c>
      <c r="M21" s="54" t="str">
        <f t="shared" si="1"/>
        <v/>
      </c>
      <c r="N21" s="54" t="str">
        <f t="shared" si="1"/>
        <v/>
      </c>
      <c r="O21" s="53"/>
      <c r="P21" s="54" t="str">
        <f t="shared" si="2"/>
        <v/>
      </c>
      <c r="Q21" s="54" t="str">
        <f t="shared" si="2"/>
        <v/>
      </c>
      <c r="R21" s="54" t="str">
        <f t="shared" si="2"/>
        <v/>
      </c>
      <c r="S21" s="58"/>
      <c r="U21" s="54">
        <f>SEBGUR!K21</f>
        <v>0</v>
      </c>
      <c r="V21" s="54">
        <f>SEBGUR!R21</f>
        <v>20</v>
      </c>
      <c r="W21" s="54">
        <f>SEBGUR!Y21</f>
        <v>0</v>
      </c>
      <c r="X21" s="54">
        <f>SEBGUR!AF21</f>
        <v>4</v>
      </c>
      <c r="Y21" s="53"/>
      <c r="Z21" s="54">
        <f>SEBGUR!AJ21</f>
        <v>0</v>
      </c>
      <c r="AA21" s="54">
        <f>SEBGUR!AN21</f>
        <v>0</v>
      </c>
      <c r="AB21" s="54">
        <f>SEBGUR!AR21</f>
        <v>0</v>
      </c>
      <c r="AC21" s="53"/>
      <c r="AD21" s="54">
        <f>SEBGUR!AU21</f>
        <v>0</v>
      </c>
      <c r="AE21" s="54">
        <f>SEBGUR!AX21</f>
        <v>0</v>
      </c>
      <c r="AF21" s="54">
        <f>SEBGUR!BA21</f>
        <v>0</v>
      </c>
      <c r="AG21" s="58"/>
      <c r="AI21" s="54">
        <f t="shared" si="4"/>
        <v>24</v>
      </c>
      <c r="AJ21" s="54">
        <f>JumJamGurMap!F20</f>
        <v>0</v>
      </c>
      <c r="AK21" s="54">
        <f>JumJamGurMap!G20</f>
        <v>0</v>
      </c>
      <c r="AL21" s="54">
        <f>JumJamGurMap!H20</f>
        <v>0</v>
      </c>
      <c r="AM21" s="54">
        <f>JumJamGurMap!I20</f>
        <v>0</v>
      </c>
      <c r="AN21" s="54">
        <f>JumJamGurMap!J20</f>
        <v>0</v>
      </c>
      <c r="AO21" s="54">
        <f>JumJamGurMap!K20</f>
        <v>0</v>
      </c>
      <c r="AP21" s="54">
        <f>JumJamGurMap!L20</f>
        <v>0</v>
      </c>
      <c r="AQ21" s="54">
        <f>JumJamGurMap!M20</f>
        <v>0</v>
      </c>
      <c r="AR21" s="54">
        <f>JumJamGurMap!N20</f>
        <v>0</v>
      </c>
      <c r="AS21" s="54">
        <f>JumJamGurMap!O20</f>
        <v>0</v>
      </c>
      <c r="AT21" s="54">
        <f>JumJamGurMap!P20</f>
        <v>0</v>
      </c>
      <c r="AU21" s="54">
        <f>JumJamGurMap!Q20</f>
        <v>0</v>
      </c>
      <c r="AV21" s="54">
        <f>JumJamGurMap!R20</f>
        <v>0</v>
      </c>
      <c r="AW21" s="54">
        <f>JumJamGurMap!S20</f>
        <v>0</v>
      </c>
      <c r="AX21" s="54">
        <f>JumJamGurMap!T20</f>
        <v>0</v>
      </c>
      <c r="AY21" s="54">
        <f>JumJamGurMap!U20</f>
        <v>20</v>
      </c>
      <c r="AZ21" s="54">
        <f>JumJamGurMap!V20</f>
        <v>0</v>
      </c>
      <c r="BA21" s="54">
        <f>JumJamGurMap!W20</f>
        <v>0</v>
      </c>
      <c r="BB21" s="54">
        <f>JumJamGurMap!X20</f>
        <v>0</v>
      </c>
      <c r="BC21" s="54">
        <f>JumJamGurMap!Y20</f>
        <v>4</v>
      </c>
      <c r="BD21" s="54">
        <f>JumJamGurMap!Z20</f>
        <v>0</v>
      </c>
      <c r="BE21" s="54">
        <f>JumJamGurMap!AA20</f>
        <v>0</v>
      </c>
      <c r="BF21" s="54">
        <f>JumJamGurMap!AB20</f>
        <v>0</v>
      </c>
      <c r="BG21" s="54">
        <f>JumJamGurMap!AC20</f>
        <v>0</v>
      </c>
      <c r="BH21" s="54">
        <f>JumJamGurMap!AD20</f>
        <v>0</v>
      </c>
      <c r="BI21" s="54">
        <f>JumJamGurMap!AE20</f>
        <v>0</v>
      </c>
      <c r="BJ21" s="54">
        <f>JumJamGurMap!AF20</f>
        <v>0</v>
      </c>
      <c r="BK21" s="54">
        <f>JumJamGurMap!AG20</f>
        <v>0</v>
      </c>
      <c r="BL21" s="54">
        <f>JumJamGurMap!AH20</f>
        <v>0</v>
      </c>
      <c r="BM21" s="54">
        <f>JumJamGurMap!AI20</f>
        <v>0</v>
      </c>
      <c r="BN21" s="54">
        <f>JumJamGurMap!AJ20</f>
        <v>0</v>
      </c>
      <c r="BO21" s="54">
        <f>JumJamGurMap!AK20</f>
        <v>0</v>
      </c>
      <c r="BP21" s="54">
        <f>JumJamGurMap!AL20</f>
        <v>0</v>
      </c>
    </row>
    <row r="22" spans="1:68" s="107" customFormat="1" x14ac:dyDescent="0.3">
      <c r="A22" s="108">
        <f>'MASTER GURU HARIAN'!A24</f>
        <v>21</v>
      </c>
      <c r="B22" s="109" t="str">
        <f>'MASTER GURU HARIAN'!B24</f>
        <v>LIA YULIANTI, S.Pd</v>
      </c>
      <c r="C22" s="109" t="str">
        <f>'MASTER GURU HARIAN'!C24</f>
        <v>G21</v>
      </c>
      <c r="D22" s="109" t="str">
        <f>'MASTER GURU HARIAN'!D24</f>
        <v>LIA</v>
      </c>
      <c r="E22" s="109" t="s">
        <v>25</v>
      </c>
      <c r="F22" s="19">
        <f t="shared" si="3"/>
        <v>33</v>
      </c>
      <c r="G22" s="19" t="str">
        <f t="shared" si="0"/>
        <v/>
      </c>
      <c r="H22" s="19" t="str">
        <f t="shared" si="0"/>
        <v>V</v>
      </c>
      <c r="I22" s="19" t="str">
        <f t="shared" si="0"/>
        <v/>
      </c>
      <c r="J22" s="19" t="str">
        <f t="shared" si="0"/>
        <v/>
      </c>
      <c r="K22" s="19"/>
      <c r="L22" s="19" t="str">
        <f t="shared" si="1"/>
        <v/>
      </c>
      <c r="M22" s="19" t="str">
        <f t="shared" si="1"/>
        <v>V</v>
      </c>
      <c r="N22" s="19" t="str">
        <f t="shared" si="1"/>
        <v/>
      </c>
      <c r="O22" s="19"/>
      <c r="P22" s="19" t="str">
        <f t="shared" si="2"/>
        <v/>
      </c>
      <c r="Q22" s="19" t="str">
        <f t="shared" si="2"/>
        <v>V</v>
      </c>
      <c r="R22" s="19" t="str">
        <f t="shared" si="2"/>
        <v/>
      </c>
      <c r="S22" s="18"/>
      <c r="U22" s="19">
        <f>SEBGUR!K22</f>
        <v>0</v>
      </c>
      <c r="V22" s="19">
        <f>SEBGUR!R22</f>
        <v>18</v>
      </c>
      <c r="W22" s="19">
        <f>SEBGUR!Y22</f>
        <v>0</v>
      </c>
      <c r="X22" s="19">
        <f>SEBGUR!AF22</f>
        <v>0</v>
      </c>
      <c r="Y22" s="19"/>
      <c r="Z22" s="19">
        <f>SEBGUR!AJ22</f>
        <v>0</v>
      </c>
      <c r="AA22" s="19">
        <f>SEBGUR!AN22</f>
        <v>9</v>
      </c>
      <c r="AB22" s="19">
        <f>SEBGUR!AR22</f>
        <v>0</v>
      </c>
      <c r="AC22" s="19"/>
      <c r="AD22" s="19">
        <f>SEBGUR!AU22</f>
        <v>0</v>
      </c>
      <c r="AE22" s="19">
        <f>SEBGUR!AX22</f>
        <v>6</v>
      </c>
      <c r="AF22" s="19">
        <f>SEBGUR!BA22</f>
        <v>0</v>
      </c>
      <c r="AG22" s="18"/>
      <c r="AI22" s="19">
        <f t="shared" si="4"/>
        <v>33</v>
      </c>
      <c r="AJ22" s="54">
        <f>JumJamGurMap!F21</f>
        <v>0</v>
      </c>
      <c r="AK22" s="54">
        <f>JumJamGurMap!G21</f>
        <v>0</v>
      </c>
      <c r="AL22" s="54">
        <f>JumJamGurMap!H21</f>
        <v>0</v>
      </c>
      <c r="AM22" s="54">
        <f>JumJamGurMap!I21</f>
        <v>0</v>
      </c>
      <c r="AN22" s="54">
        <f>JumJamGurMap!J21</f>
        <v>0</v>
      </c>
      <c r="AO22" s="54">
        <f>JumJamGurMap!K21</f>
        <v>0</v>
      </c>
      <c r="AP22" s="54">
        <f>JumJamGurMap!L21</f>
        <v>0</v>
      </c>
      <c r="AQ22" s="54">
        <f>JumJamGurMap!M21</f>
        <v>0</v>
      </c>
      <c r="AR22" s="54">
        <f>JumJamGurMap!N21</f>
        <v>33</v>
      </c>
      <c r="AS22" s="54">
        <f>JumJamGurMap!O21</f>
        <v>0</v>
      </c>
      <c r="AT22" s="54">
        <f>JumJamGurMap!P21</f>
        <v>0</v>
      </c>
      <c r="AU22" s="54">
        <f>JumJamGurMap!Q21</f>
        <v>0</v>
      </c>
      <c r="AV22" s="54">
        <f>JumJamGurMap!R21</f>
        <v>0</v>
      </c>
      <c r="AW22" s="54">
        <f>JumJamGurMap!S21</f>
        <v>0</v>
      </c>
      <c r="AX22" s="54">
        <f>JumJamGurMap!T21</f>
        <v>0</v>
      </c>
      <c r="AY22" s="54">
        <f>JumJamGurMap!U21</f>
        <v>0</v>
      </c>
      <c r="AZ22" s="54">
        <f>JumJamGurMap!V21</f>
        <v>0</v>
      </c>
      <c r="BA22" s="54">
        <f>JumJamGurMap!W21</f>
        <v>0</v>
      </c>
      <c r="BB22" s="54">
        <f>JumJamGurMap!X21</f>
        <v>0</v>
      </c>
      <c r="BC22" s="54">
        <f>JumJamGurMap!Y21</f>
        <v>0</v>
      </c>
      <c r="BD22" s="54">
        <f>JumJamGurMap!Z21</f>
        <v>0</v>
      </c>
      <c r="BE22" s="54">
        <f>JumJamGurMap!AA21</f>
        <v>0</v>
      </c>
      <c r="BF22" s="54">
        <f>JumJamGurMap!AB21</f>
        <v>0</v>
      </c>
      <c r="BG22" s="54">
        <f>JumJamGurMap!AC21</f>
        <v>0</v>
      </c>
      <c r="BH22" s="54">
        <f>JumJamGurMap!AD21</f>
        <v>0</v>
      </c>
      <c r="BI22" s="54">
        <f>JumJamGurMap!AE21</f>
        <v>0</v>
      </c>
      <c r="BJ22" s="54">
        <f>JumJamGurMap!AF21</f>
        <v>0</v>
      </c>
      <c r="BK22" s="54">
        <f>JumJamGurMap!AG21</f>
        <v>0</v>
      </c>
      <c r="BL22" s="54">
        <f>JumJamGurMap!AH21</f>
        <v>0</v>
      </c>
      <c r="BM22" s="54">
        <f>JumJamGurMap!AI21</f>
        <v>0</v>
      </c>
      <c r="BN22" s="54">
        <f>JumJamGurMap!AJ21</f>
        <v>0</v>
      </c>
      <c r="BO22" s="54">
        <f>JumJamGurMap!AK21</f>
        <v>0</v>
      </c>
      <c r="BP22" s="54">
        <f>JumJamGurMap!AL21</f>
        <v>0</v>
      </c>
    </row>
    <row r="23" spans="1:68" x14ac:dyDescent="0.3">
      <c r="A23" s="12">
        <f>'MASTER GURU HARIAN'!A25</f>
        <v>22</v>
      </c>
      <c r="B23" s="13" t="str">
        <f>'MASTER GURU HARIAN'!B25</f>
        <v>SANTIKA, M.Pd</v>
      </c>
      <c r="C23" s="13" t="str">
        <f>'MASTER GURU HARIAN'!C25</f>
        <v>G22</v>
      </c>
      <c r="D23" s="13" t="str">
        <f>'MASTER GURU HARIAN'!D25</f>
        <v>SANTIKA</v>
      </c>
      <c r="E23" s="13" t="s">
        <v>537</v>
      </c>
      <c r="F23" s="54">
        <f t="shared" si="3"/>
        <v>28</v>
      </c>
      <c r="G23" s="54" t="str">
        <f t="shared" si="0"/>
        <v/>
      </c>
      <c r="H23" s="54" t="str">
        <f t="shared" si="0"/>
        <v/>
      </c>
      <c r="I23" s="54" t="str">
        <f t="shared" si="0"/>
        <v>V</v>
      </c>
      <c r="J23" s="54" t="str">
        <f t="shared" si="0"/>
        <v/>
      </c>
      <c r="K23" s="53"/>
      <c r="L23" s="54" t="str">
        <f t="shared" si="1"/>
        <v/>
      </c>
      <c r="M23" s="54" t="str">
        <f t="shared" si="1"/>
        <v/>
      </c>
      <c r="N23" s="54" t="str">
        <f t="shared" si="1"/>
        <v/>
      </c>
      <c r="O23" s="53"/>
      <c r="P23" s="54" t="str">
        <f t="shared" si="2"/>
        <v/>
      </c>
      <c r="Q23" s="54" t="str">
        <f t="shared" si="2"/>
        <v/>
      </c>
      <c r="R23" s="54" t="str">
        <f t="shared" si="2"/>
        <v/>
      </c>
      <c r="S23" s="58"/>
      <c r="U23" s="54">
        <f>SEBGUR!K23</f>
        <v>0</v>
      </c>
      <c r="V23" s="54">
        <f>SEBGUR!R23</f>
        <v>0</v>
      </c>
      <c r="W23" s="54">
        <f>SEBGUR!Y23</f>
        <v>28</v>
      </c>
      <c r="X23" s="54">
        <f>SEBGUR!AF23</f>
        <v>0</v>
      </c>
      <c r="Y23" s="53"/>
      <c r="Z23" s="54">
        <f>SEBGUR!AJ23</f>
        <v>0</v>
      </c>
      <c r="AA23" s="54">
        <f>SEBGUR!AN23</f>
        <v>0</v>
      </c>
      <c r="AB23" s="54">
        <f>SEBGUR!AR23</f>
        <v>0</v>
      </c>
      <c r="AC23" s="53"/>
      <c r="AD23" s="54">
        <f>SEBGUR!AU23</f>
        <v>0</v>
      </c>
      <c r="AE23" s="54">
        <f>SEBGUR!AX23</f>
        <v>0</v>
      </c>
      <c r="AF23" s="54">
        <f>SEBGUR!BA23</f>
        <v>0</v>
      </c>
      <c r="AG23" s="58"/>
      <c r="AI23" s="54">
        <f t="shared" si="4"/>
        <v>28</v>
      </c>
      <c r="AJ23" s="54">
        <f>JumJamGurMap!F22</f>
        <v>0</v>
      </c>
      <c r="AK23" s="54">
        <f>JumJamGurMap!G22</f>
        <v>0</v>
      </c>
      <c r="AL23" s="54">
        <f>JumJamGurMap!H22</f>
        <v>0</v>
      </c>
      <c r="AM23" s="54">
        <f>JumJamGurMap!I22</f>
        <v>0</v>
      </c>
      <c r="AN23" s="54">
        <f>JumJamGurMap!J22</f>
        <v>0</v>
      </c>
      <c r="AO23" s="54">
        <f>JumJamGurMap!K22</f>
        <v>0</v>
      </c>
      <c r="AP23" s="54">
        <f>JumJamGurMap!L22</f>
        <v>0</v>
      </c>
      <c r="AQ23" s="54">
        <f>JumJamGurMap!M22</f>
        <v>0</v>
      </c>
      <c r="AR23" s="54">
        <f>JumJamGurMap!N22</f>
        <v>0</v>
      </c>
      <c r="AS23" s="54">
        <f>JumJamGurMap!O22</f>
        <v>0</v>
      </c>
      <c r="AT23" s="54">
        <f>JumJamGurMap!P22</f>
        <v>0</v>
      </c>
      <c r="AU23" s="54">
        <f>JumJamGurMap!Q22</f>
        <v>0</v>
      </c>
      <c r="AV23" s="54">
        <f>JumJamGurMap!R22</f>
        <v>0</v>
      </c>
      <c r="AW23" s="54">
        <f>JumJamGurMap!S22</f>
        <v>0</v>
      </c>
      <c r="AX23" s="54">
        <f>JumJamGurMap!T22</f>
        <v>0</v>
      </c>
      <c r="AY23" s="54">
        <f>JumJamGurMap!U22</f>
        <v>0</v>
      </c>
      <c r="AZ23" s="54">
        <f>JumJamGurMap!V22</f>
        <v>0</v>
      </c>
      <c r="BA23" s="54">
        <f>JumJamGurMap!W22</f>
        <v>0</v>
      </c>
      <c r="BB23" s="54">
        <f>JumJamGurMap!X22</f>
        <v>0</v>
      </c>
      <c r="BC23" s="54">
        <f>JumJamGurMap!Y22</f>
        <v>0</v>
      </c>
      <c r="BD23" s="54">
        <f>JumJamGurMap!Z22</f>
        <v>28</v>
      </c>
      <c r="BE23" s="54">
        <f>JumJamGurMap!AA22</f>
        <v>0</v>
      </c>
      <c r="BF23" s="54">
        <f>JumJamGurMap!AB22</f>
        <v>0</v>
      </c>
      <c r="BG23" s="54">
        <f>JumJamGurMap!AC22</f>
        <v>0</v>
      </c>
      <c r="BH23" s="54">
        <f>JumJamGurMap!AD22</f>
        <v>0</v>
      </c>
      <c r="BI23" s="54">
        <f>JumJamGurMap!AE22</f>
        <v>0</v>
      </c>
      <c r="BJ23" s="54">
        <f>JumJamGurMap!AF22</f>
        <v>0</v>
      </c>
      <c r="BK23" s="54">
        <f>JumJamGurMap!AG22</f>
        <v>0</v>
      </c>
      <c r="BL23" s="54">
        <f>JumJamGurMap!AH22</f>
        <v>0</v>
      </c>
      <c r="BM23" s="54">
        <f>JumJamGurMap!AI22</f>
        <v>0</v>
      </c>
      <c r="BN23" s="54">
        <f>JumJamGurMap!AJ22</f>
        <v>0</v>
      </c>
      <c r="BO23" s="54">
        <f>JumJamGurMap!AK22</f>
        <v>0</v>
      </c>
      <c r="BP23" s="54">
        <f>JumJamGurMap!AL22</f>
        <v>0</v>
      </c>
    </row>
    <row r="24" spans="1:68" s="113" customFormat="1" x14ac:dyDescent="0.3">
      <c r="A24" s="114">
        <f>'MASTER GURU HARIAN'!A26</f>
        <v>23</v>
      </c>
      <c r="B24" s="115" t="str">
        <f>'MASTER GURU HARIAN'!B26</f>
        <v>RINA DARYANI, M.Pd.</v>
      </c>
      <c r="C24" s="115" t="str">
        <f>'MASTER GURU HARIAN'!C26</f>
        <v>G23</v>
      </c>
      <c r="D24" s="115" t="str">
        <f>'MASTER GURU HARIAN'!D26</f>
        <v>RINA</v>
      </c>
      <c r="E24" s="115" t="s">
        <v>17</v>
      </c>
      <c r="F24" s="116">
        <f t="shared" si="3"/>
        <v>28</v>
      </c>
      <c r="G24" s="116" t="str">
        <f t="shared" si="0"/>
        <v>V</v>
      </c>
      <c r="H24" s="116" t="str">
        <f t="shared" si="0"/>
        <v/>
      </c>
      <c r="I24" s="116" t="str">
        <f t="shared" si="0"/>
        <v/>
      </c>
      <c r="J24" s="116" t="str">
        <f t="shared" si="0"/>
        <v/>
      </c>
      <c r="K24" s="116"/>
      <c r="L24" s="116" t="str">
        <f t="shared" si="1"/>
        <v/>
      </c>
      <c r="M24" s="116" t="str">
        <f t="shared" si="1"/>
        <v/>
      </c>
      <c r="N24" s="116" t="str">
        <f t="shared" si="1"/>
        <v>V</v>
      </c>
      <c r="O24" s="116"/>
      <c r="P24" s="116" t="str">
        <f t="shared" si="2"/>
        <v/>
      </c>
      <c r="Q24" s="116" t="str">
        <f t="shared" si="2"/>
        <v/>
      </c>
      <c r="R24" s="116" t="str">
        <f t="shared" si="2"/>
        <v>V</v>
      </c>
      <c r="S24" s="117"/>
      <c r="U24" s="116">
        <f>SEBGUR!K24</f>
        <v>18</v>
      </c>
      <c r="V24" s="116">
        <f>SEBGUR!R24</f>
        <v>0</v>
      </c>
      <c r="W24" s="116">
        <f>SEBGUR!Y24</f>
        <v>0</v>
      </c>
      <c r="X24" s="116">
        <f>SEBGUR!AF24</f>
        <v>0</v>
      </c>
      <c r="Y24" s="116"/>
      <c r="Z24" s="116">
        <f>SEBGUR!AJ24</f>
        <v>0</v>
      </c>
      <c r="AA24" s="116">
        <f>SEBGUR!AN24</f>
        <v>0</v>
      </c>
      <c r="AB24" s="116">
        <f>SEBGUR!AR24</f>
        <v>6</v>
      </c>
      <c r="AC24" s="116"/>
      <c r="AD24" s="116">
        <f>SEBGUR!AU24</f>
        <v>0</v>
      </c>
      <c r="AE24" s="116">
        <f>SEBGUR!AX24</f>
        <v>0</v>
      </c>
      <c r="AF24" s="116">
        <f>SEBGUR!BA24</f>
        <v>4</v>
      </c>
      <c r="AG24" s="117"/>
      <c r="AI24" s="116">
        <f t="shared" si="4"/>
        <v>28</v>
      </c>
      <c r="AJ24" s="54">
        <f>JumJamGurMap!F23</f>
        <v>0</v>
      </c>
      <c r="AK24" s="54">
        <f>JumJamGurMap!G23</f>
        <v>0</v>
      </c>
      <c r="AL24" s="54">
        <f>JumJamGurMap!H23</f>
        <v>26</v>
      </c>
      <c r="AM24" s="54">
        <f>JumJamGurMap!I23</f>
        <v>0</v>
      </c>
      <c r="AN24" s="54">
        <f>JumJamGurMap!J23</f>
        <v>0</v>
      </c>
      <c r="AO24" s="54">
        <f>JumJamGurMap!K23</f>
        <v>0</v>
      </c>
      <c r="AP24" s="54">
        <f>JumJamGurMap!L23</f>
        <v>0</v>
      </c>
      <c r="AQ24" s="54">
        <f>JumJamGurMap!M23</f>
        <v>0</v>
      </c>
      <c r="AR24" s="54">
        <f>JumJamGurMap!N23</f>
        <v>0</v>
      </c>
      <c r="AS24" s="54">
        <f>JumJamGurMap!O23</f>
        <v>0</v>
      </c>
      <c r="AT24" s="54">
        <f>JumJamGurMap!P23</f>
        <v>0</v>
      </c>
      <c r="AU24" s="54">
        <f>JumJamGurMap!Q23</f>
        <v>0</v>
      </c>
      <c r="AV24" s="54">
        <f>JumJamGurMap!R23</f>
        <v>0</v>
      </c>
      <c r="AW24" s="54">
        <f>JumJamGurMap!S23</f>
        <v>0</v>
      </c>
      <c r="AX24" s="54">
        <f>JumJamGurMap!T23</f>
        <v>0</v>
      </c>
      <c r="AY24" s="54">
        <f>JumJamGurMap!U23</f>
        <v>0</v>
      </c>
      <c r="AZ24" s="54">
        <f>JumJamGurMap!V23</f>
        <v>0</v>
      </c>
      <c r="BA24" s="54">
        <f>JumJamGurMap!W23</f>
        <v>0</v>
      </c>
      <c r="BB24" s="54">
        <f>JumJamGurMap!X23</f>
        <v>0</v>
      </c>
      <c r="BC24" s="54">
        <f>JumJamGurMap!Y23</f>
        <v>0</v>
      </c>
      <c r="BD24" s="54">
        <f>JumJamGurMap!Z23</f>
        <v>0</v>
      </c>
      <c r="BE24" s="54">
        <f>JumJamGurMap!AA23</f>
        <v>0</v>
      </c>
      <c r="BF24" s="54">
        <f>JumJamGurMap!AB23</f>
        <v>0</v>
      </c>
      <c r="BG24" s="54">
        <f>JumJamGurMap!AC23</f>
        <v>0</v>
      </c>
      <c r="BH24" s="54">
        <f>JumJamGurMap!AD23</f>
        <v>0</v>
      </c>
      <c r="BI24" s="54">
        <f>JumJamGurMap!AE23</f>
        <v>0</v>
      </c>
      <c r="BJ24" s="54">
        <f>JumJamGurMap!AF23</f>
        <v>0</v>
      </c>
      <c r="BK24" s="54">
        <f>JumJamGurMap!AG23</f>
        <v>0</v>
      </c>
      <c r="BL24" s="54">
        <f>JumJamGurMap!AH23</f>
        <v>0</v>
      </c>
      <c r="BM24" s="54">
        <f>JumJamGurMap!AI23</f>
        <v>0</v>
      </c>
      <c r="BN24" s="54">
        <f>JumJamGurMap!AJ23</f>
        <v>0</v>
      </c>
      <c r="BO24" s="54">
        <f>JumJamGurMap!AK23</f>
        <v>0</v>
      </c>
      <c r="BP24" s="54">
        <f>JumJamGurMap!AL23</f>
        <v>0</v>
      </c>
    </row>
    <row r="25" spans="1:68" x14ac:dyDescent="0.3">
      <c r="A25" s="12">
        <f>'MASTER GURU HARIAN'!A27</f>
        <v>24</v>
      </c>
      <c r="B25" s="13" t="str">
        <f>'MASTER GURU HARIAN'!B27</f>
        <v>Dra. RAHMI DALILAH  FITRIANNI</v>
      </c>
      <c r="C25" s="13" t="str">
        <f>'MASTER GURU HARIAN'!C27</f>
        <v>G24</v>
      </c>
      <c r="D25" s="13" t="str">
        <f>'MASTER GURU HARIAN'!D27</f>
        <v>RAHMI</v>
      </c>
      <c r="E25" s="13" t="s">
        <v>537</v>
      </c>
      <c r="F25" s="54">
        <f t="shared" si="3"/>
        <v>24</v>
      </c>
      <c r="G25" s="54" t="str">
        <f t="shared" si="0"/>
        <v/>
      </c>
      <c r="H25" s="54" t="str">
        <f t="shared" si="0"/>
        <v>V</v>
      </c>
      <c r="I25" s="54" t="str">
        <f t="shared" si="0"/>
        <v>V</v>
      </c>
      <c r="J25" s="54" t="str">
        <f t="shared" si="0"/>
        <v>V</v>
      </c>
      <c r="K25" s="53"/>
      <c r="L25" s="54" t="str">
        <f t="shared" si="1"/>
        <v/>
      </c>
      <c r="M25" s="54" t="str">
        <f t="shared" si="1"/>
        <v/>
      </c>
      <c r="N25" s="54" t="str">
        <f t="shared" si="1"/>
        <v/>
      </c>
      <c r="O25" s="53"/>
      <c r="P25" s="54" t="str">
        <f t="shared" si="2"/>
        <v/>
      </c>
      <c r="Q25" s="54" t="str">
        <f t="shared" si="2"/>
        <v/>
      </c>
      <c r="R25" s="54" t="str">
        <f t="shared" si="2"/>
        <v/>
      </c>
      <c r="S25" s="58"/>
      <c r="U25" s="54">
        <f>SEBGUR!K25</f>
        <v>0</v>
      </c>
      <c r="V25" s="54">
        <f>SEBGUR!R25</f>
        <v>11</v>
      </c>
      <c r="W25" s="54">
        <f>SEBGUR!Y25</f>
        <v>4</v>
      </c>
      <c r="X25" s="54">
        <f>SEBGUR!AF25</f>
        <v>9</v>
      </c>
      <c r="Y25" s="53"/>
      <c r="Z25" s="54">
        <f>SEBGUR!AJ25</f>
        <v>0</v>
      </c>
      <c r="AA25" s="54">
        <f>SEBGUR!AN25</f>
        <v>0</v>
      </c>
      <c r="AB25" s="54">
        <f>SEBGUR!AR25</f>
        <v>0</v>
      </c>
      <c r="AC25" s="53"/>
      <c r="AD25" s="54">
        <f>SEBGUR!AU25</f>
        <v>0</v>
      </c>
      <c r="AE25" s="54">
        <f>SEBGUR!AX25</f>
        <v>0</v>
      </c>
      <c r="AF25" s="54">
        <f>SEBGUR!BA25</f>
        <v>0</v>
      </c>
      <c r="AG25" s="58"/>
      <c r="AI25" s="54">
        <f t="shared" si="4"/>
        <v>24</v>
      </c>
      <c r="AJ25" s="54">
        <f>JumJamGurMap!F24</f>
        <v>0</v>
      </c>
      <c r="AK25" s="54">
        <f>JumJamGurMap!G24</f>
        <v>0</v>
      </c>
      <c r="AL25" s="54">
        <f>JumJamGurMap!H24</f>
        <v>0</v>
      </c>
      <c r="AM25" s="54">
        <f>JumJamGurMap!I24</f>
        <v>0</v>
      </c>
      <c r="AN25" s="54">
        <f>JumJamGurMap!J24</f>
        <v>0</v>
      </c>
      <c r="AO25" s="54">
        <f>JumJamGurMap!K24</f>
        <v>0</v>
      </c>
      <c r="AP25" s="54">
        <f>JumJamGurMap!L24</f>
        <v>0</v>
      </c>
      <c r="AQ25" s="54">
        <f>JumJamGurMap!M24</f>
        <v>0</v>
      </c>
      <c r="AR25" s="54">
        <f>JumJamGurMap!N24</f>
        <v>0</v>
      </c>
      <c r="AS25" s="54">
        <f>JumJamGurMap!O24</f>
        <v>0</v>
      </c>
      <c r="AT25" s="54">
        <f>JumJamGurMap!P24</f>
        <v>0</v>
      </c>
      <c r="AU25" s="54">
        <f>JumJamGurMap!Q24</f>
        <v>0</v>
      </c>
      <c r="AV25" s="54">
        <f>JumJamGurMap!R24</f>
        <v>0</v>
      </c>
      <c r="AW25" s="54">
        <f>JumJamGurMap!S24</f>
        <v>0</v>
      </c>
      <c r="AX25" s="54">
        <f>JumJamGurMap!T24</f>
        <v>0</v>
      </c>
      <c r="AY25" s="54">
        <f>JumJamGurMap!U24</f>
        <v>0</v>
      </c>
      <c r="AZ25" s="54">
        <f>JumJamGurMap!V24</f>
        <v>2</v>
      </c>
      <c r="BA25" s="54">
        <f>JumJamGurMap!W24</f>
        <v>23</v>
      </c>
      <c r="BB25" s="54">
        <f>JumJamGurMap!X24</f>
        <v>0</v>
      </c>
      <c r="BC25" s="54">
        <f>JumJamGurMap!Y24</f>
        <v>0</v>
      </c>
      <c r="BD25" s="54">
        <f>JumJamGurMap!Z24</f>
        <v>0</v>
      </c>
      <c r="BE25" s="54">
        <f>JumJamGurMap!AA24</f>
        <v>0</v>
      </c>
      <c r="BF25" s="54">
        <f>JumJamGurMap!AB24</f>
        <v>0</v>
      </c>
      <c r="BG25" s="54">
        <f>JumJamGurMap!AC24</f>
        <v>0</v>
      </c>
      <c r="BH25" s="54">
        <f>JumJamGurMap!AD24</f>
        <v>0</v>
      </c>
      <c r="BI25" s="54">
        <f>JumJamGurMap!AE24</f>
        <v>0</v>
      </c>
      <c r="BJ25" s="54">
        <f>JumJamGurMap!AF24</f>
        <v>0</v>
      </c>
      <c r="BK25" s="54">
        <f>JumJamGurMap!AG24</f>
        <v>0</v>
      </c>
      <c r="BL25" s="54">
        <f>JumJamGurMap!AH24</f>
        <v>0</v>
      </c>
      <c r="BM25" s="54">
        <f>JumJamGurMap!AI24</f>
        <v>0</v>
      </c>
      <c r="BN25" s="54">
        <f>JumJamGurMap!AJ24</f>
        <v>0</v>
      </c>
      <c r="BO25" s="54">
        <f>JumJamGurMap!AK24</f>
        <v>0</v>
      </c>
      <c r="BP25" s="54">
        <f>JumJamGurMap!AL24</f>
        <v>0</v>
      </c>
    </row>
    <row r="26" spans="1:68" x14ac:dyDescent="0.3">
      <c r="A26" s="12">
        <f>'MASTER GURU HARIAN'!A28</f>
        <v>25</v>
      </c>
      <c r="B26" s="13" t="str">
        <f>'MASTER GURU HARIAN'!B28</f>
        <v>SYAFITRI  K  ARIEF, S.Pd, MT</v>
      </c>
      <c r="C26" s="13" t="str">
        <f>'MASTER GURU HARIAN'!C28</f>
        <v>G25</v>
      </c>
      <c r="D26" s="13" t="str">
        <f>'MASTER GURU HARIAN'!D28</f>
        <v>SYAFITRI</v>
      </c>
      <c r="E26" s="13" t="s">
        <v>537</v>
      </c>
      <c r="F26" s="54">
        <f t="shared" si="3"/>
        <v>26</v>
      </c>
      <c r="G26" s="54" t="str">
        <f t="shared" si="0"/>
        <v/>
      </c>
      <c r="H26" s="54" t="str">
        <f t="shared" si="0"/>
        <v/>
      </c>
      <c r="I26" s="54" t="str">
        <f t="shared" si="0"/>
        <v>V</v>
      </c>
      <c r="J26" s="54" t="str">
        <f t="shared" si="0"/>
        <v>V</v>
      </c>
      <c r="K26" s="53"/>
      <c r="L26" s="54" t="str">
        <f t="shared" si="1"/>
        <v/>
      </c>
      <c r="M26" s="54" t="str">
        <f t="shared" si="1"/>
        <v/>
      </c>
      <c r="N26" s="54" t="str">
        <f t="shared" si="1"/>
        <v/>
      </c>
      <c r="O26" s="53"/>
      <c r="P26" s="54" t="str">
        <f t="shared" si="2"/>
        <v/>
      </c>
      <c r="Q26" s="54" t="str">
        <f t="shared" si="2"/>
        <v/>
      </c>
      <c r="R26" s="54" t="str">
        <f t="shared" si="2"/>
        <v/>
      </c>
      <c r="S26" s="58"/>
      <c r="U26" s="54">
        <f>SEBGUR!K26</f>
        <v>0</v>
      </c>
      <c r="V26" s="54">
        <f>SEBGUR!R26</f>
        <v>0</v>
      </c>
      <c r="W26" s="54">
        <f>SEBGUR!Y26</f>
        <v>16</v>
      </c>
      <c r="X26" s="54">
        <f>SEBGUR!AF26</f>
        <v>10</v>
      </c>
      <c r="Y26" s="53"/>
      <c r="Z26" s="54">
        <f>SEBGUR!AJ26</f>
        <v>0</v>
      </c>
      <c r="AA26" s="54">
        <f>SEBGUR!AN26</f>
        <v>0</v>
      </c>
      <c r="AB26" s="54">
        <f>SEBGUR!AR26</f>
        <v>0</v>
      </c>
      <c r="AC26" s="53"/>
      <c r="AD26" s="54">
        <f>SEBGUR!AU26</f>
        <v>0</v>
      </c>
      <c r="AE26" s="54">
        <f>SEBGUR!AX26</f>
        <v>0</v>
      </c>
      <c r="AF26" s="54">
        <f>SEBGUR!BA26</f>
        <v>0</v>
      </c>
      <c r="AG26" s="58"/>
      <c r="AI26" s="54">
        <f t="shared" si="4"/>
        <v>26</v>
      </c>
      <c r="AJ26" s="54">
        <f>JumJamGurMap!F25</f>
        <v>0</v>
      </c>
      <c r="AK26" s="54">
        <f>JumJamGurMap!G25</f>
        <v>0</v>
      </c>
      <c r="AL26" s="54">
        <f>JumJamGurMap!H25</f>
        <v>0</v>
      </c>
      <c r="AM26" s="54">
        <f>JumJamGurMap!I25</f>
        <v>0</v>
      </c>
      <c r="AN26" s="54">
        <f>JumJamGurMap!J25</f>
        <v>0</v>
      </c>
      <c r="AO26" s="54">
        <f>JumJamGurMap!K25</f>
        <v>0</v>
      </c>
      <c r="AP26" s="54">
        <f>JumJamGurMap!L25</f>
        <v>0</v>
      </c>
      <c r="AQ26" s="54">
        <f>JumJamGurMap!M25</f>
        <v>0</v>
      </c>
      <c r="AR26" s="54">
        <f>JumJamGurMap!N25</f>
        <v>0</v>
      </c>
      <c r="AS26" s="54">
        <f>JumJamGurMap!O25</f>
        <v>0</v>
      </c>
      <c r="AT26" s="54">
        <f>JumJamGurMap!P25</f>
        <v>0</v>
      </c>
      <c r="AU26" s="54">
        <f>JumJamGurMap!Q25</f>
        <v>0</v>
      </c>
      <c r="AV26" s="54">
        <f>JumJamGurMap!R25</f>
        <v>0</v>
      </c>
      <c r="AW26" s="54">
        <f>JumJamGurMap!S25</f>
        <v>8</v>
      </c>
      <c r="AX26" s="54">
        <f>JumJamGurMap!T25</f>
        <v>8</v>
      </c>
      <c r="AY26" s="54">
        <f>JumJamGurMap!U25</f>
        <v>0</v>
      </c>
      <c r="AZ26" s="54">
        <f>JumJamGurMap!V25</f>
        <v>0</v>
      </c>
      <c r="BA26" s="54">
        <f>JumJamGurMap!W25</f>
        <v>0</v>
      </c>
      <c r="BB26" s="54">
        <f>JumJamGurMap!X25</f>
        <v>0</v>
      </c>
      <c r="BC26" s="54">
        <f>JumJamGurMap!Y25</f>
        <v>0</v>
      </c>
      <c r="BD26" s="54">
        <f>JumJamGurMap!Z25</f>
        <v>0</v>
      </c>
      <c r="BE26" s="54">
        <f>JumJamGurMap!AA25</f>
        <v>4</v>
      </c>
      <c r="BF26" s="54">
        <f>JumJamGurMap!AB25</f>
        <v>6</v>
      </c>
      <c r="BG26" s="54">
        <f>JumJamGurMap!AC25</f>
        <v>0</v>
      </c>
      <c r="BH26" s="54">
        <f>JumJamGurMap!AD25</f>
        <v>0</v>
      </c>
      <c r="BI26" s="54">
        <f>JumJamGurMap!AE25</f>
        <v>0</v>
      </c>
      <c r="BJ26" s="54">
        <f>JumJamGurMap!AF25</f>
        <v>0</v>
      </c>
      <c r="BK26" s="54">
        <f>JumJamGurMap!AG25</f>
        <v>0</v>
      </c>
      <c r="BL26" s="54">
        <f>JumJamGurMap!AH25</f>
        <v>0</v>
      </c>
      <c r="BM26" s="54">
        <f>JumJamGurMap!AI25</f>
        <v>0</v>
      </c>
      <c r="BN26" s="54">
        <f>JumJamGurMap!AJ25</f>
        <v>0</v>
      </c>
      <c r="BO26" s="54">
        <f>JumJamGurMap!AK25</f>
        <v>0</v>
      </c>
      <c r="BP26" s="54">
        <f>JumJamGurMap!AL25</f>
        <v>0</v>
      </c>
    </row>
    <row r="27" spans="1:68" x14ac:dyDescent="0.3">
      <c r="A27" s="12">
        <f>'MASTER GURU HARIAN'!A29</f>
        <v>26</v>
      </c>
      <c r="B27" s="13" t="str">
        <f>'MASTER GURU HARIAN'!B29</f>
        <v>ADIWIGUNA, S.Pd.</v>
      </c>
      <c r="C27" s="13" t="str">
        <f>'MASTER GURU HARIAN'!C29</f>
        <v>G26</v>
      </c>
      <c r="D27" s="13" t="str">
        <f>'MASTER GURU HARIAN'!D29</f>
        <v>ADIW</v>
      </c>
      <c r="E27" s="13"/>
      <c r="F27" s="54">
        <f t="shared" si="3"/>
        <v>11</v>
      </c>
      <c r="G27" s="54" t="str">
        <f t="shared" si="0"/>
        <v>V</v>
      </c>
      <c r="H27" s="54" t="str">
        <f t="shared" si="0"/>
        <v/>
      </c>
      <c r="I27" s="54" t="str">
        <f t="shared" si="0"/>
        <v/>
      </c>
      <c r="J27" s="54" t="str">
        <f t="shared" si="0"/>
        <v/>
      </c>
      <c r="K27" s="53"/>
      <c r="L27" s="54" t="str">
        <f t="shared" si="1"/>
        <v>V</v>
      </c>
      <c r="M27" s="54" t="str">
        <f t="shared" si="1"/>
        <v/>
      </c>
      <c r="N27" s="54" t="str">
        <f t="shared" si="1"/>
        <v/>
      </c>
      <c r="O27" s="53"/>
      <c r="P27" s="54" t="str">
        <f t="shared" si="2"/>
        <v>V</v>
      </c>
      <c r="Q27" s="54" t="str">
        <f t="shared" si="2"/>
        <v/>
      </c>
      <c r="R27" s="54" t="str">
        <f t="shared" si="2"/>
        <v/>
      </c>
      <c r="S27" s="58"/>
      <c r="U27" s="54">
        <f>SEBGUR!K27</f>
        <v>6</v>
      </c>
      <c r="V27" s="54">
        <f>SEBGUR!R27</f>
        <v>0</v>
      </c>
      <c r="W27" s="54">
        <f>SEBGUR!Y27</f>
        <v>0</v>
      </c>
      <c r="X27" s="54">
        <f>SEBGUR!AF27</f>
        <v>0</v>
      </c>
      <c r="Y27" s="53"/>
      <c r="Z27" s="54">
        <f>SEBGUR!AJ27</f>
        <v>3</v>
      </c>
      <c r="AA27" s="54">
        <f>SEBGUR!AN27</f>
        <v>0</v>
      </c>
      <c r="AB27" s="54">
        <f>SEBGUR!AR27</f>
        <v>0</v>
      </c>
      <c r="AC27" s="53"/>
      <c r="AD27" s="54">
        <f>SEBGUR!AU27</f>
        <v>2</v>
      </c>
      <c r="AE27" s="54">
        <f>SEBGUR!AX27</f>
        <v>0</v>
      </c>
      <c r="AF27" s="54">
        <f>SEBGUR!BA27</f>
        <v>0</v>
      </c>
      <c r="AG27" s="58"/>
      <c r="AI27" s="54">
        <f t="shared" si="4"/>
        <v>11</v>
      </c>
      <c r="AJ27" s="54">
        <f>JumJamGurMap!F26</f>
        <v>0</v>
      </c>
      <c r="AK27" s="54">
        <f>JumJamGurMap!G26</f>
        <v>0</v>
      </c>
      <c r="AL27" s="54">
        <f>JumJamGurMap!H26</f>
        <v>0</v>
      </c>
      <c r="AM27" s="54">
        <f>JumJamGurMap!I26</f>
        <v>0</v>
      </c>
      <c r="AN27" s="54">
        <f>JumJamGurMap!J26</f>
        <v>0</v>
      </c>
      <c r="AO27" s="54">
        <f>JumJamGurMap!K26</f>
        <v>11</v>
      </c>
      <c r="AP27" s="54">
        <f>JumJamGurMap!L26</f>
        <v>0</v>
      </c>
      <c r="AQ27" s="54">
        <f>JumJamGurMap!M26</f>
        <v>0</v>
      </c>
      <c r="AR27" s="54">
        <f>JumJamGurMap!N26</f>
        <v>0</v>
      </c>
      <c r="AS27" s="54">
        <f>JumJamGurMap!O26</f>
        <v>0</v>
      </c>
      <c r="AT27" s="54">
        <f>JumJamGurMap!P26</f>
        <v>0</v>
      </c>
      <c r="AU27" s="54">
        <f>JumJamGurMap!Q26</f>
        <v>0</v>
      </c>
      <c r="AV27" s="54">
        <f>JumJamGurMap!R26</f>
        <v>0</v>
      </c>
      <c r="AW27" s="54">
        <f>JumJamGurMap!S26</f>
        <v>0</v>
      </c>
      <c r="AX27" s="54">
        <f>JumJamGurMap!T26</f>
        <v>0</v>
      </c>
      <c r="AY27" s="54">
        <f>JumJamGurMap!U26</f>
        <v>0</v>
      </c>
      <c r="AZ27" s="54">
        <f>JumJamGurMap!V26</f>
        <v>0</v>
      </c>
      <c r="BA27" s="54">
        <f>JumJamGurMap!W26</f>
        <v>0</v>
      </c>
      <c r="BB27" s="54">
        <f>JumJamGurMap!X26</f>
        <v>0</v>
      </c>
      <c r="BC27" s="54">
        <f>JumJamGurMap!Y26</f>
        <v>0</v>
      </c>
      <c r="BD27" s="54">
        <f>JumJamGurMap!Z26</f>
        <v>0</v>
      </c>
      <c r="BE27" s="54">
        <f>JumJamGurMap!AA26</f>
        <v>0</v>
      </c>
      <c r="BF27" s="54">
        <f>JumJamGurMap!AB26</f>
        <v>0</v>
      </c>
      <c r="BG27" s="54">
        <f>JumJamGurMap!AC26</f>
        <v>0</v>
      </c>
      <c r="BH27" s="54">
        <f>JumJamGurMap!AD26</f>
        <v>0</v>
      </c>
      <c r="BI27" s="54">
        <f>JumJamGurMap!AE26</f>
        <v>0</v>
      </c>
      <c r="BJ27" s="54">
        <f>JumJamGurMap!AF26</f>
        <v>0</v>
      </c>
      <c r="BK27" s="54">
        <f>JumJamGurMap!AG26</f>
        <v>0</v>
      </c>
      <c r="BL27" s="54">
        <f>JumJamGurMap!AH26</f>
        <v>0</v>
      </c>
      <c r="BM27" s="54">
        <f>JumJamGurMap!AI26</f>
        <v>0</v>
      </c>
      <c r="BN27" s="54">
        <f>JumJamGurMap!AJ26</f>
        <v>0</v>
      </c>
      <c r="BO27" s="54">
        <f>JumJamGurMap!AK26</f>
        <v>0</v>
      </c>
      <c r="BP27" s="54">
        <f>JumJamGurMap!AL26</f>
        <v>0</v>
      </c>
    </row>
    <row r="28" spans="1:68" x14ac:dyDescent="0.3">
      <c r="A28" s="12">
        <f>'MASTER GURU HARIAN'!A30</f>
        <v>27</v>
      </c>
      <c r="B28" s="13" t="str">
        <f>'MASTER GURU HARIAN'!B30</f>
        <v>RANI RABIUSSANI, M.Pd.</v>
      </c>
      <c r="C28" s="13" t="str">
        <f>'MASTER GURU HARIAN'!C30</f>
        <v>G27</v>
      </c>
      <c r="D28" s="13" t="str">
        <f>'MASTER GURU HARIAN'!D30</f>
        <v>RANI</v>
      </c>
      <c r="E28" s="13"/>
      <c r="F28" s="54">
        <f t="shared" si="3"/>
        <v>24</v>
      </c>
      <c r="G28" s="54" t="str">
        <f t="shared" si="0"/>
        <v>V</v>
      </c>
      <c r="H28" s="54" t="str">
        <f t="shared" si="0"/>
        <v>V</v>
      </c>
      <c r="I28" s="54" t="str">
        <f t="shared" si="0"/>
        <v/>
      </c>
      <c r="J28" s="54" t="str">
        <f t="shared" si="0"/>
        <v/>
      </c>
      <c r="K28" s="53"/>
      <c r="L28" s="54" t="str">
        <f t="shared" si="1"/>
        <v/>
      </c>
      <c r="M28" s="54" t="str">
        <f t="shared" si="1"/>
        <v/>
      </c>
      <c r="N28" s="54" t="str">
        <f t="shared" si="1"/>
        <v/>
      </c>
      <c r="O28" s="53"/>
      <c r="P28" s="54" t="str">
        <f t="shared" si="2"/>
        <v/>
      </c>
      <c r="Q28" s="54" t="str">
        <f t="shared" si="2"/>
        <v/>
      </c>
      <c r="R28" s="54" t="str">
        <f t="shared" si="2"/>
        <v/>
      </c>
      <c r="S28" s="58"/>
      <c r="U28" s="54">
        <f>SEBGUR!K28</f>
        <v>12</v>
      </c>
      <c r="V28" s="54">
        <f>SEBGUR!R28</f>
        <v>12</v>
      </c>
      <c r="W28" s="54">
        <f>SEBGUR!Y28</f>
        <v>0</v>
      </c>
      <c r="X28" s="54">
        <f>SEBGUR!AF28</f>
        <v>0</v>
      </c>
      <c r="Y28" s="53"/>
      <c r="Z28" s="54">
        <f>SEBGUR!AJ28</f>
        <v>0</v>
      </c>
      <c r="AA28" s="54">
        <f>SEBGUR!AN28</f>
        <v>0</v>
      </c>
      <c r="AB28" s="54">
        <f>SEBGUR!AR28</f>
        <v>0</v>
      </c>
      <c r="AC28" s="53"/>
      <c r="AD28" s="54">
        <f>SEBGUR!AU28</f>
        <v>0</v>
      </c>
      <c r="AE28" s="54">
        <f>SEBGUR!AX28</f>
        <v>0</v>
      </c>
      <c r="AF28" s="54">
        <f>SEBGUR!BA28</f>
        <v>0</v>
      </c>
      <c r="AG28" s="58"/>
      <c r="AI28" s="54">
        <f t="shared" si="4"/>
        <v>24</v>
      </c>
      <c r="AJ28" s="54">
        <f>JumJamGurMap!F27</f>
        <v>0</v>
      </c>
      <c r="AK28" s="54">
        <f>JumJamGurMap!G27</f>
        <v>0</v>
      </c>
      <c r="AL28" s="54">
        <f>JumJamGurMap!H27</f>
        <v>0</v>
      </c>
      <c r="AM28" s="54">
        <f>JumJamGurMap!I27</f>
        <v>0</v>
      </c>
      <c r="AN28" s="54">
        <f>JumJamGurMap!J27</f>
        <v>0</v>
      </c>
      <c r="AO28" s="54">
        <f>JumJamGurMap!K27</f>
        <v>0</v>
      </c>
      <c r="AP28" s="54">
        <f>JumJamGurMap!L27</f>
        <v>24</v>
      </c>
      <c r="AQ28" s="54">
        <f>JumJamGurMap!M27</f>
        <v>0</v>
      </c>
      <c r="AR28" s="54">
        <f>JumJamGurMap!N27</f>
        <v>0</v>
      </c>
      <c r="AS28" s="54">
        <f>JumJamGurMap!O27</f>
        <v>0</v>
      </c>
      <c r="AT28" s="54">
        <f>JumJamGurMap!P27</f>
        <v>0</v>
      </c>
      <c r="AU28" s="54">
        <f>JumJamGurMap!Q27</f>
        <v>0</v>
      </c>
      <c r="AV28" s="54">
        <f>JumJamGurMap!R27</f>
        <v>0</v>
      </c>
      <c r="AW28" s="54">
        <f>JumJamGurMap!S27</f>
        <v>0</v>
      </c>
      <c r="AX28" s="54">
        <f>JumJamGurMap!T27</f>
        <v>0</v>
      </c>
      <c r="AY28" s="54">
        <f>JumJamGurMap!U27</f>
        <v>0</v>
      </c>
      <c r="AZ28" s="54">
        <f>JumJamGurMap!V27</f>
        <v>0</v>
      </c>
      <c r="BA28" s="54">
        <f>JumJamGurMap!W27</f>
        <v>0</v>
      </c>
      <c r="BB28" s="54">
        <f>JumJamGurMap!X27</f>
        <v>0</v>
      </c>
      <c r="BC28" s="54">
        <f>JumJamGurMap!Y27</f>
        <v>0</v>
      </c>
      <c r="BD28" s="54">
        <f>JumJamGurMap!Z27</f>
        <v>0</v>
      </c>
      <c r="BE28" s="54">
        <f>JumJamGurMap!AA27</f>
        <v>0</v>
      </c>
      <c r="BF28" s="54">
        <f>JumJamGurMap!AB27</f>
        <v>0</v>
      </c>
      <c r="BG28" s="54">
        <f>JumJamGurMap!AC27</f>
        <v>0</v>
      </c>
      <c r="BH28" s="54">
        <f>JumJamGurMap!AD27</f>
        <v>0</v>
      </c>
      <c r="BI28" s="54">
        <f>JumJamGurMap!AE27</f>
        <v>0</v>
      </c>
      <c r="BJ28" s="54">
        <f>JumJamGurMap!AF27</f>
        <v>0</v>
      </c>
      <c r="BK28" s="54">
        <f>JumJamGurMap!AG27</f>
        <v>0</v>
      </c>
      <c r="BL28" s="54">
        <f>JumJamGurMap!AH27</f>
        <v>0</v>
      </c>
      <c r="BM28" s="54">
        <f>JumJamGurMap!AI27</f>
        <v>0</v>
      </c>
      <c r="BN28" s="54">
        <f>JumJamGurMap!AJ27</f>
        <v>0</v>
      </c>
      <c r="BO28" s="54">
        <f>JumJamGurMap!AK27</f>
        <v>0</v>
      </c>
      <c r="BP28" s="54">
        <f>JumJamGurMap!AL27</f>
        <v>0</v>
      </c>
    </row>
    <row r="29" spans="1:68" s="118" customFormat="1" x14ac:dyDescent="0.3">
      <c r="A29" s="119">
        <f>'MASTER GURU HARIAN'!A31</f>
        <v>28</v>
      </c>
      <c r="B29" s="120" t="str">
        <f>'MASTER GURU HARIAN'!B31</f>
        <v>SUDARMI, S.Pd.</v>
      </c>
      <c r="C29" s="120" t="str">
        <f>'MASTER GURU HARIAN'!C31</f>
        <v>G28</v>
      </c>
      <c r="D29" s="120" t="str">
        <f>'MASTER GURU HARIAN'!D31</f>
        <v>DARMI</v>
      </c>
      <c r="E29" s="120" t="s">
        <v>536</v>
      </c>
      <c r="F29" s="121">
        <f t="shared" si="3"/>
        <v>22</v>
      </c>
      <c r="G29" s="121" t="str">
        <f t="shared" si="0"/>
        <v/>
      </c>
      <c r="H29" s="121" t="str">
        <f t="shared" si="0"/>
        <v>V</v>
      </c>
      <c r="I29" s="121" t="str">
        <f t="shared" si="0"/>
        <v/>
      </c>
      <c r="J29" s="121" t="str">
        <f t="shared" si="0"/>
        <v/>
      </c>
      <c r="K29" s="121"/>
      <c r="L29" s="121" t="str">
        <f t="shared" si="1"/>
        <v/>
      </c>
      <c r="M29" s="121" t="str">
        <f t="shared" si="1"/>
        <v>V</v>
      </c>
      <c r="N29" s="121" t="str">
        <f t="shared" si="1"/>
        <v/>
      </c>
      <c r="O29" s="121"/>
      <c r="P29" s="121" t="str">
        <f t="shared" si="2"/>
        <v/>
      </c>
      <c r="Q29" s="121" t="str">
        <f t="shared" si="2"/>
        <v>V</v>
      </c>
      <c r="R29" s="121" t="str">
        <f t="shared" si="2"/>
        <v/>
      </c>
      <c r="S29" s="122"/>
      <c r="U29" s="121">
        <f>SEBGUR!K29</f>
        <v>0</v>
      </c>
      <c r="V29" s="121">
        <f>SEBGUR!R29</f>
        <v>12</v>
      </c>
      <c r="W29" s="121">
        <f>SEBGUR!Y29</f>
        <v>0</v>
      </c>
      <c r="X29" s="121">
        <f>SEBGUR!AF29</f>
        <v>0</v>
      </c>
      <c r="Y29" s="121"/>
      <c r="Z29" s="121">
        <f>SEBGUR!AJ29</f>
        <v>0</v>
      </c>
      <c r="AA29" s="121">
        <f>SEBGUR!AN29</f>
        <v>6</v>
      </c>
      <c r="AB29" s="121">
        <f>SEBGUR!AR29</f>
        <v>0</v>
      </c>
      <c r="AC29" s="121"/>
      <c r="AD29" s="121">
        <f>SEBGUR!AU29</f>
        <v>0</v>
      </c>
      <c r="AE29" s="121">
        <f>SEBGUR!AX29</f>
        <v>4</v>
      </c>
      <c r="AF29" s="121">
        <f>SEBGUR!BA29</f>
        <v>0</v>
      </c>
      <c r="AG29" s="122"/>
      <c r="AI29" s="121">
        <f t="shared" si="4"/>
        <v>22</v>
      </c>
      <c r="AJ29" s="54">
        <f>JumJamGurMap!F28</f>
        <v>0</v>
      </c>
      <c r="AK29" s="54">
        <f>JumJamGurMap!G28</f>
        <v>0</v>
      </c>
      <c r="AL29" s="54">
        <f>JumJamGurMap!H28</f>
        <v>0</v>
      </c>
      <c r="AM29" s="54">
        <f>JumJamGurMap!I28</f>
        <v>0</v>
      </c>
      <c r="AN29" s="54">
        <f>JumJamGurMap!J28</f>
        <v>22</v>
      </c>
      <c r="AO29" s="54">
        <f>JumJamGurMap!K28</f>
        <v>0</v>
      </c>
      <c r="AP29" s="54">
        <f>JumJamGurMap!L28</f>
        <v>0</v>
      </c>
      <c r="AQ29" s="54">
        <f>JumJamGurMap!M28</f>
        <v>0</v>
      </c>
      <c r="AR29" s="54">
        <f>JumJamGurMap!N28</f>
        <v>0</v>
      </c>
      <c r="AS29" s="54">
        <f>JumJamGurMap!O28</f>
        <v>0</v>
      </c>
      <c r="AT29" s="54">
        <f>JumJamGurMap!P28</f>
        <v>0</v>
      </c>
      <c r="AU29" s="54">
        <f>JumJamGurMap!Q28</f>
        <v>0</v>
      </c>
      <c r="AV29" s="54">
        <f>JumJamGurMap!R28</f>
        <v>0</v>
      </c>
      <c r="AW29" s="54">
        <f>JumJamGurMap!S28</f>
        <v>0</v>
      </c>
      <c r="AX29" s="54">
        <f>JumJamGurMap!T28</f>
        <v>0</v>
      </c>
      <c r="AY29" s="54">
        <f>JumJamGurMap!U28</f>
        <v>0</v>
      </c>
      <c r="AZ29" s="54">
        <f>JumJamGurMap!V28</f>
        <v>0</v>
      </c>
      <c r="BA29" s="54">
        <f>JumJamGurMap!W28</f>
        <v>0</v>
      </c>
      <c r="BB29" s="54">
        <f>JumJamGurMap!X28</f>
        <v>0</v>
      </c>
      <c r="BC29" s="54">
        <f>JumJamGurMap!Y28</f>
        <v>0</v>
      </c>
      <c r="BD29" s="54">
        <f>JumJamGurMap!Z28</f>
        <v>0</v>
      </c>
      <c r="BE29" s="54">
        <f>JumJamGurMap!AA28</f>
        <v>0</v>
      </c>
      <c r="BF29" s="54">
        <f>JumJamGurMap!AB28</f>
        <v>0</v>
      </c>
      <c r="BG29" s="54">
        <f>JumJamGurMap!AC28</f>
        <v>0</v>
      </c>
      <c r="BH29" s="54">
        <f>JumJamGurMap!AD28</f>
        <v>0</v>
      </c>
      <c r="BI29" s="54">
        <f>JumJamGurMap!AE28</f>
        <v>0</v>
      </c>
      <c r="BJ29" s="54">
        <f>JumJamGurMap!AF28</f>
        <v>0</v>
      </c>
      <c r="BK29" s="54">
        <f>JumJamGurMap!AG28</f>
        <v>0</v>
      </c>
      <c r="BL29" s="54">
        <f>JumJamGurMap!AH28</f>
        <v>0</v>
      </c>
      <c r="BM29" s="54">
        <f>JumJamGurMap!AI28</f>
        <v>0</v>
      </c>
      <c r="BN29" s="54">
        <f>JumJamGurMap!AJ28</f>
        <v>0</v>
      </c>
      <c r="BO29" s="54">
        <f>JumJamGurMap!AK28</f>
        <v>0</v>
      </c>
      <c r="BP29" s="54">
        <f>JumJamGurMap!AL28</f>
        <v>0</v>
      </c>
    </row>
    <row r="30" spans="1:68" x14ac:dyDescent="0.3">
      <c r="A30" s="12">
        <f>'MASTER GURU HARIAN'!A32</f>
        <v>29</v>
      </c>
      <c r="B30" s="13" t="str">
        <f>'MASTER GURU HARIAN'!B32</f>
        <v>IAH ROBIAH, S.Pd.Kim.</v>
      </c>
      <c r="C30" s="13" t="str">
        <f>'MASTER GURU HARIAN'!C32</f>
        <v>G29</v>
      </c>
      <c r="D30" s="13" t="str">
        <f>'MASTER GURU HARIAN'!D32</f>
        <v>IAH</v>
      </c>
      <c r="E30" s="13" t="s">
        <v>537</v>
      </c>
      <c r="F30" s="54">
        <f t="shared" si="3"/>
        <v>26</v>
      </c>
      <c r="G30" s="54" t="str">
        <f t="shared" si="0"/>
        <v/>
      </c>
      <c r="H30" s="54" t="str">
        <f t="shared" si="0"/>
        <v>V</v>
      </c>
      <c r="I30" s="54" t="str">
        <f t="shared" si="0"/>
        <v>V</v>
      </c>
      <c r="J30" s="54" t="str">
        <f t="shared" si="0"/>
        <v/>
      </c>
      <c r="K30" s="53"/>
      <c r="L30" s="54" t="str">
        <f t="shared" si="1"/>
        <v/>
      </c>
      <c r="M30" s="54" t="str">
        <f t="shared" si="1"/>
        <v/>
      </c>
      <c r="N30" s="54" t="str">
        <f t="shared" si="1"/>
        <v/>
      </c>
      <c r="O30" s="53"/>
      <c r="P30" s="54" t="str">
        <f t="shared" si="2"/>
        <v/>
      </c>
      <c r="Q30" s="54" t="str">
        <f t="shared" si="2"/>
        <v/>
      </c>
      <c r="R30" s="54" t="str">
        <f t="shared" si="2"/>
        <v/>
      </c>
      <c r="S30" s="58"/>
      <c r="U30" s="54">
        <f>SEBGUR!K30</f>
        <v>0</v>
      </c>
      <c r="V30" s="54">
        <f>SEBGUR!R30</f>
        <v>14</v>
      </c>
      <c r="W30" s="54">
        <f>SEBGUR!Y30</f>
        <v>12</v>
      </c>
      <c r="X30" s="54">
        <f>SEBGUR!AF30</f>
        <v>0</v>
      </c>
      <c r="Y30" s="53"/>
      <c r="Z30" s="54">
        <f>SEBGUR!AJ30</f>
        <v>0</v>
      </c>
      <c r="AA30" s="54">
        <f>SEBGUR!AN30</f>
        <v>0</v>
      </c>
      <c r="AB30" s="54">
        <f>SEBGUR!AR30</f>
        <v>0</v>
      </c>
      <c r="AC30" s="53"/>
      <c r="AD30" s="54">
        <f>SEBGUR!AU30</f>
        <v>0</v>
      </c>
      <c r="AE30" s="54">
        <f>SEBGUR!AX30</f>
        <v>0</v>
      </c>
      <c r="AF30" s="54">
        <f>SEBGUR!BA30</f>
        <v>0</v>
      </c>
      <c r="AG30" s="58"/>
      <c r="AI30" s="54">
        <f t="shared" si="4"/>
        <v>26</v>
      </c>
      <c r="AJ30" s="54">
        <f>JumJamGurMap!F29</f>
        <v>0</v>
      </c>
      <c r="AK30" s="54">
        <f>JumJamGurMap!G29</f>
        <v>0</v>
      </c>
      <c r="AL30" s="54">
        <f>JumJamGurMap!H29</f>
        <v>0</v>
      </c>
      <c r="AM30" s="54">
        <f>JumJamGurMap!I29</f>
        <v>0</v>
      </c>
      <c r="AN30" s="54">
        <f>JumJamGurMap!J29</f>
        <v>0</v>
      </c>
      <c r="AO30" s="54">
        <f>JumJamGurMap!K29</f>
        <v>0</v>
      </c>
      <c r="AP30" s="54">
        <f>JumJamGurMap!L29</f>
        <v>0</v>
      </c>
      <c r="AQ30" s="54">
        <f>JumJamGurMap!M29</f>
        <v>0</v>
      </c>
      <c r="AR30" s="54">
        <f>JumJamGurMap!N29</f>
        <v>0</v>
      </c>
      <c r="AS30" s="54">
        <f>JumJamGurMap!O29</f>
        <v>0</v>
      </c>
      <c r="AT30" s="54">
        <f>JumJamGurMap!P29</f>
        <v>0</v>
      </c>
      <c r="AU30" s="54">
        <f>JumJamGurMap!Q29</f>
        <v>0</v>
      </c>
      <c r="AV30" s="54">
        <f>JumJamGurMap!R29</f>
        <v>0</v>
      </c>
      <c r="AW30" s="54">
        <f>JumJamGurMap!S29</f>
        <v>0</v>
      </c>
      <c r="AX30" s="54">
        <f>JumJamGurMap!T29</f>
        <v>0</v>
      </c>
      <c r="AY30" s="54">
        <f>JumJamGurMap!U29</f>
        <v>0</v>
      </c>
      <c r="AZ30" s="54">
        <f>JumJamGurMap!V29</f>
        <v>15</v>
      </c>
      <c r="BA30" s="54">
        <f>JumJamGurMap!W29</f>
        <v>12</v>
      </c>
      <c r="BB30" s="54">
        <f>JumJamGurMap!X29</f>
        <v>0</v>
      </c>
      <c r="BC30" s="54">
        <f>JumJamGurMap!Y29</f>
        <v>0</v>
      </c>
      <c r="BD30" s="54">
        <f>JumJamGurMap!Z29</f>
        <v>0</v>
      </c>
      <c r="BE30" s="54">
        <f>JumJamGurMap!AA29</f>
        <v>0</v>
      </c>
      <c r="BF30" s="54">
        <f>JumJamGurMap!AB29</f>
        <v>0</v>
      </c>
      <c r="BG30" s="54">
        <f>JumJamGurMap!AC29</f>
        <v>0</v>
      </c>
      <c r="BH30" s="54">
        <f>JumJamGurMap!AD29</f>
        <v>0</v>
      </c>
      <c r="BI30" s="54">
        <f>JumJamGurMap!AE29</f>
        <v>0</v>
      </c>
      <c r="BJ30" s="54">
        <f>JumJamGurMap!AF29</f>
        <v>0</v>
      </c>
      <c r="BK30" s="54">
        <f>JumJamGurMap!AG29</f>
        <v>0</v>
      </c>
      <c r="BL30" s="54">
        <f>JumJamGurMap!AH29</f>
        <v>0</v>
      </c>
      <c r="BM30" s="54">
        <f>JumJamGurMap!AI29</f>
        <v>0</v>
      </c>
      <c r="BN30" s="54">
        <f>JumJamGurMap!AJ29</f>
        <v>0</v>
      </c>
      <c r="BO30" s="54">
        <f>JumJamGurMap!AK29</f>
        <v>0</v>
      </c>
      <c r="BP30" s="54">
        <f>JumJamGurMap!AL29</f>
        <v>0</v>
      </c>
    </row>
    <row r="31" spans="1:68" x14ac:dyDescent="0.3">
      <c r="A31" s="12">
        <f>'MASTER GURU HARIAN'!A33</f>
        <v>30</v>
      </c>
      <c r="B31" s="13" t="str">
        <f>'MASTER GURU HARIAN'!B33</f>
        <v>MASPURI ANDEWI, S.Kom</v>
      </c>
      <c r="C31" s="13" t="str">
        <f>'MASTER GURU HARIAN'!C33</f>
        <v>G30</v>
      </c>
      <c r="D31" s="13" t="str">
        <f>'MASTER GURU HARIAN'!D33</f>
        <v>PURI</v>
      </c>
      <c r="E31" s="13"/>
      <c r="F31" s="54">
        <f t="shared" si="3"/>
        <v>12</v>
      </c>
      <c r="G31" s="54" t="str">
        <f t="shared" si="0"/>
        <v/>
      </c>
      <c r="H31" s="54" t="str">
        <f t="shared" si="0"/>
        <v/>
      </c>
      <c r="I31" s="54" t="str">
        <f t="shared" si="0"/>
        <v/>
      </c>
      <c r="J31" s="54" t="str">
        <f t="shared" si="0"/>
        <v/>
      </c>
      <c r="K31" s="53"/>
      <c r="L31" s="54" t="str">
        <f t="shared" si="1"/>
        <v/>
      </c>
      <c r="M31" s="54" t="str">
        <f t="shared" si="1"/>
        <v/>
      </c>
      <c r="N31" s="54" t="str">
        <f t="shared" si="1"/>
        <v/>
      </c>
      <c r="O31" s="53"/>
      <c r="P31" s="54" t="str">
        <f t="shared" si="2"/>
        <v>V</v>
      </c>
      <c r="Q31" s="54" t="str">
        <f t="shared" si="2"/>
        <v/>
      </c>
      <c r="R31" s="54" t="str">
        <f t="shared" si="2"/>
        <v/>
      </c>
      <c r="S31" s="58"/>
      <c r="U31" s="54">
        <f>SEBGUR!K31</f>
        <v>0</v>
      </c>
      <c r="V31" s="54">
        <f>SEBGUR!R31</f>
        <v>0</v>
      </c>
      <c r="W31" s="54">
        <f>SEBGUR!Y31</f>
        <v>0</v>
      </c>
      <c r="X31" s="54">
        <f>SEBGUR!AF31</f>
        <v>0</v>
      </c>
      <c r="Y31" s="53"/>
      <c r="Z31" s="54">
        <f>SEBGUR!AJ31</f>
        <v>0</v>
      </c>
      <c r="AA31" s="54">
        <f>SEBGUR!AN31</f>
        <v>0</v>
      </c>
      <c r="AB31" s="54">
        <f>SEBGUR!AR31</f>
        <v>0</v>
      </c>
      <c r="AC31" s="53"/>
      <c r="AD31" s="54">
        <f>SEBGUR!AU31</f>
        <v>12</v>
      </c>
      <c r="AE31" s="54">
        <f>SEBGUR!AX31</f>
        <v>0</v>
      </c>
      <c r="AF31" s="54">
        <f>SEBGUR!BA31</f>
        <v>0</v>
      </c>
      <c r="AG31" s="58"/>
      <c r="AI31" s="54">
        <f t="shared" si="4"/>
        <v>12</v>
      </c>
      <c r="AJ31" s="54">
        <f>JumJamGurMap!F30</f>
        <v>0</v>
      </c>
      <c r="AK31" s="54">
        <f>JumJamGurMap!G30</f>
        <v>0</v>
      </c>
      <c r="AL31" s="54">
        <f>JumJamGurMap!H30</f>
        <v>0</v>
      </c>
      <c r="AM31" s="54">
        <f>JumJamGurMap!I30</f>
        <v>0</v>
      </c>
      <c r="AN31" s="54">
        <f>JumJamGurMap!J30</f>
        <v>0</v>
      </c>
      <c r="AO31" s="54">
        <f>JumJamGurMap!K30</f>
        <v>0</v>
      </c>
      <c r="AP31" s="54">
        <f>JumJamGurMap!L30</f>
        <v>0</v>
      </c>
      <c r="AQ31" s="54">
        <f>JumJamGurMap!M30</f>
        <v>0</v>
      </c>
      <c r="AR31" s="54">
        <f>JumJamGurMap!N30</f>
        <v>0</v>
      </c>
      <c r="AS31" s="54">
        <f>JumJamGurMap!O30</f>
        <v>0</v>
      </c>
      <c r="AT31" s="54">
        <f>JumJamGurMap!P30</f>
        <v>0</v>
      </c>
      <c r="AU31" s="54">
        <f>JumJamGurMap!Q30</f>
        <v>12</v>
      </c>
      <c r="AV31" s="54">
        <f>JumJamGurMap!R30</f>
        <v>0</v>
      </c>
      <c r="AW31" s="54">
        <f>JumJamGurMap!S30</f>
        <v>0</v>
      </c>
      <c r="AX31" s="54">
        <f>JumJamGurMap!T30</f>
        <v>0</v>
      </c>
      <c r="AY31" s="54">
        <f>JumJamGurMap!U30</f>
        <v>0</v>
      </c>
      <c r="AZ31" s="54">
        <f>JumJamGurMap!V30</f>
        <v>0</v>
      </c>
      <c r="BA31" s="54">
        <f>JumJamGurMap!W30</f>
        <v>0</v>
      </c>
      <c r="BB31" s="54">
        <f>JumJamGurMap!X30</f>
        <v>0</v>
      </c>
      <c r="BC31" s="54">
        <f>JumJamGurMap!Y30</f>
        <v>0</v>
      </c>
      <c r="BD31" s="54">
        <f>JumJamGurMap!Z30</f>
        <v>0</v>
      </c>
      <c r="BE31" s="54">
        <f>JumJamGurMap!AA30</f>
        <v>0</v>
      </c>
      <c r="BF31" s="54">
        <f>JumJamGurMap!AB30</f>
        <v>0</v>
      </c>
      <c r="BG31" s="54">
        <f>JumJamGurMap!AC30</f>
        <v>0</v>
      </c>
      <c r="BH31" s="54">
        <f>JumJamGurMap!AD30</f>
        <v>0</v>
      </c>
      <c r="BI31" s="54">
        <f>JumJamGurMap!AE30</f>
        <v>0</v>
      </c>
      <c r="BJ31" s="54">
        <f>JumJamGurMap!AF30</f>
        <v>0</v>
      </c>
      <c r="BK31" s="54">
        <f>JumJamGurMap!AG30</f>
        <v>0</v>
      </c>
      <c r="BL31" s="54">
        <f>JumJamGurMap!AH30</f>
        <v>0</v>
      </c>
      <c r="BM31" s="54">
        <f>JumJamGurMap!AI30</f>
        <v>0</v>
      </c>
      <c r="BN31" s="54">
        <f>JumJamGurMap!AJ30</f>
        <v>0</v>
      </c>
      <c r="BO31" s="54">
        <f>JumJamGurMap!AK30</f>
        <v>0</v>
      </c>
      <c r="BP31" s="54">
        <f>JumJamGurMap!AL30</f>
        <v>0</v>
      </c>
    </row>
    <row r="32" spans="1:68" s="110" customFormat="1" x14ac:dyDescent="0.3">
      <c r="A32" s="111">
        <f>'MASTER GURU HARIAN'!A34</f>
        <v>31</v>
      </c>
      <c r="B32" s="112" t="str">
        <f>'MASTER GURU HARIAN'!B34</f>
        <v>RUHYA, S.Ag, M.M.Pd</v>
      </c>
      <c r="C32" s="112" t="str">
        <f>'MASTER GURU HARIAN'!C34</f>
        <v>G31</v>
      </c>
      <c r="D32" s="112" t="str">
        <f>'MASTER GURU HARIAN'!D34</f>
        <v>RUHYA</v>
      </c>
      <c r="E32" s="112" t="s">
        <v>11</v>
      </c>
      <c r="F32" s="77">
        <f t="shared" si="3"/>
        <v>26</v>
      </c>
      <c r="G32" s="77" t="str">
        <f t="shared" si="0"/>
        <v/>
      </c>
      <c r="H32" s="77" t="str">
        <f t="shared" si="0"/>
        <v>V</v>
      </c>
      <c r="I32" s="77" t="str">
        <f t="shared" si="0"/>
        <v/>
      </c>
      <c r="J32" s="77" t="str">
        <f t="shared" si="0"/>
        <v/>
      </c>
      <c r="K32" s="77"/>
      <c r="L32" s="77" t="str">
        <f t="shared" si="1"/>
        <v/>
      </c>
      <c r="M32" s="77" t="str">
        <f t="shared" si="1"/>
        <v/>
      </c>
      <c r="N32" s="77" t="str">
        <f t="shared" si="1"/>
        <v>V</v>
      </c>
      <c r="O32" s="77"/>
      <c r="P32" s="77" t="str">
        <f t="shared" si="2"/>
        <v/>
      </c>
      <c r="Q32" s="77" t="str">
        <f t="shared" si="2"/>
        <v/>
      </c>
      <c r="R32" s="77" t="str">
        <f t="shared" si="2"/>
        <v>V</v>
      </c>
      <c r="S32" s="76"/>
      <c r="U32" s="77">
        <f>SEBGUR!K32</f>
        <v>0</v>
      </c>
      <c r="V32" s="77">
        <f>SEBGUR!R32</f>
        <v>17</v>
      </c>
      <c r="W32" s="77">
        <f>SEBGUR!Y32</f>
        <v>0</v>
      </c>
      <c r="X32" s="77">
        <f>SEBGUR!AF32</f>
        <v>0</v>
      </c>
      <c r="Y32" s="77"/>
      <c r="Z32" s="77">
        <f>SEBGUR!AJ32</f>
        <v>0</v>
      </c>
      <c r="AA32" s="77">
        <f>SEBGUR!AN32</f>
        <v>0</v>
      </c>
      <c r="AB32" s="77">
        <f>SEBGUR!AR32</f>
        <v>3</v>
      </c>
      <c r="AC32" s="77"/>
      <c r="AD32" s="77">
        <f>SEBGUR!AU32</f>
        <v>0</v>
      </c>
      <c r="AE32" s="77">
        <f>SEBGUR!AX32</f>
        <v>0</v>
      </c>
      <c r="AF32" s="77">
        <f>SEBGUR!BA32</f>
        <v>6</v>
      </c>
      <c r="AG32" s="76"/>
      <c r="AI32" s="77">
        <f t="shared" si="4"/>
        <v>26</v>
      </c>
      <c r="AJ32" s="54">
        <f>JumJamGurMap!F31</f>
        <v>27</v>
      </c>
      <c r="AK32" s="54">
        <f>JumJamGurMap!G31</f>
        <v>0</v>
      </c>
      <c r="AL32" s="54">
        <f>JumJamGurMap!H31</f>
        <v>0</v>
      </c>
      <c r="AM32" s="54">
        <f>JumJamGurMap!I31</f>
        <v>0</v>
      </c>
      <c r="AN32" s="54">
        <f>JumJamGurMap!J31</f>
        <v>0</v>
      </c>
      <c r="AO32" s="54">
        <f>JumJamGurMap!K31</f>
        <v>0</v>
      </c>
      <c r="AP32" s="54">
        <f>JumJamGurMap!L31</f>
        <v>0</v>
      </c>
      <c r="AQ32" s="54">
        <f>JumJamGurMap!M31</f>
        <v>0</v>
      </c>
      <c r="AR32" s="54">
        <f>JumJamGurMap!N31</f>
        <v>0</v>
      </c>
      <c r="AS32" s="54">
        <f>JumJamGurMap!O31</f>
        <v>0</v>
      </c>
      <c r="AT32" s="54">
        <f>JumJamGurMap!P31</f>
        <v>0</v>
      </c>
      <c r="AU32" s="54">
        <f>JumJamGurMap!Q31</f>
        <v>0</v>
      </c>
      <c r="AV32" s="54">
        <f>JumJamGurMap!R31</f>
        <v>0</v>
      </c>
      <c r="AW32" s="54">
        <f>JumJamGurMap!S31</f>
        <v>0</v>
      </c>
      <c r="AX32" s="54">
        <f>JumJamGurMap!T31</f>
        <v>0</v>
      </c>
      <c r="AY32" s="54">
        <f>JumJamGurMap!U31</f>
        <v>0</v>
      </c>
      <c r="AZ32" s="54">
        <f>JumJamGurMap!V31</f>
        <v>0</v>
      </c>
      <c r="BA32" s="54">
        <f>JumJamGurMap!W31</f>
        <v>0</v>
      </c>
      <c r="BB32" s="54">
        <f>JumJamGurMap!X31</f>
        <v>0</v>
      </c>
      <c r="BC32" s="54">
        <f>JumJamGurMap!Y31</f>
        <v>0</v>
      </c>
      <c r="BD32" s="54">
        <f>JumJamGurMap!Z31</f>
        <v>0</v>
      </c>
      <c r="BE32" s="54">
        <f>JumJamGurMap!AA31</f>
        <v>0</v>
      </c>
      <c r="BF32" s="54">
        <f>JumJamGurMap!AB31</f>
        <v>0</v>
      </c>
      <c r="BG32" s="54">
        <f>JumJamGurMap!AC31</f>
        <v>0</v>
      </c>
      <c r="BH32" s="54">
        <f>JumJamGurMap!AD31</f>
        <v>0</v>
      </c>
      <c r="BI32" s="54">
        <f>JumJamGurMap!AE31</f>
        <v>0</v>
      </c>
      <c r="BJ32" s="54">
        <f>JumJamGurMap!AF31</f>
        <v>0</v>
      </c>
      <c r="BK32" s="54">
        <f>JumJamGurMap!AG31</f>
        <v>0</v>
      </c>
      <c r="BL32" s="54">
        <f>JumJamGurMap!AH31</f>
        <v>0</v>
      </c>
      <c r="BM32" s="54">
        <f>JumJamGurMap!AI31</f>
        <v>0</v>
      </c>
      <c r="BN32" s="54">
        <f>JumJamGurMap!AJ31</f>
        <v>0</v>
      </c>
      <c r="BO32" s="54">
        <f>JumJamGurMap!AK31</f>
        <v>0</v>
      </c>
      <c r="BP32" s="54">
        <f>JumJamGurMap!AL31</f>
        <v>0</v>
      </c>
    </row>
    <row r="33" spans="1:68" s="118" customFormat="1" x14ac:dyDescent="0.3">
      <c r="A33" s="119">
        <f>'MASTER GURU HARIAN'!A35</f>
        <v>32</v>
      </c>
      <c r="B33" s="120" t="str">
        <f>'MASTER GURU HARIAN'!B35</f>
        <v>MAYA KUSMAYANTI, S.Pd</v>
      </c>
      <c r="C33" s="120" t="str">
        <f>'MASTER GURU HARIAN'!C35</f>
        <v>G32</v>
      </c>
      <c r="D33" s="120" t="str">
        <f>'MASTER GURU HARIAN'!D35</f>
        <v>MAYA</v>
      </c>
      <c r="E33" s="120" t="s">
        <v>536</v>
      </c>
      <c r="F33" s="121">
        <f t="shared" si="3"/>
        <v>22</v>
      </c>
      <c r="G33" s="121" t="str">
        <f t="shared" si="0"/>
        <v/>
      </c>
      <c r="H33" s="121" t="str">
        <f t="shared" si="0"/>
        <v/>
      </c>
      <c r="I33" s="121" t="str">
        <f t="shared" si="0"/>
        <v>V</v>
      </c>
      <c r="J33" s="121" t="str">
        <f t="shared" si="0"/>
        <v/>
      </c>
      <c r="K33" s="121"/>
      <c r="L33" s="121" t="str">
        <f t="shared" si="1"/>
        <v/>
      </c>
      <c r="M33" s="121" t="str">
        <f t="shared" si="1"/>
        <v/>
      </c>
      <c r="N33" s="121" t="str">
        <f t="shared" si="1"/>
        <v>V</v>
      </c>
      <c r="O33" s="121"/>
      <c r="P33" s="121" t="str">
        <f t="shared" si="2"/>
        <v/>
      </c>
      <c r="Q33" s="121" t="str">
        <f t="shared" si="2"/>
        <v/>
      </c>
      <c r="R33" s="121" t="str">
        <f t="shared" si="2"/>
        <v>V</v>
      </c>
      <c r="S33" s="122"/>
      <c r="U33" s="121">
        <f>SEBGUR!K33</f>
        <v>0</v>
      </c>
      <c r="V33" s="121">
        <f>SEBGUR!R33</f>
        <v>0</v>
      </c>
      <c r="W33" s="121">
        <f>SEBGUR!Y33</f>
        <v>12</v>
      </c>
      <c r="X33" s="121">
        <f>SEBGUR!AF33</f>
        <v>0</v>
      </c>
      <c r="Y33" s="121"/>
      <c r="Z33" s="121">
        <f>SEBGUR!AJ33</f>
        <v>0</v>
      </c>
      <c r="AA33" s="121">
        <f>SEBGUR!AN33</f>
        <v>0</v>
      </c>
      <c r="AB33" s="121">
        <f>SEBGUR!AR33</f>
        <v>6</v>
      </c>
      <c r="AC33" s="121"/>
      <c r="AD33" s="121">
        <f>SEBGUR!AU33</f>
        <v>0</v>
      </c>
      <c r="AE33" s="121">
        <f>SEBGUR!AX33</f>
        <v>0</v>
      </c>
      <c r="AF33" s="121">
        <f>SEBGUR!BA33</f>
        <v>4</v>
      </c>
      <c r="AG33" s="122"/>
      <c r="AI33" s="121">
        <f t="shared" si="4"/>
        <v>22</v>
      </c>
      <c r="AJ33" s="54">
        <f>JumJamGurMap!F32</f>
        <v>0</v>
      </c>
      <c r="AK33" s="54">
        <f>JumJamGurMap!G32</f>
        <v>0</v>
      </c>
      <c r="AL33" s="54">
        <f>JumJamGurMap!H32</f>
        <v>0</v>
      </c>
      <c r="AM33" s="54">
        <f>JumJamGurMap!I32</f>
        <v>0</v>
      </c>
      <c r="AN33" s="54">
        <f>JumJamGurMap!J32</f>
        <v>0</v>
      </c>
      <c r="AO33" s="54">
        <f>JumJamGurMap!K32</f>
        <v>0</v>
      </c>
      <c r="AP33" s="54">
        <f>JumJamGurMap!L32</f>
        <v>0</v>
      </c>
      <c r="AQ33" s="54">
        <f>JumJamGurMap!M32</f>
        <v>0</v>
      </c>
      <c r="AR33" s="54">
        <f>JumJamGurMap!N32</f>
        <v>0</v>
      </c>
      <c r="AS33" s="54">
        <f>JumJamGurMap!O32</f>
        <v>0</v>
      </c>
      <c r="AT33" s="54">
        <f>JumJamGurMap!P32</f>
        <v>0</v>
      </c>
      <c r="AU33" s="54">
        <f>JumJamGurMap!Q32</f>
        <v>0</v>
      </c>
      <c r="AV33" s="54">
        <f>JumJamGurMap!R32</f>
        <v>0</v>
      </c>
      <c r="AW33" s="54">
        <f>JumJamGurMap!S32</f>
        <v>0</v>
      </c>
      <c r="AX33" s="54">
        <f>JumJamGurMap!T32</f>
        <v>0</v>
      </c>
      <c r="AY33" s="54">
        <f>JumJamGurMap!U32</f>
        <v>0</v>
      </c>
      <c r="AZ33" s="54">
        <f>JumJamGurMap!V32</f>
        <v>0</v>
      </c>
      <c r="BA33" s="54">
        <f>JumJamGurMap!W32</f>
        <v>0</v>
      </c>
      <c r="BB33" s="54">
        <f>JumJamGurMap!X32</f>
        <v>0</v>
      </c>
      <c r="BC33" s="54">
        <f>JumJamGurMap!Y32</f>
        <v>0</v>
      </c>
      <c r="BD33" s="54">
        <f>JumJamGurMap!Z32</f>
        <v>0</v>
      </c>
      <c r="BE33" s="54">
        <f>JumJamGurMap!AA32</f>
        <v>0</v>
      </c>
      <c r="BF33" s="54">
        <f>JumJamGurMap!AB32</f>
        <v>0</v>
      </c>
      <c r="BG33" s="54">
        <f>JumJamGurMap!AC32</f>
        <v>0</v>
      </c>
      <c r="BH33" s="54">
        <f>JumJamGurMap!AD32</f>
        <v>0</v>
      </c>
      <c r="BI33" s="54">
        <f>JumJamGurMap!AE32</f>
        <v>0</v>
      </c>
      <c r="BJ33" s="54">
        <f>JumJamGurMap!AF32</f>
        <v>0</v>
      </c>
      <c r="BK33" s="54">
        <f>JumJamGurMap!AG32</f>
        <v>0</v>
      </c>
      <c r="BL33" s="54">
        <f>JumJamGurMap!AH32</f>
        <v>0</v>
      </c>
      <c r="BM33" s="54">
        <f>JumJamGurMap!AI32</f>
        <v>0</v>
      </c>
      <c r="BN33" s="54">
        <f>JumJamGurMap!AJ32</f>
        <v>0</v>
      </c>
      <c r="BO33" s="54">
        <f>JumJamGurMap!AK32</f>
        <v>0</v>
      </c>
      <c r="BP33" s="54">
        <f>JumJamGurMap!AL32</f>
        <v>0</v>
      </c>
    </row>
    <row r="34" spans="1:68" x14ac:dyDescent="0.3">
      <c r="A34" s="12">
        <f>'MASTER GURU HARIAN'!A36</f>
        <v>33</v>
      </c>
      <c r="B34" s="13" t="str">
        <f>'MASTER GURU HARIAN'!B36</f>
        <v>DINI KAROMNA, S.Pd.</v>
      </c>
      <c r="C34" s="13" t="str">
        <f>'MASTER GURU HARIAN'!C36</f>
        <v>G33</v>
      </c>
      <c r="D34" s="13" t="str">
        <f>'MASTER GURU HARIAN'!D36</f>
        <v>DINI</v>
      </c>
      <c r="E34" s="13" t="s">
        <v>537</v>
      </c>
      <c r="F34" s="54">
        <f t="shared" si="3"/>
        <v>27</v>
      </c>
      <c r="G34" s="54" t="str">
        <f t="shared" si="0"/>
        <v/>
      </c>
      <c r="H34" s="54" t="str">
        <f t="shared" si="0"/>
        <v>V</v>
      </c>
      <c r="I34" s="54" t="str">
        <f t="shared" si="0"/>
        <v/>
      </c>
      <c r="J34" s="54" t="str">
        <f t="shared" si="0"/>
        <v/>
      </c>
      <c r="K34" s="53"/>
      <c r="L34" s="54" t="str">
        <f t="shared" si="1"/>
        <v/>
      </c>
      <c r="M34" s="54" t="str">
        <f t="shared" si="1"/>
        <v/>
      </c>
      <c r="N34" s="54" t="str">
        <f t="shared" si="1"/>
        <v/>
      </c>
      <c r="O34" s="53"/>
      <c r="P34" s="54" t="str">
        <f t="shared" si="2"/>
        <v/>
      </c>
      <c r="Q34" s="54" t="str">
        <f t="shared" si="2"/>
        <v/>
      </c>
      <c r="R34" s="54" t="str">
        <f t="shared" si="2"/>
        <v/>
      </c>
      <c r="S34" s="58"/>
      <c r="U34" s="54">
        <f>SEBGUR!K34</f>
        <v>0</v>
      </c>
      <c r="V34" s="54">
        <f>SEBGUR!R34</f>
        <v>27</v>
      </c>
      <c r="W34" s="54">
        <f>SEBGUR!Y34</f>
        <v>0</v>
      </c>
      <c r="X34" s="54">
        <f>SEBGUR!AF34</f>
        <v>0</v>
      </c>
      <c r="Y34" s="53"/>
      <c r="Z34" s="54">
        <f>SEBGUR!AJ34</f>
        <v>0</v>
      </c>
      <c r="AA34" s="54">
        <f>SEBGUR!AN34</f>
        <v>0</v>
      </c>
      <c r="AB34" s="54">
        <f>SEBGUR!AR34</f>
        <v>0</v>
      </c>
      <c r="AC34" s="53"/>
      <c r="AD34" s="54">
        <f>SEBGUR!AU34</f>
        <v>0</v>
      </c>
      <c r="AE34" s="54">
        <f>SEBGUR!AX34</f>
        <v>0</v>
      </c>
      <c r="AF34" s="54">
        <f>SEBGUR!BA34</f>
        <v>0</v>
      </c>
      <c r="AG34" s="58"/>
      <c r="AI34" s="54">
        <f t="shared" si="4"/>
        <v>27</v>
      </c>
      <c r="AJ34" s="54">
        <f>JumJamGurMap!F33</f>
        <v>0</v>
      </c>
      <c r="AK34" s="54">
        <f>JumJamGurMap!G33</f>
        <v>0</v>
      </c>
      <c r="AL34" s="54">
        <f>JumJamGurMap!H33</f>
        <v>0</v>
      </c>
      <c r="AM34" s="54">
        <f>JumJamGurMap!I33</f>
        <v>0</v>
      </c>
      <c r="AN34" s="54">
        <f>JumJamGurMap!J33</f>
        <v>0</v>
      </c>
      <c r="AO34" s="54">
        <f>JumJamGurMap!K33</f>
        <v>0</v>
      </c>
      <c r="AP34" s="54">
        <f>JumJamGurMap!L33</f>
        <v>0</v>
      </c>
      <c r="AQ34" s="54">
        <f>JumJamGurMap!M33</f>
        <v>0</v>
      </c>
      <c r="AR34" s="54">
        <f>JumJamGurMap!N33</f>
        <v>0</v>
      </c>
      <c r="AS34" s="54">
        <f>JumJamGurMap!O33</f>
        <v>0</v>
      </c>
      <c r="AT34" s="54">
        <f>JumJamGurMap!P33</f>
        <v>0</v>
      </c>
      <c r="AU34" s="54">
        <f>JumJamGurMap!Q33</f>
        <v>0</v>
      </c>
      <c r="AV34" s="54">
        <f>JumJamGurMap!R33</f>
        <v>0</v>
      </c>
      <c r="AW34" s="54">
        <f>JumJamGurMap!S33</f>
        <v>0</v>
      </c>
      <c r="AX34" s="54">
        <f>JumJamGurMap!T33</f>
        <v>12</v>
      </c>
      <c r="AY34" s="54">
        <f>JumJamGurMap!U33</f>
        <v>0</v>
      </c>
      <c r="AZ34" s="54">
        <f>JumJamGurMap!V33</f>
        <v>9</v>
      </c>
      <c r="BA34" s="54">
        <f>JumJamGurMap!W33</f>
        <v>6</v>
      </c>
      <c r="BB34" s="54">
        <f>JumJamGurMap!X33</f>
        <v>0</v>
      </c>
      <c r="BC34" s="54">
        <f>JumJamGurMap!Y33</f>
        <v>0</v>
      </c>
      <c r="BD34" s="54">
        <f>JumJamGurMap!Z33</f>
        <v>0</v>
      </c>
      <c r="BE34" s="54">
        <f>JumJamGurMap!AA33</f>
        <v>0</v>
      </c>
      <c r="BF34" s="54">
        <f>JumJamGurMap!AB33</f>
        <v>0</v>
      </c>
      <c r="BG34" s="54">
        <f>JumJamGurMap!AC33</f>
        <v>0</v>
      </c>
      <c r="BH34" s="54">
        <f>JumJamGurMap!AD33</f>
        <v>0</v>
      </c>
      <c r="BI34" s="54">
        <f>JumJamGurMap!AE33</f>
        <v>0</v>
      </c>
      <c r="BJ34" s="54">
        <f>JumJamGurMap!AF33</f>
        <v>0</v>
      </c>
      <c r="BK34" s="54">
        <f>JumJamGurMap!AG33</f>
        <v>0</v>
      </c>
      <c r="BL34" s="54">
        <f>JumJamGurMap!AH33</f>
        <v>0</v>
      </c>
      <c r="BM34" s="54">
        <f>JumJamGurMap!AI33</f>
        <v>0</v>
      </c>
      <c r="BN34" s="54">
        <f>JumJamGurMap!AJ33</f>
        <v>0</v>
      </c>
      <c r="BO34" s="54">
        <f>JumJamGurMap!AK33</f>
        <v>0</v>
      </c>
      <c r="BP34" s="54">
        <f>JumJamGurMap!AL33</f>
        <v>0</v>
      </c>
    </row>
    <row r="35" spans="1:68" s="99" customFormat="1" x14ac:dyDescent="0.3">
      <c r="A35" s="100">
        <f>'MASTER GURU HARIAN'!A37</f>
        <v>34</v>
      </c>
      <c r="B35" s="101" t="str">
        <f>'MASTER GURU HARIAN'!B37</f>
        <v>NOFA NIRAWATI, S.Pd, M.T</v>
      </c>
      <c r="C35" s="101" t="str">
        <f>'MASTER GURU HARIAN'!C37</f>
        <v>G34</v>
      </c>
      <c r="D35" s="101" t="str">
        <f>'MASTER GURU HARIAN'!D37</f>
        <v>NOFA</v>
      </c>
      <c r="E35" s="101" t="s">
        <v>19</v>
      </c>
      <c r="F35" s="79">
        <f t="shared" si="3"/>
        <v>23</v>
      </c>
      <c r="G35" s="79" t="str">
        <f t="shared" ref="G35:J66" si="5">IF(U35&gt;0,"V","")</f>
        <v>V</v>
      </c>
      <c r="H35" s="79" t="str">
        <f t="shared" si="5"/>
        <v/>
      </c>
      <c r="I35" s="79" t="str">
        <f t="shared" si="5"/>
        <v/>
      </c>
      <c r="J35" s="79" t="str">
        <f t="shared" si="5"/>
        <v/>
      </c>
      <c r="K35" s="79"/>
      <c r="L35" s="79" t="str">
        <f t="shared" ref="L35:N66" si="6">IF(Z35&gt;0,"V","")</f>
        <v/>
      </c>
      <c r="M35" s="79" t="str">
        <f t="shared" si="6"/>
        <v/>
      </c>
      <c r="N35" s="79" t="str">
        <f t="shared" si="6"/>
        <v>V</v>
      </c>
      <c r="O35" s="79"/>
      <c r="P35" s="79" t="str">
        <f t="shared" ref="P35:R66" si="7">IF(AD35&gt;0,"V","")</f>
        <v/>
      </c>
      <c r="Q35" s="79" t="str">
        <f t="shared" si="7"/>
        <v/>
      </c>
      <c r="R35" s="79" t="str">
        <f t="shared" si="7"/>
        <v>V</v>
      </c>
      <c r="S35" s="78"/>
      <c r="U35" s="79">
        <f>SEBGUR!K35</f>
        <v>3</v>
      </c>
      <c r="V35" s="79">
        <f>SEBGUR!R35</f>
        <v>0</v>
      </c>
      <c r="W35" s="79">
        <f>SEBGUR!Y35</f>
        <v>0</v>
      </c>
      <c r="X35" s="79">
        <f>SEBGUR!AF35</f>
        <v>0</v>
      </c>
      <c r="Y35" s="79"/>
      <c r="Z35" s="79">
        <f>SEBGUR!AJ35</f>
        <v>0</v>
      </c>
      <c r="AA35" s="79">
        <f>SEBGUR!AN35</f>
        <v>0</v>
      </c>
      <c r="AB35" s="79">
        <f>SEBGUR!AR35</f>
        <v>12</v>
      </c>
      <c r="AC35" s="79"/>
      <c r="AD35" s="79">
        <f>SEBGUR!AU35</f>
        <v>0</v>
      </c>
      <c r="AE35" s="79">
        <f>SEBGUR!AX35</f>
        <v>0</v>
      </c>
      <c r="AF35" s="79">
        <f>SEBGUR!BA35</f>
        <v>8</v>
      </c>
      <c r="AG35" s="78"/>
      <c r="AI35" s="79">
        <f t="shared" si="4"/>
        <v>23</v>
      </c>
      <c r="AJ35" s="54">
        <f>JumJamGurMap!F34</f>
        <v>0</v>
      </c>
      <c r="AK35" s="54">
        <f>JumJamGurMap!G34</f>
        <v>0</v>
      </c>
      <c r="AL35" s="54">
        <f>JumJamGurMap!H34</f>
        <v>0</v>
      </c>
      <c r="AM35" s="54">
        <f>JumJamGurMap!I34</f>
        <v>0</v>
      </c>
      <c r="AN35" s="54">
        <f>JumJamGurMap!J34</f>
        <v>0</v>
      </c>
      <c r="AO35" s="54">
        <f>JumJamGurMap!K34</f>
        <v>0</v>
      </c>
      <c r="AP35" s="54">
        <f>JumJamGurMap!L34</f>
        <v>0</v>
      </c>
      <c r="AQ35" s="54">
        <f>JumJamGurMap!M34</f>
        <v>19</v>
      </c>
      <c r="AR35" s="54">
        <f>JumJamGurMap!N34</f>
        <v>0</v>
      </c>
      <c r="AS35" s="54">
        <f>JumJamGurMap!O34</f>
        <v>0</v>
      </c>
      <c r="AT35" s="54">
        <f>JumJamGurMap!P34</f>
        <v>0</v>
      </c>
      <c r="AU35" s="54">
        <f>JumJamGurMap!Q34</f>
        <v>0</v>
      </c>
      <c r="AV35" s="54">
        <f>JumJamGurMap!R34</f>
        <v>0</v>
      </c>
      <c r="AW35" s="54">
        <f>JumJamGurMap!S34</f>
        <v>0</v>
      </c>
      <c r="AX35" s="54">
        <f>JumJamGurMap!T34</f>
        <v>0</v>
      </c>
      <c r="AY35" s="54">
        <f>JumJamGurMap!U34</f>
        <v>0</v>
      </c>
      <c r="AZ35" s="54">
        <f>JumJamGurMap!V34</f>
        <v>0</v>
      </c>
      <c r="BA35" s="54">
        <f>JumJamGurMap!W34</f>
        <v>0</v>
      </c>
      <c r="BB35" s="54">
        <f>JumJamGurMap!X34</f>
        <v>0</v>
      </c>
      <c r="BC35" s="54">
        <f>JumJamGurMap!Y34</f>
        <v>0</v>
      </c>
      <c r="BD35" s="54">
        <f>JumJamGurMap!Z34</f>
        <v>0</v>
      </c>
      <c r="BE35" s="54">
        <f>JumJamGurMap!AA34</f>
        <v>0</v>
      </c>
      <c r="BF35" s="54">
        <f>JumJamGurMap!AB34</f>
        <v>0</v>
      </c>
      <c r="BG35" s="54">
        <f>JumJamGurMap!AC34</f>
        <v>0</v>
      </c>
      <c r="BH35" s="54">
        <f>JumJamGurMap!AD34</f>
        <v>0</v>
      </c>
      <c r="BI35" s="54">
        <f>JumJamGurMap!AE34</f>
        <v>0</v>
      </c>
      <c r="BJ35" s="54">
        <f>JumJamGurMap!AF34</f>
        <v>0</v>
      </c>
      <c r="BK35" s="54">
        <f>JumJamGurMap!AG34</f>
        <v>0</v>
      </c>
      <c r="BL35" s="54">
        <f>JumJamGurMap!AH34</f>
        <v>0</v>
      </c>
      <c r="BM35" s="54">
        <f>JumJamGurMap!AI34</f>
        <v>0</v>
      </c>
      <c r="BN35" s="54">
        <f>JumJamGurMap!AJ34</f>
        <v>0</v>
      </c>
      <c r="BO35" s="54">
        <f>JumJamGurMap!AK34</f>
        <v>0</v>
      </c>
      <c r="BP35" s="54">
        <f>JumJamGurMap!AL34</f>
        <v>0</v>
      </c>
    </row>
    <row r="36" spans="1:68" x14ac:dyDescent="0.3">
      <c r="A36" s="12">
        <f>'MASTER GURU HARIAN'!A38</f>
        <v>35</v>
      </c>
      <c r="B36" s="13" t="str">
        <f>'MASTER GURU HARIAN'!B38</f>
        <v>HASAN AS'ARI, M.Kom</v>
      </c>
      <c r="C36" s="13" t="str">
        <f>'MASTER GURU HARIAN'!C38</f>
        <v>G35</v>
      </c>
      <c r="D36" s="13" t="str">
        <f>'MASTER GURU HARIAN'!D38</f>
        <v>HASAN</v>
      </c>
      <c r="E36" s="13"/>
      <c r="F36" s="54">
        <f t="shared" si="3"/>
        <v>12</v>
      </c>
      <c r="G36" s="54" t="str">
        <f t="shared" si="5"/>
        <v/>
      </c>
      <c r="H36" s="54" t="str">
        <f t="shared" si="5"/>
        <v/>
      </c>
      <c r="I36" s="54" t="str">
        <f t="shared" si="5"/>
        <v/>
      </c>
      <c r="J36" s="54" t="str">
        <f t="shared" si="5"/>
        <v/>
      </c>
      <c r="K36" s="53"/>
      <c r="L36" s="54" t="str">
        <f t="shared" si="6"/>
        <v/>
      </c>
      <c r="M36" s="54" t="str">
        <f t="shared" si="6"/>
        <v/>
      </c>
      <c r="N36" s="54" t="str">
        <f t="shared" si="6"/>
        <v>V</v>
      </c>
      <c r="O36" s="53"/>
      <c r="P36" s="54" t="str">
        <f t="shared" si="7"/>
        <v/>
      </c>
      <c r="Q36" s="54" t="str">
        <f t="shared" si="7"/>
        <v/>
      </c>
      <c r="R36" s="54" t="str">
        <f t="shared" si="7"/>
        <v/>
      </c>
      <c r="S36" s="58"/>
      <c r="U36" s="54">
        <f>SEBGUR!K36</f>
        <v>0</v>
      </c>
      <c r="V36" s="54">
        <f>SEBGUR!R36</f>
        <v>0</v>
      </c>
      <c r="W36" s="54">
        <f>SEBGUR!Y36</f>
        <v>0</v>
      </c>
      <c r="X36" s="54">
        <f>SEBGUR!AF36</f>
        <v>0</v>
      </c>
      <c r="Y36" s="53"/>
      <c r="Z36" s="54">
        <f>SEBGUR!AJ36</f>
        <v>0</v>
      </c>
      <c r="AA36" s="54">
        <f>SEBGUR!AN36</f>
        <v>0</v>
      </c>
      <c r="AB36" s="54">
        <f>SEBGUR!AR36</f>
        <v>12</v>
      </c>
      <c r="AC36" s="53"/>
      <c r="AD36" s="54">
        <f>SEBGUR!AU36</f>
        <v>0</v>
      </c>
      <c r="AE36" s="54">
        <f>SEBGUR!AX36</f>
        <v>0</v>
      </c>
      <c r="AF36" s="54">
        <f>SEBGUR!BA36</f>
        <v>0</v>
      </c>
      <c r="AG36" s="58"/>
      <c r="AI36" s="54">
        <f t="shared" si="4"/>
        <v>12</v>
      </c>
      <c r="AJ36" s="54">
        <f>JumJamGurMap!F35</f>
        <v>0</v>
      </c>
      <c r="AK36" s="54">
        <f>JumJamGurMap!G35</f>
        <v>0</v>
      </c>
      <c r="AL36" s="54">
        <f>JumJamGurMap!H35</f>
        <v>0</v>
      </c>
      <c r="AM36" s="54">
        <f>JumJamGurMap!I35</f>
        <v>0</v>
      </c>
      <c r="AN36" s="54">
        <f>JumJamGurMap!J35</f>
        <v>0</v>
      </c>
      <c r="AO36" s="54">
        <f>JumJamGurMap!K35</f>
        <v>0</v>
      </c>
      <c r="AP36" s="54">
        <f>JumJamGurMap!L35</f>
        <v>0</v>
      </c>
      <c r="AQ36" s="54">
        <f>JumJamGurMap!M35</f>
        <v>0</v>
      </c>
      <c r="AR36" s="54">
        <f>JumJamGurMap!N35</f>
        <v>0</v>
      </c>
      <c r="AS36" s="54">
        <f>JumJamGurMap!O35</f>
        <v>0</v>
      </c>
      <c r="AT36" s="54">
        <f>JumJamGurMap!P35</f>
        <v>0</v>
      </c>
      <c r="AU36" s="54">
        <f>JumJamGurMap!Q35</f>
        <v>0</v>
      </c>
      <c r="AV36" s="54">
        <f>JumJamGurMap!R35</f>
        <v>0</v>
      </c>
      <c r="AW36" s="54">
        <f>JumJamGurMap!S35</f>
        <v>0</v>
      </c>
      <c r="AX36" s="54">
        <f>JumJamGurMap!T35</f>
        <v>0</v>
      </c>
      <c r="AY36" s="54">
        <f>JumJamGurMap!U35</f>
        <v>0</v>
      </c>
      <c r="AZ36" s="54">
        <f>JumJamGurMap!V35</f>
        <v>0</v>
      </c>
      <c r="BA36" s="54">
        <f>JumJamGurMap!W35</f>
        <v>0</v>
      </c>
      <c r="BB36" s="54">
        <f>JumJamGurMap!X35</f>
        <v>0</v>
      </c>
      <c r="BC36" s="54">
        <f>JumJamGurMap!Y35</f>
        <v>0</v>
      </c>
      <c r="BD36" s="54">
        <f>JumJamGurMap!Z35</f>
        <v>0</v>
      </c>
      <c r="BE36" s="54">
        <f>JumJamGurMap!AA35</f>
        <v>0</v>
      </c>
      <c r="BF36" s="54">
        <f>JumJamGurMap!AB35</f>
        <v>0</v>
      </c>
      <c r="BG36" s="54">
        <f>JumJamGurMap!AC35</f>
        <v>0</v>
      </c>
      <c r="BH36" s="54">
        <f>JumJamGurMap!AD35</f>
        <v>0</v>
      </c>
      <c r="BI36" s="54">
        <f>JumJamGurMap!AE35</f>
        <v>0</v>
      </c>
      <c r="BJ36" s="54">
        <f>JumJamGurMap!AF35</f>
        <v>0</v>
      </c>
      <c r="BK36" s="54">
        <f>JumJamGurMap!AG35</f>
        <v>0</v>
      </c>
      <c r="BL36" s="54">
        <f>JumJamGurMap!AH35</f>
        <v>12</v>
      </c>
      <c r="BM36" s="54">
        <f>JumJamGurMap!AI35</f>
        <v>0</v>
      </c>
      <c r="BN36" s="54">
        <f>JumJamGurMap!AJ35</f>
        <v>0</v>
      </c>
      <c r="BO36" s="54">
        <f>JumJamGurMap!AK35</f>
        <v>0</v>
      </c>
      <c r="BP36" s="54">
        <f>JumJamGurMap!AL35</f>
        <v>0</v>
      </c>
    </row>
    <row r="37" spans="1:68" x14ac:dyDescent="0.3">
      <c r="A37" s="12">
        <f>'MASTER GURU HARIAN'!A39</f>
        <v>36</v>
      </c>
      <c r="B37" s="13" t="str">
        <f>'MASTER GURU HARIAN'!B39</f>
        <v>CECEP SURYANA, S.Si</v>
      </c>
      <c r="C37" s="13" t="str">
        <f>'MASTER GURU HARIAN'!C39</f>
        <v>G36</v>
      </c>
      <c r="D37" s="13" t="str">
        <f>'MASTER GURU HARIAN'!D39</f>
        <v>CECEP</v>
      </c>
      <c r="E37" s="13" t="s">
        <v>537</v>
      </c>
      <c r="F37" s="54">
        <f t="shared" si="3"/>
        <v>28</v>
      </c>
      <c r="G37" s="54" t="str">
        <f t="shared" si="5"/>
        <v/>
      </c>
      <c r="H37" s="54" t="str">
        <f t="shared" si="5"/>
        <v/>
      </c>
      <c r="I37" s="54" t="str">
        <f t="shared" si="5"/>
        <v>V</v>
      </c>
      <c r="J37" s="54" t="str">
        <f t="shared" si="5"/>
        <v/>
      </c>
      <c r="K37" s="53"/>
      <c r="L37" s="54" t="str">
        <f t="shared" si="6"/>
        <v/>
      </c>
      <c r="M37" s="54" t="str">
        <f t="shared" si="6"/>
        <v/>
      </c>
      <c r="N37" s="54" t="str">
        <f t="shared" si="6"/>
        <v/>
      </c>
      <c r="O37" s="53"/>
      <c r="P37" s="54" t="str">
        <f t="shared" si="7"/>
        <v/>
      </c>
      <c r="Q37" s="54" t="str">
        <f t="shared" si="7"/>
        <v/>
      </c>
      <c r="R37" s="54" t="str">
        <f t="shared" si="7"/>
        <v/>
      </c>
      <c r="S37" s="58"/>
      <c r="U37" s="54">
        <f>SEBGUR!K37</f>
        <v>0</v>
      </c>
      <c r="V37" s="54">
        <f>SEBGUR!R37</f>
        <v>0</v>
      </c>
      <c r="W37" s="54">
        <f>SEBGUR!Y37</f>
        <v>28</v>
      </c>
      <c r="X37" s="54">
        <f>SEBGUR!AF37</f>
        <v>0</v>
      </c>
      <c r="Y37" s="53"/>
      <c r="Z37" s="54">
        <f>SEBGUR!AJ37</f>
        <v>0</v>
      </c>
      <c r="AA37" s="54">
        <f>SEBGUR!AN37</f>
        <v>0</v>
      </c>
      <c r="AB37" s="54">
        <f>SEBGUR!AR37</f>
        <v>0</v>
      </c>
      <c r="AC37" s="53"/>
      <c r="AD37" s="54">
        <f>SEBGUR!AU37</f>
        <v>0</v>
      </c>
      <c r="AE37" s="54">
        <f>SEBGUR!AX37</f>
        <v>0</v>
      </c>
      <c r="AF37" s="54">
        <f>SEBGUR!BA37</f>
        <v>0</v>
      </c>
      <c r="AG37" s="58"/>
      <c r="AI37" s="54">
        <f t="shared" si="4"/>
        <v>28</v>
      </c>
      <c r="AJ37" s="54">
        <f>JumJamGurMap!F36</f>
        <v>0</v>
      </c>
      <c r="AK37" s="54">
        <f>JumJamGurMap!G36</f>
        <v>0</v>
      </c>
      <c r="AL37" s="54">
        <f>JumJamGurMap!H36</f>
        <v>0</v>
      </c>
      <c r="AM37" s="54">
        <f>JumJamGurMap!I36</f>
        <v>0</v>
      </c>
      <c r="AN37" s="54">
        <f>JumJamGurMap!J36</f>
        <v>0</v>
      </c>
      <c r="AO37" s="54">
        <f>JumJamGurMap!K36</f>
        <v>0</v>
      </c>
      <c r="AP37" s="54">
        <f>JumJamGurMap!L36</f>
        <v>0</v>
      </c>
      <c r="AQ37" s="54">
        <f>JumJamGurMap!M36</f>
        <v>0</v>
      </c>
      <c r="AR37" s="54">
        <f>JumJamGurMap!N36</f>
        <v>0</v>
      </c>
      <c r="AS37" s="54">
        <f>JumJamGurMap!O36</f>
        <v>0</v>
      </c>
      <c r="AT37" s="54">
        <f>JumJamGurMap!P36</f>
        <v>0</v>
      </c>
      <c r="AU37" s="54">
        <f>JumJamGurMap!Q36</f>
        <v>0</v>
      </c>
      <c r="AV37" s="54">
        <f>JumJamGurMap!R36</f>
        <v>0</v>
      </c>
      <c r="AW37" s="54">
        <f>JumJamGurMap!S36</f>
        <v>20</v>
      </c>
      <c r="AX37" s="54">
        <f>JumJamGurMap!T36</f>
        <v>8</v>
      </c>
      <c r="AY37" s="54">
        <f>JumJamGurMap!U36</f>
        <v>0</v>
      </c>
      <c r="AZ37" s="54">
        <f>JumJamGurMap!V36</f>
        <v>0</v>
      </c>
      <c r="BA37" s="54">
        <f>JumJamGurMap!W36</f>
        <v>0</v>
      </c>
      <c r="BB37" s="54">
        <f>JumJamGurMap!X36</f>
        <v>0</v>
      </c>
      <c r="BC37" s="54">
        <f>JumJamGurMap!Y36</f>
        <v>0</v>
      </c>
      <c r="BD37" s="54">
        <f>JumJamGurMap!Z36</f>
        <v>0</v>
      </c>
      <c r="BE37" s="54">
        <f>JumJamGurMap!AA36</f>
        <v>0</v>
      </c>
      <c r="BF37" s="54">
        <f>JumJamGurMap!AB36</f>
        <v>0</v>
      </c>
      <c r="BG37" s="54">
        <f>JumJamGurMap!AC36</f>
        <v>0</v>
      </c>
      <c r="BH37" s="54">
        <f>JumJamGurMap!AD36</f>
        <v>0</v>
      </c>
      <c r="BI37" s="54">
        <f>JumJamGurMap!AE36</f>
        <v>0</v>
      </c>
      <c r="BJ37" s="54">
        <f>JumJamGurMap!AF36</f>
        <v>0</v>
      </c>
      <c r="BK37" s="54">
        <f>JumJamGurMap!AG36</f>
        <v>0</v>
      </c>
      <c r="BL37" s="54">
        <f>JumJamGurMap!AH36</f>
        <v>0</v>
      </c>
      <c r="BM37" s="54">
        <f>JumJamGurMap!AI36</f>
        <v>0</v>
      </c>
      <c r="BN37" s="54">
        <f>JumJamGurMap!AJ36</f>
        <v>0</v>
      </c>
      <c r="BO37" s="54">
        <f>JumJamGurMap!AK36</f>
        <v>0</v>
      </c>
      <c r="BP37" s="54">
        <f>JumJamGurMap!AL36</f>
        <v>0</v>
      </c>
    </row>
    <row r="38" spans="1:68" x14ac:dyDescent="0.3">
      <c r="A38" s="12">
        <f>'MASTER GURU HARIAN'!A40</f>
        <v>37</v>
      </c>
      <c r="B38" s="13" t="str">
        <f>'MASTER GURU HARIAN'!B40</f>
        <v>NINA DEWI KOSWARA, S.Pd.</v>
      </c>
      <c r="C38" s="13" t="str">
        <f>'MASTER GURU HARIAN'!C40</f>
        <v>G37</v>
      </c>
      <c r="D38" s="13" t="str">
        <f>'MASTER GURU HARIAN'!D40</f>
        <v>NINA</v>
      </c>
      <c r="E38" s="13" t="s">
        <v>537</v>
      </c>
      <c r="F38" s="54">
        <f t="shared" si="3"/>
        <v>28</v>
      </c>
      <c r="G38" s="54" t="str">
        <f t="shared" si="5"/>
        <v/>
      </c>
      <c r="H38" s="54" t="str">
        <f t="shared" si="5"/>
        <v>V</v>
      </c>
      <c r="I38" s="54" t="str">
        <f t="shared" si="5"/>
        <v>V</v>
      </c>
      <c r="J38" s="54" t="str">
        <f t="shared" si="5"/>
        <v>V</v>
      </c>
      <c r="K38" s="53"/>
      <c r="L38" s="54" t="str">
        <f t="shared" si="6"/>
        <v/>
      </c>
      <c r="M38" s="54" t="str">
        <f t="shared" si="6"/>
        <v/>
      </c>
      <c r="N38" s="54" t="str">
        <f t="shared" si="6"/>
        <v/>
      </c>
      <c r="O38" s="53"/>
      <c r="P38" s="54" t="str">
        <f t="shared" si="7"/>
        <v/>
      </c>
      <c r="Q38" s="54" t="str">
        <f t="shared" si="7"/>
        <v/>
      </c>
      <c r="R38" s="54" t="str">
        <f t="shared" si="7"/>
        <v/>
      </c>
      <c r="S38" s="58"/>
      <c r="U38" s="54">
        <f>SEBGUR!K38</f>
        <v>0</v>
      </c>
      <c r="V38" s="54">
        <f>SEBGUR!R38</f>
        <v>8</v>
      </c>
      <c r="W38" s="54">
        <f>SEBGUR!Y38</f>
        <v>14</v>
      </c>
      <c r="X38" s="54">
        <f>SEBGUR!AF38</f>
        <v>6</v>
      </c>
      <c r="Y38" s="53"/>
      <c r="Z38" s="54">
        <f>SEBGUR!AJ38</f>
        <v>0</v>
      </c>
      <c r="AA38" s="54">
        <f>SEBGUR!AN38</f>
        <v>0</v>
      </c>
      <c r="AB38" s="54">
        <f>SEBGUR!AR38</f>
        <v>0</v>
      </c>
      <c r="AC38" s="53"/>
      <c r="AD38" s="54">
        <f>SEBGUR!AU38</f>
        <v>0</v>
      </c>
      <c r="AE38" s="54">
        <f>SEBGUR!AX38</f>
        <v>0</v>
      </c>
      <c r="AF38" s="54">
        <f>SEBGUR!BA38</f>
        <v>0</v>
      </c>
      <c r="AG38" s="58"/>
      <c r="AI38" s="54">
        <f t="shared" si="4"/>
        <v>28</v>
      </c>
      <c r="AJ38" s="54">
        <f>JumJamGurMap!F37</f>
        <v>0</v>
      </c>
      <c r="AK38" s="54">
        <f>JumJamGurMap!G37</f>
        <v>0</v>
      </c>
      <c r="AL38" s="54">
        <f>JumJamGurMap!H37</f>
        <v>0</v>
      </c>
      <c r="AM38" s="54">
        <f>JumJamGurMap!I37</f>
        <v>0</v>
      </c>
      <c r="AN38" s="54">
        <f>JumJamGurMap!J37</f>
        <v>0</v>
      </c>
      <c r="AO38" s="54">
        <f>JumJamGurMap!K37</f>
        <v>0</v>
      </c>
      <c r="AP38" s="54">
        <f>JumJamGurMap!L37</f>
        <v>0</v>
      </c>
      <c r="AQ38" s="54">
        <f>JumJamGurMap!M37</f>
        <v>0</v>
      </c>
      <c r="AR38" s="54">
        <f>JumJamGurMap!N37</f>
        <v>0</v>
      </c>
      <c r="AS38" s="54">
        <f>JumJamGurMap!O37</f>
        <v>0</v>
      </c>
      <c r="AT38" s="54">
        <f>JumJamGurMap!P37</f>
        <v>0</v>
      </c>
      <c r="AU38" s="54">
        <f>JumJamGurMap!Q37</f>
        <v>0</v>
      </c>
      <c r="AV38" s="54">
        <f>JumJamGurMap!R37</f>
        <v>0</v>
      </c>
      <c r="AW38" s="54">
        <f>JumJamGurMap!S37</f>
        <v>8</v>
      </c>
      <c r="AX38" s="54">
        <f>JumJamGurMap!T37</f>
        <v>0</v>
      </c>
      <c r="AY38" s="54">
        <f>JumJamGurMap!U37</f>
        <v>0</v>
      </c>
      <c r="AZ38" s="54">
        <f>JumJamGurMap!V37</f>
        <v>0</v>
      </c>
      <c r="BA38" s="54">
        <f>JumJamGurMap!W37</f>
        <v>0</v>
      </c>
      <c r="BB38" s="54">
        <f>JumJamGurMap!X37</f>
        <v>0</v>
      </c>
      <c r="BC38" s="54">
        <f>JumJamGurMap!Y37</f>
        <v>0</v>
      </c>
      <c r="BD38" s="54">
        <f>JumJamGurMap!Z37</f>
        <v>14</v>
      </c>
      <c r="BE38" s="54">
        <f>JumJamGurMap!AA37</f>
        <v>0</v>
      </c>
      <c r="BF38" s="54">
        <f>JumJamGurMap!AB37</f>
        <v>6</v>
      </c>
      <c r="BG38" s="54">
        <f>JumJamGurMap!AC37</f>
        <v>0</v>
      </c>
      <c r="BH38" s="54">
        <f>JumJamGurMap!AD37</f>
        <v>0</v>
      </c>
      <c r="BI38" s="54">
        <f>JumJamGurMap!AE37</f>
        <v>0</v>
      </c>
      <c r="BJ38" s="54">
        <f>JumJamGurMap!AF37</f>
        <v>0</v>
      </c>
      <c r="BK38" s="54">
        <f>JumJamGurMap!AG37</f>
        <v>0</v>
      </c>
      <c r="BL38" s="54">
        <f>JumJamGurMap!AH37</f>
        <v>0</v>
      </c>
      <c r="BM38" s="54">
        <f>JumJamGurMap!AI37</f>
        <v>0</v>
      </c>
      <c r="BN38" s="54">
        <f>JumJamGurMap!AJ37</f>
        <v>0</v>
      </c>
      <c r="BO38" s="54">
        <f>JumJamGurMap!AK37</f>
        <v>0</v>
      </c>
      <c r="BP38" s="54">
        <f>JumJamGurMap!AL37</f>
        <v>0</v>
      </c>
    </row>
    <row r="39" spans="1:68" x14ac:dyDescent="0.3">
      <c r="A39" s="12">
        <f>'MASTER GURU HARIAN'!A41</f>
        <v>38</v>
      </c>
      <c r="B39" s="13" t="str">
        <f>'MASTER GURU HARIAN'!B41</f>
        <v>INA MARINA, S.T.</v>
      </c>
      <c r="C39" s="13" t="str">
        <f>'MASTER GURU HARIAN'!C41</f>
        <v>G38</v>
      </c>
      <c r="D39" s="13" t="str">
        <f>'MASTER GURU HARIAN'!D41</f>
        <v>INA</v>
      </c>
      <c r="E39" s="13" t="s">
        <v>537</v>
      </c>
      <c r="F39" s="54">
        <f t="shared" si="3"/>
        <v>25</v>
      </c>
      <c r="G39" s="54" t="str">
        <f t="shared" si="5"/>
        <v/>
      </c>
      <c r="H39" s="54" t="str">
        <f t="shared" si="5"/>
        <v>V</v>
      </c>
      <c r="I39" s="54" t="str">
        <f t="shared" si="5"/>
        <v/>
      </c>
      <c r="J39" s="54" t="str">
        <f t="shared" si="5"/>
        <v>V</v>
      </c>
      <c r="K39" s="53"/>
      <c r="L39" s="54" t="str">
        <f t="shared" si="6"/>
        <v/>
      </c>
      <c r="M39" s="54" t="str">
        <f t="shared" si="6"/>
        <v/>
      </c>
      <c r="N39" s="54" t="str">
        <f t="shared" si="6"/>
        <v/>
      </c>
      <c r="O39" s="53"/>
      <c r="P39" s="54" t="str">
        <f t="shared" si="7"/>
        <v/>
      </c>
      <c r="Q39" s="54" t="str">
        <f t="shared" si="7"/>
        <v/>
      </c>
      <c r="R39" s="54" t="str">
        <f t="shared" si="7"/>
        <v/>
      </c>
      <c r="S39" s="58"/>
      <c r="U39" s="54">
        <f>SEBGUR!K39</f>
        <v>0</v>
      </c>
      <c r="V39" s="54">
        <f>SEBGUR!R39</f>
        <v>5</v>
      </c>
      <c r="W39" s="54">
        <f>SEBGUR!Y39</f>
        <v>0</v>
      </c>
      <c r="X39" s="54">
        <f>SEBGUR!AF39</f>
        <v>20</v>
      </c>
      <c r="Y39" s="53"/>
      <c r="Z39" s="54">
        <f>SEBGUR!AJ39</f>
        <v>0</v>
      </c>
      <c r="AA39" s="54">
        <f>SEBGUR!AN39</f>
        <v>0</v>
      </c>
      <c r="AB39" s="54">
        <f>SEBGUR!AR39</f>
        <v>0</v>
      </c>
      <c r="AC39" s="53"/>
      <c r="AD39" s="54">
        <f>SEBGUR!AU39</f>
        <v>0</v>
      </c>
      <c r="AE39" s="54">
        <f>SEBGUR!AX39</f>
        <v>0</v>
      </c>
      <c r="AF39" s="54">
        <f>SEBGUR!BA39</f>
        <v>0</v>
      </c>
      <c r="AG39" s="58"/>
      <c r="AI39" s="54">
        <f t="shared" si="4"/>
        <v>25</v>
      </c>
      <c r="AJ39" s="54">
        <f>JumJamGurMap!F38</f>
        <v>0</v>
      </c>
      <c r="AK39" s="54">
        <f>JumJamGurMap!G38</f>
        <v>0</v>
      </c>
      <c r="AL39" s="54">
        <f>JumJamGurMap!H38</f>
        <v>0</v>
      </c>
      <c r="AM39" s="54">
        <f>JumJamGurMap!I38</f>
        <v>0</v>
      </c>
      <c r="AN39" s="54">
        <f>JumJamGurMap!J38</f>
        <v>0</v>
      </c>
      <c r="AO39" s="54">
        <f>JumJamGurMap!K38</f>
        <v>0</v>
      </c>
      <c r="AP39" s="54">
        <f>JumJamGurMap!L38</f>
        <v>0</v>
      </c>
      <c r="AQ39" s="54">
        <f>JumJamGurMap!M38</f>
        <v>0</v>
      </c>
      <c r="AR39" s="54">
        <f>JumJamGurMap!N38</f>
        <v>0</v>
      </c>
      <c r="AS39" s="54">
        <f>JumJamGurMap!O38</f>
        <v>0</v>
      </c>
      <c r="AT39" s="54">
        <f>JumJamGurMap!P38</f>
        <v>0</v>
      </c>
      <c r="AU39" s="54">
        <f>JumJamGurMap!Q38</f>
        <v>0</v>
      </c>
      <c r="AV39" s="54">
        <f>JumJamGurMap!R38</f>
        <v>0</v>
      </c>
      <c r="AW39" s="54">
        <f>JumJamGurMap!S38</f>
        <v>0</v>
      </c>
      <c r="AX39" s="54">
        <f>JumJamGurMap!T38</f>
        <v>0</v>
      </c>
      <c r="AY39" s="54">
        <f>JumJamGurMap!U38</f>
        <v>0</v>
      </c>
      <c r="AZ39" s="54">
        <f>JumJamGurMap!V38</f>
        <v>3</v>
      </c>
      <c r="BA39" s="54">
        <f>JumJamGurMap!W38</f>
        <v>2</v>
      </c>
      <c r="BB39" s="54">
        <f>JumJamGurMap!X38</f>
        <v>0</v>
      </c>
      <c r="BC39" s="54">
        <f>JumJamGurMap!Y38</f>
        <v>12</v>
      </c>
      <c r="BD39" s="54">
        <f>JumJamGurMap!Z38</f>
        <v>0</v>
      </c>
      <c r="BE39" s="54">
        <f>JumJamGurMap!AA38</f>
        <v>8</v>
      </c>
      <c r="BF39" s="54">
        <f>JumJamGurMap!AB38</f>
        <v>0</v>
      </c>
      <c r="BG39" s="54">
        <f>JumJamGurMap!AC38</f>
        <v>0</v>
      </c>
      <c r="BH39" s="54">
        <f>JumJamGurMap!AD38</f>
        <v>0</v>
      </c>
      <c r="BI39" s="54">
        <f>JumJamGurMap!AE38</f>
        <v>0</v>
      </c>
      <c r="BJ39" s="54">
        <f>JumJamGurMap!AF38</f>
        <v>0</v>
      </c>
      <c r="BK39" s="54">
        <f>JumJamGurMap!AG38</f>
        <v>0</v>
      </c>
      <c r="BL39" s="54">
        <f>JumJamGurMap!AH38</f>
        <v>0</v>
      </c>
      <c r="BM39" s="54">
        <f>JumJamGurMap!AI38</f>
        <v>0</v>
      </c>
      <c r="BN39" s="54">
        <f>JumJamGurMap!AJ38</f>
        <v>0</v>
      </c>
      <c r="BO39" s="54">
        <f>JumJamGurMap!AK38</f>
        <v>0</v>
      </c>
      <c r="BP39" s="54">
        <f>JumJamGurMap!AL38</f>
        <v>0</v>
      </c>
    </row>
    <row r="40" spans="1:68" x14ac:dyDescent="0.3">
      <c r="A40" s="12">
        <f>'MASTER GURU HARIAN'!A42</f>
        <v>39</v>
      </c>
      <c r="B40" s="13" t="str">
        <f>'MASTER GURU HARIAN'!B42</f>
        <v>DANTY, S.Pd.</v>
      </c>
      <c r="C40" s="13" t="str">
        <f>'MASTER GURU HARIAN'!C42</f>
        <v>G39</v>
      </c>
      <c r="D40" s="13" t="str">
        <f>'MASTER GURU HARIAN'!D42</f>
        <v>DANTY</v>
      </c>
      <c r="E40" s="13" t="s">
        <v>537</v>
      </c>
      <c r="F40" s="54">
        <f t="shared" si="3"/>
        <v>28</v>
      </c>
      <c r="G40" s="54" t="str">
        <f t="shared" si="5"/>
        <v>V</v>
      </c>
      <c r="H40" s="54" t="str">
        <f t="shared" si="5"/>
        <v/>
      </c>
      <c r="I40" s="54" t="str">
        <f t="shared" si="5"/>
        <v>V</v>
      </c>
      <c r="J40" s="54" t="str">
        <f t="shared" si="5"/>
        <v/>
      </c>
      <c r="K40" s="53"/>
      <c r="L40" s="54" t="str">
        <f t="shared" si="6"/>
        <v/>
      </c>
      <c r="M40" s="54" t="str">
        <f t="shared" si="6"/>
        <v/>
      </c>
      <c r="N40" s="54" t="str">
        <f t="shared" si="6"/>
        <v/>
      </c>
      <c r="O40" s="53"/>
      <c r="P40" s="54" t="str">
        <f t="shared" si="7"/>
        <v/>
      </c>
      <c r="Q40" s="54" t="str">
        <f t="shared" si="7"/>
        <v/>
      </c>
      <c r="R40" s="54" t="str">
        <f t="shared" si="7"/>
        <v/>
      </c>
      <c r="S40" s="58"/>
      <c r="U40" s="54">
        <f>SEBGUR!K40</f>
        <v>16</v>
      </c>
      <c r="V40" s="54">
        <f>SEBGUR!R40</f>
        <v>0</v>
      </c>
      <c r="W40" s="54">
        <f>SEBGUR!Y40</f>
        <v>12</v>
      </c>
      <c r="X40" s="54">
        <f>SEBGUR!AF40</f>
        <v>0</v>
      </c>
      <c r="Y40" s="53"/>
      <c r="Z40" s="54">
        <f>SEBGUR!AJ40</f>
        <v>0</v>
      </c>
      <c r="AA40" s="54">
        <f>SEBGUR!AN40</f>
        <v>0</v>
      </c>
      <c r="AB40" s="54">
        <f>SEBGUR!AR40</f>
        <v>0</v>
      </c>
      <c r="AC40" s="53"/>
      <c r="AD40" s="54">
        <f>SEBGUR!AU40</f>
        <v>0</v>
      </c>
      <c r="AE40" s="54">
        <f>SEBGUR!AX40</f>
        <v>0</v>
      </c>
      <c r="AF40" s="54">
        <f>SEBGUR!BA40</f>
        <v>0</v>
      </c>
      <c r="AG40" s="58"/>
      <c r="AI40" s="54">
        <f t="shared" si="4"/>
        <v>28</v>
      </c>
      <c r="AJ40" s="54">
        <f>JumJamGurMap!F39</f>
        <v>0</v>
      </c>
      <c r="AK40" s="54">
        <f>JumJamGurMap!G39</f>
        <v>0</v>
      </c>
      <c r="AL40" s="54">
        <f>JumJamGurMap!H39</f>
        <v>0</v>
      </c>
      <c r="AM40" s="54">
        <f>JumJamGurMap!I39</f>
        <v>0</v>
      </c>
      <c r="AN40" s="54">
        <f>JumJamGurMap!J39</f>
        <v>0</v>
      </c>
      <c r="AO40" s="54">
        <f>JumJamGurMap!K39</f>
        <v>0</v>
      </c>
      <c r="AP40" s="54">
        <f>JumJamGurMap!L39</f>
        <v>0</v>
      </c>
      <c r="AQ40" s="54">
        <f>JumJamGurMap!M39</f>
        <v>0</v>
      </c>
      <c r="AR40" s="54">
        <f>JumJamGurMap!N39</f>
        <v>0</v>
      </c>
      <c r="AS40" s="54">
        <f>JumJamGurMap!O39</f>
        <v>0</v>
      </c>
      <c r="AT40" s="54">
        <f>JumJamGurMap!P39</f>
        <v>0</v>
      </c>
      <c r="AU40" s="54">
        <f>JumJamGurMap!Q39</f>
        <v>16</v>
      </c>
      <c r="AV40" s="54">
        <f>JumJamGurMap!R39</f>
        <v>0</v>
      </c>
      <c r="AW40" s="54">
        <f>JumJamGurMap!S39</f>
        <v>0</v>
      </c>
      <c r="AX40" s="54">
        <f>JumJamGurMap!T39</f>
        <v>0</v>
      </c>
      <c r="AY40" s="54">
        <f>JumJamGurMap!U39</f>
        <v>0</v>
      </c>
      <c r="AZ40" s="54">
        <f>JumJamGurMap!V39</f>
        <v>12</v>
      </c>
      <c r="BA40" s="54">
        <f>JumJamGurMap!W39</f>
        <v>0</v>
      </c>
      <c r="BB40" s="54">
        <f>JumJamGurMap!X39</f>
        <v>0</v>
      </c>
      <c r="BC40" s="54">
        <f>JumJamGurMap!Y39</f>
        <v>0</v>
      </c>
      <c r="BD40" s="54">
        <f>JumJamGurMap!Z39</f>
        <v>0</v>
      </c>
      <c r="BE40" s="54">
        <f>JumJamGurMap!AA39</f>
        <v>0</v>
      </c>
      <c r="BF40" s="54">
        <f>JumJamGurMap!AB39</f>
        <v>0</v>
      </c>
      <c r="BG40" s="54">
        <f>JumJamGurMap!AC39</f>
        <v>0</v>
      </c>
      <c r="BH40" s="54">
        <f>JumJamGurMap!AD39</f>
        <v>0</v>
      </c>
      <c r="BI40" s="54">
        <f>JumJamGurMap!AE39</f>
        <v>0</v>
      </c>
      <c r="BJ40" s="54">
        <f>JumJamGurMap!AF39</f>
        <v>0</v>
      </c>
      <c r="BK40" s="54">
        <f>JumJamGurMap!AG39</f>
        <v>0</v>
      </c>
      <c r="BL40" s="54">
        <f>JumJamGurMap!AH39</f>
        <v>0</v>
      </c>
      <c r="BM40" s="54">
        <f>JumJamGurMap!AI39</f>
        <v>0</v>
      </c>
      <c r="BN40" s="54">
        <f>JumJamGurMap!AJ39</f>
        <v>0</v>
      </c>
      <c r="BO40" s="54">
        <f>JumJamGurMap!AK39</f>
        <v>0</v>
      </c>
      <c r="BP40" s="54">
        <f>JumJamGurMap!AL39</f>
        <v>0</v>
      </c>
    </row>
    <row r="41" spans="1:68" x14ac:dyDescent="0.3">
      <c r="A41" s="12">
        <f>'MASTER GURU HARIAN'!A43</f>
        <v>40</v>
      </c>
      <c r="B41" s="13" t="str">
        <f>'MASTER GURU HARIAN'!B43</f>
        <v>SUGIYATMI, S.Si</v>
      </c>
      <c r="C41" s="13" t="str">
        <f>'MASTER GURU HARIAN'!C43</f>
        <v>G40</v>
      </c>
      <c r="D41" s="13" t="str">
        <f>'MASTER GURU HARIAN'!D43</f>
        <v>SUGI</v>
      </c>
      <c r="E41" s="13" t="s">
        <v>537</v>
      </c>
      <c r="F41" s="54">
        <f t="shared" si="3"/>
        <v>27</v>
      </c>
      <c r="G41" s="54" t="str">
        <f t="shared" si="5"/>
        <v>V</v>
      </c>
      <c r="H41" s="54" t="str">
        <f t="shared" si="5"/>
        <v/>
      </c>
      <c r="I41" s="54" t="str">
        <f t="shared" si="5"/>
        <v>V</v>
      </c>
      <c r="J41" s="54" t="str">
        <f t="shared" si="5"/>
        <v/>
      </c>
      <c r="K41" s="53"/>
      <c r="L41" s="54" t="str">
        <f t="shared" si="6"/>
        <v/>
      </c>
      <c r="M41" s="54" t="str">
        <f t="shared" si="6"/>
        <v/>
      </c>
      <c r="N41" s="54" t="str">
        <f t="shared" si="6"/>
        <v/>
      </c>
      <c r="O41" s="53"/>
      <c r="P41" s="54" t="str">
        <f t="shared" si="7"/>
        <v/>
      </c>
      <c r="Q41" s="54" t="str">
        <f t="shared" si="7"/>
        <v/>
      </c>
      <c r="R41" s="54" t="str">
        <f t="shared" si="7"/>
        <v/>
      </c>
      <c r="S41" s="58"/>
      <c r="U41" s="54">
        <f>SEBGUR!K41</f>
        <v>7</v>
      </c>
      <c r="V41" s="54">
        <f>SEBGUR!R41</f>
        <v>0</v>
      </c>
      <c r="W41" s="54">
        <f>SEBGUR!Y41</f>
        <v>20</v>
      </c>
      <c r="X41" s="54">
        <f>SEBGUR!AF41</f>
        <v>0</v>
      </c>
      <c r="Y41" s="53"/>
      <c r="Z41" s="54">
        <f>SEBGUR!AJ41</f>
        <v>0</v>
      </c>
      <c r="AA41" s="54">
        <f>SEBGUR!AN41</f>
        <v>0</v>
      </c>
      <c r="AB41" s="54">
        <f>SEBGUR!AR41</f>
        <v>0</v>
      </c>
      <c r="AC41" s="53"/>
      <c r="AD41" s="54">
        <f>SEBGUR!AU41</f>
        <v>0</v>
      </c>
      <c r="AE41" s="54">
        <f>SEBGUR!AX41</f>
        <v>0</v>
      </c>
      <c r="AF41" s="54">
        <f>SEBGUR!BA41</f>
        <v>0</v>
      </c>
      <c r="AG41" s="58"/>
      <c r="AI41" s="54">
        <f t="shared" si="4"/>
        <v>27</v>
      </c>
      <c r="AJ41" s="54">
        <f>JumJamGurMap!F40</f>
        <v>0</v>
      </c>
      <c r="AK41" s="54">
        <f>JumJamGurMap!G40</f>
        <v>0</v>
      </c>
      <c r="AL41" s="54">
        <f>JumJamGurMap!H40</f>
        <v>0</v>
      </c>
      <c r="AM41" s="54">
        <f>JumJamGurMap!I40</f>
        <v>0</v>
      </c>
      <c r="AN41" s="54">
        <f>JumJamGurMap!J40</f>
        <v>0</v>
      </c>
      <c r="AO41" s="54">
        <f>JumJamGurMap!K40</f>
        <v>0</v>
      </c>
      <c r="AP41" s="54">
        <f>JumJamGurMap!L40</f>
        <v>0</v>
      </c>
      <c r="AQ41" s="54">
        <f>JumJamGurMap!M40</f>
        <v>0</v>
      </c>
      <c r="AR41" s="54">
        <f>JumJamGurMap!N40</f>
        <v>0</v>
      </c>
      <c r="AS41" s="54">
        <f>JumJamGurMap!O40</f>
        <v>0</v>
      </c>
      <c r="AT41" s="54">
        <f>JumJamGurMap!P40</f>
        <v>0</v>
      </c>
      <c r="AU41" s="54">
        <f>JumJamGurMap!Q40</f>
        <v>7</v>
      </c>
      <c r="AV41" s="54">
        <f>JumJamGurMap!R40</f>
        <v>0</v>
      </c>
      <c r="AW41" s="54">
        <f>JumJamGurMap!S40</f>
        <v>3</v>
      </c>
      <c r="AX41" s="54">
        <f>JumJamGurMap!T40</f>
        <v>5</v>
      </c>
      <c r="AY41" s="54">
        <f>JumJamGurMap!U40</f>
        <v>0</v>
      </c>
      <c r="AZ41" s="54">
        <f>JumJamGurMap!V40</f>
        <v>6</v>
      </c>
      <c r="BA41" s="54">
        <f>JumJamGurMap!W40</f>
        <v>6</v>
      </c>
      <c r="BB41" s="54">
        <f>JumJamGurMap!X40</f>
        <v>0</v>
      </c>
      <c r="BC41" s="54">
        <f>JumJamGurMap!Y40</f>
        <v>0</v>
      </c>
      <c r="BD41" s="54">
        <f>JumJamGurMap!Z40</f>
        <v>0</v>
      </c>
      <c r="BE41" s="54">
        <f>JumJamGurMap!AA40</f>
        <v>0</v>
      </c>
      <c r="BF41" s="54">
        <f>JumJamGurMap!AB40</f>
        <v>0</v>
      </c>
      <c r="BG41" s="54">
        <f>JumJamGurMap!AC40</f>
        <v>0</v>
      </c>
      <c r="BH41" s="54">
        <f>JumJamGurMap!AD40</f>
        <v>0</v>
      </c>
      <c r="BI41" s="54">
        <f>JumJamGurMap!AE40</f>
        <v>0</v>
      </c>
      <c r="BJ41" s="54">
        <f>JumJamGurMap!AF40</f>
        <v>0</v>
      </c>
      <c r="BK41" s="54">
        <f>JumJamGurMap!AG40</f>
        <v>0</v>
      </c>
      <c r="BL41" s="54">
        <f>JumJamGurMap!AH40</f>
        <v>0</v>
      </c>
      <c r="BM41" s="54">
        <f>JumJamGurMap!AI40</f>
        <v>0</v>
      </c>
      <c r="BN41" s="54">
        <f>JumJamGurMap!AJ40</f>
        <v>0</v>
      </c>
      <c r="BO41" s="54">
        <f>JumJamGurMap!AK40</f>
        <v>0</v>
      </c>
      <c r="BP41" s="54">
        <f>JumJamGurMap!AL40</f>
        <v>0</v>
      </c>
    </row>
    <row r="42" spans="1:68" x14ac:dyDescent="0.3">
      <c r="A42" s="12">
        <f>'MASTER GURU HARIAN'!A44</f>
        <v>41</v>
      </c>
      <c r="B42" s="13" t="str">
        <f>'MASTER GURU HARIAN'!B44</f>
        <v>ULI SOLIHAT KAMALUDIN, S.Si.</v>
      </c>
      <c r="C42" s="13" t="str">
        <f>'MASTER GURU HARIAN'!C44</f>
        <v>G41</v>
      </c>
      <c r="D42" s="13" t="str">
        <f>'MASTER GURU HARIAN'!D44</f>
        <v>ULI</v>
      </c>
      <c r="E42" s="13" t="s">
        <v>537</v>
      </c>
      <c r="F42" s="54">
        <f t="shared" si="3"/>
        <v>24</v>
      </c>
      <c r="G42" s="54" t="str">
        <f t="shared" si="5"/>
        <v>V</v>
      </c>
      <c r="H42" s="54" t="str">
        <f t="shared" si="5"/>
        <v/>
      </c>
      <c r="I42" s="54" t="str">
        <f t="shared" si="5"/>
        <v/>
      </c>
      <c r="J42" s="54" t="str">
        <f t="shared" si="5"/>
        <v/>
      </c>
      <c r="K42" s="53"/>
      <c r="L42" s="54" t="str">
        <f t="shared" si="6"/>
        <v/>
      </c>
      <c r="M42" s="54" t="str">
        <f t="shared" si="6"/>
        <v/>
      </c>
      <c r="N42" s="54" t="str">
        <f t="shared" si="6"/>
        <v/>
      </c>
      <c r="O42" s="53"/>
      <c r="P42" s="54" t="str">
        <f t="shared" si="7"/>
        <v/>
      </c>
      <c r="Q42" s="54" t="str">
        <f t="shared" si="7"/>
        <v/>
      </c>
      <c r="R42" s="54" t="str">
        <f t="shared" si="7"/>
        <v/>
      </c>
      <c r="S42" s="58"/>
      <c r="U42" s="54">
        <f>SEBGUR!K42</f>
        <v>24</v>
      </c>
      <c r="V42" s="54">
        <f>SEBGUR!R42</f>
        <v>0</v>
      </c>
      <c r="W42" s="54">
        <f>SEBGUR!Y42</f>
        <v>0</v>
      </c>
      <c r="X42" s="54">
        <f>SEBGUR!AF42</f>
        <v>0</v>
      </c>
      <c r="Y42" s="53"/>
      <c r="Z42" s="54">
        <f>SEBGUR!AJ42</f>
        <v>0</v>
      </c>
      <c r="AA42" s="54">
        <f>SEBGUR!AN42</f>
        <v>0</v>
      </c>
      <c r="AB42" s="54">
        <f>SEBGUR!AR42</f>
        <v>0</v>
      </c>
      <c r="AC42" s="53"/>
      <c r="AD42" s="54">
        <f>SEBGUR!AU42</f>
        <v>0</v>
      </c>
      <c r="AE42" s="54">
        <f>SEBGUR!AX42</f>
        <v>0</v>
      </c>
      <c r="AF42" s="54">
        <f>SEBGUR!BA42</f>
        <v>0</v>
      </c>
      <c r="AG42" s="58"/>
      <c r="AI42" s="54">
        <f t="shared" si="4"/>
        <v>24</v>
      </c>
      <c r="AJ42" s="54">
        <f>JumJamGurMap!F41</f>
        <v>0</v>
      </c>
      <c r="AK42" s="54">
        <f>JumJamGurMap!G41</f>
        <v>0</v>
      </c>
      <c r="AL42" s="54">
        <f>JumJamGurMap!H41</f>
        <v>0</v>
      </c>
      <c r="AM42" s="54">
        <f>JumJamGurMap!I41</f>
        <v>0</v>
      </c>
      <c r="AN42" s="54">
        <f>JumJamGurMap!J41</f>
        <v>0</v>
      </c>
      <c r="AO42" s="54">
        <f>JumJamGurMap!K41</f>
        <v>0</v>
      </c>
      <c r="AP42" s="54">
        <f>JumJamGurMap!L41</f>
        <v>0</v>
      </c>
      <c r="AQ42" s="54">
        <f>JumJamGurMap!M41</f>
        <v>0</v>
      </c>
      <c r="AR42" s="54">
        <f>JumJamGurMap!N41</f>
        <v>0</v>
      </c>
      <c r="AS42" s="54">
        <f>JumJamGurMap!O41</f>
        <v>0</v>
      </c>
      <c r="AT42" s="54">
        <f>JumJamGurMap!P41</f>
        <v>0</v>
      </c>
      <c r="AU42" s="54">
        <f>JumJamGurMap!Q41</f>
        <v>24</v>
      </c>
      <c r="AV42" s="54">
        <f>JumJamGurMap!R41</f>
        <v>0</v>
      </c>
      <c r="AW42" s="54">
        <f>JumJamGurMap!S41</f>
        <v>0</v>
      </c>
      <c r="AX42" s="54">
        <f>JumJamGurMap!T41</f>
        <v>0</v>
      </c>
      <c r="AY42" s="54">
        <f>JumJamGurMap!U41</f>
        <v>0</v>
      </c>
      <c r="AZ42" s="54">
        <f>JumJamGurMap!V41</f>
        <v>0</v>
      </c>
      <c r="BA42" s="54">
        <f>JumJamGurMap!W41</f>
        <v>0</v>
      </c>
      <c r="BB42" s="54">
        <f>JumJamGurMap!X41</f>
        <v>0</v>
      </c>
      <c r="BC42" s="54">
        <f>JumJamGurMap!Y41</f>
        <v>0</v>
      </c>
      <c r="BD42" s="54">
        <f>JumJamGurMap!Z41</f>
        <v>0</v>
      </c>
      <c r="BE42" s="54">
        <f>JumJamGurMap!AA41</f>
        <v>0</v>
      </c>
      <c r="BF42" s="54">
        <f>JumJamGurMap!AB41</f>
        <v>0</v>
      </c>
      <c r="BG42" s="54">
        <f>JumJamGurMap!AC41</f>
        <v>0</v>
      </c>
      <c r="BH42" s="54">
        <f>JumJamGurMap!AD41</f>
        <v>0</v>
      </c>
      <c r="BI42" s="54">
        <f>JumJamGurMap!AE41</f>
        <v>0</v>
      </c>
      <c r="BJ42" s="54">
        <f>JumJamGurMap!AF41</f>
        <v>0</v>
      </c>
      <c r="BK42" s="54">
        <f>JumJamGurMap!AG41</f>
        <v>0</v>
      </c>
      <c r="BL42" s="54">
        <f>JumJamGurMap!AH41</f>
        <v>0</v>
      </c>
      <c r="BM42" s="54">
        <f>JumJamGurMap!AI41</f>
        <v>0</v>
      </c>
      <c r="BN42" s="54">
        <f>JumJamGurMap!AJ41</f>
        <v>0</v>
      </c>
      <c r="BO42" s="54">
        <f>JumJamGurMap!AK41</f>
        <v>0</v>
      </c>
      <c r="BP42" s="54">
        <f>JumJamGurMap!AL41</f>
        <v>0</v>
      </c>
    </row>
    <row r="43" spans="1:68" x14ac:dyDescent="0.3">
      <c r="A43" s="12">
        <f>'MASTER GURU HARIAN'!A45</f>
        <v>42</v>
      </c>
      <c r="B43" s="13" t="str">
        <f>'MASTER GURU HARIAN'!B45</f>
        <v>ATEP AULIA RAHMAN, S.T. MOS</v>
      </c>
      <c r="C43" s="13" t="str">
        <f>'MASTER GURU HARIAN'!C45</f>
        <v>G42</v>
      </c>
      <c r="D43" s="13" t="str">
        <f>'MASTER GURU HARIAN'!D45</f>
        <v>ATEP</v>
      </c>
      <c r="E43" s="13"/>
      <c r="F43" s="54">
        <f t="shared" si="3"/>
        <v>24</v>
      </c>
      <c r="G43" s="54" t="str">
        <f t="shared" si="5"/>
        <v/>
      </c>
      <c r="H43" s="54" t="str">
        <f t="shared" si="5"/>
        <v/>
      </c>
      <c r="I43" s="54" t="str">
        <f t="shared" si="5"/>
        <v/>
      </c>
      <c r="J43" s="54" t="str">
        <f t="shared" si="5"/>
        <v/>
      </c>
      <c r="K43" s="53"/>
      <c r="L43" s="54" t="str">
        <f t="shared" si="6"/>
        <v/>
      </c>
      <c r="M43" s="54" t="str">
        <f t="shared" si="6"/>
        <v>V</v>
      </c>
      <c r="N43" s="54" t="str">
        <f t="shared" si="6"/>
        <v>V</v>
      </c>
      <c r="O43" s="53"/>
      <c r="P43" s="54" t="str">
        <f t="shared" si="7"/>
        <v/>
      </c>
      <c r="Q43" s="54" t="str">
        <f t="shared" si="7"/>
        <v/>
      </c>
      <c r="R43" s="54" t="str">
        <f t="shared" si="7"/>
        <v/>
      </c>
      <c r="S43" s="58"/>
      <c r="U43" s="54">
        <f>SEBGUR!K43</f>
        <v>0</v>
      </c>
      <c r="V43" s="54">
        <f>SEBGUR!R43</f>
        <v>0</v>
      </c>
      <c r="W43" s="54">
        <f>SEBGUR!Y43</f>
        <v>0</v>
      </c>
      <c r="X43" s="54">
        <f>SEBGUR!AF43</f>
        <v>0</v>
      </c>
      <c r="Y43" s="53"/>
      <c r="Z43" s="54">
        <f>SEBGUR!AJ43</f>
        <v>0</v>
      </c>
      <c r="AA43" s="54">
        <f>SEBGUR!AN43</f>
        <v>18</v>
      </c>
      <c r="AB43" s="54">
        <f>SEBGUR!AR43</f>
        <v>6</v>
      </c>
      <c r="AC43" s="53"/>
      <c r="AD43" s="54">
        <f>SEBGUR!AU43</f>
        <v>0</v>
      </c>
      <c r="AE43" s="54">
        <f>SEBGUR!AX43</f>
        <v>0</v>
      </c>
      <c r="AF43" s="54">
        <f>SEBGUR!BA43</f>
        <v>0</v>
      </c>
      <c r="AG43" s="58"/>
      <c r="AI43" s="54">
        <f t="shared" si="4"/>
        <v>24</v>
      </c>
      <c r="AJ43" s="54">
        <f>JumJamGurMap!F42</f>
        <v>0</v>
      </c>
      <c r="AK43" s="54">
        <f>JumJamGurMap!G42</f>
        <v>0</v>
      </c>
      <c r="AL43" s="54">
        <f>JumJamGurMap!H42</f>
        <v>0</v>
      </c>
      <c r="AM43" s="54">
        <f>JumJamGurMap!I42</f>
        <v>0</v>
      </c>
      <c r="AN43" s="54">
        <f>JumJamGurMap!J42</f>
        <v>0</v>
      </c>
      <c r="AO43" s="54">
        <f>JumJamGurMap!K42</f>
        <v>0</v>
      </c>
      <c r="AP43" s="54">
        <f>JumJamGurMap!L42</f>
        <v>0</v>
      </c>
      <c r="AQ43" s="54">
        <f>JumJamGurMap!M42</f>
        <v>0</v>
      </c>
      <c r="AR43" s="54">
        <f>JumJamGurMap!N42</f>
        <v>0</v>
      </c>
      <c r="AS43" s="54">
        <f>JumJamGurMap!O42</f>
        <v>0</v>
      </c>
      <c r="AT43" s="54">
        <f>JumJamGurMap!P42</f>
        <v>0</v>
      </c>
      <c r="AU43" s="54">
        <f>JumJamGurMap!Q42</f>
        <v>0</v>
      </c>
      <c r="AV43" s="54">
        <f>JumJamGurMap!R42</f>
        <v>0</v>
      </c>
      <c r="AW43" s="54">
        <f>JumJamGurMap!S42</f>
        <v>0</v>
      </c>
      <c r="AX43" s="54">
        <f>JumJamGurMap!T42</f>
        <v>0</v>
      </c>
      <c r="AY43" s="54">
        <f>JumJamGurMap!U42</f>
        <v>0</v>
      </c>
      <c r="AZ43" s="54">
        <f>JumJamGurMap!V42</f>
        <v>0</v>
      </c>
      <c r="BA43" s="54">
        <f>JumJamGurMap!W42</f>
        <v>0</v>
      </c>
      <c r="BB43" s="54">
        <f>JumJamGurMap!X42</f>
        <v>0</v>
      </c>
      <c r="BC43" s="54">
        <f>JumJamGurMap!Y42</f>
        <v>0</v>
      </c>
      <c r="BD43" s="54">
        <f>JumJamGurMap!Z42</f>
        <v>0</v>
      </c>
      <c r="BE43" s="54">
        <f>JumJamGurMap!AA42</f>
        <v>0</v>
      </c>
      <c r="BF43" s="54">
        <f>JumJamGurMap!AB42</f>
        <v>0</v>
      </c>
      <c r="BG43" s="54">
        <f>JumJamGurMap!AC42</f>
        <v>0</v>
      </c>
      <c r="BH43" s="54">
        <f>JumJamGurMap!AD42</f>
        <v>0</v>
      </c>
      <c r="BI43" s="54">
        <f>JumJamGurMap!AE42</f>
        <v>0</v>
      </c>
      <c r="BJ43" s="54">
        <f>JumJamGurMap!AF42</f>
        <v>18</v>
      </c>
      <c r="BK43" s="54">
        <f>JumJamGurMap!AG42</f>
        <v>0</v>
      </c>
      <c r="BL43" s="54">
        <f>JumJamGurMap!AH42</f>
        <v>0</v>
      </c>
      <c r="BM43" s="54">
        <f>JumJamGurMap!AI42</f>
        <v>0</v>
      </c>
      <c r="BN43" s="54">
        <f>JumJamGurMap!AJ42</f>
        <v>0</v>
      </c>
      <c r="BO43" s="54">
        <f>JumJamGurMap!AK42</f>
        <v>0</v>
      </c>
      <c r="BP43" s="54">
        <f>JumJamGurMap!AL42</f>
        <v>0</v>
      </c>
    </row>
    <row r="44" spans="1:68" x14ac:dyDescent="0.3">
      <c r="A44" s="12">
        <f>'MASTER GURU HARIAN'!A46</f>
        <v>43</v>
      </c>
      <c r="B44" s="13" t="str">
        <f>'MASTER GURU HARIAN'!B46</f>
        <v>ENDANG SUNANDAR, S.Pd. M.PKim</v>
      </c>
      <c r="C44" s="13" t="str">
        <f>'MASTER GURU HARIAN'!C46</f>
        <v>G43</v>
      </c>
      <c r="D44" s="13" t="str">
        <f>'MASTER GURU HARIAN'!D46</f>
        <v>ENDANG</v>
      </c>
      <c r="E44" s="13" t="s">
        <v>537</v>
      </c>
      <c r="F44" s="54">
        <f t="shared" si="3"/>
        <v>25</v>
      </c>
      <c r="G44" s="54" t="str">
        <f t="shared" si="5"/>
        <v/>
      </c>
      <c r="H44" s="54" t="str">
        <f t="shared" si="5"/>
        <v/>
      </c>
      <c r="I44" s="54" t="str">
        <f t="shared" si="5"/>
        <v>V</v>
      </c>
      <c r="J44" s="54" t="str">
        <f t="shared" si="5"/>
        <v/>
      </c>
      <c r="K44" s="53"/>
      <c r="L44" s="54" t="str">
        <f t="shared" si="6"/>
        <v/>
      </c>
      <c r="M44" s="54" t="str">
        <f t="shared" si="6"/>
        <v/>
      </c>
      <c r="N44" s="54" t="str">
        <f t="shared" si="6"/>
        <v/>
      </c>
      <c r="O44" s="53"/>
      <c r="P44" s="54" t="str">
        <f t="shared" si="7"/>
        <v/>
      </c>
      <c r="Q44" s="54" t="str">
        <f t="shared" si="7"/>
        <v/>
      </c>
      <c r="R44" s="54" t="str">
        <f t="shared" si="7"/>
        <v/>
      </c>
      <c r="S44" s="58"/>
      <c r="U44" s="54">
        <f>SEBGUR!K44</f>
        <v>0</v>
      </c>
      <c r="V44" s="54">
        <f>SEBGUR!R44</f>
        <v>0</v>
      </c>
      <c r="W44" s="54">
        <f>SEBGUR!Y44</f>
        <v>25</v>
      </c>
      <c r="X44" s="54">
        <f>SEBGUR!AF44</f>
        <v>0</v>
      </c>
      <c r="Y44" s="53"/>
      <c r="Z44" s="54">
        <f>SEBGUR!AJ44</f>
        <v>0</v>
      </c>
      <c r="AA44" s="54">
        <f>SEBGUR!AN44</f>
        <v>0</v>
      </c>
      <c r="AB44" s="54">
        <f>SEBGUR!AR44</f>
        <v>0</v>
      </c>
      <c r="AC44" s="53"/>
      <c r="AD44" s="54">
        <f>SEBGUR!AU44</f>
        <v>0</v>
      </c>
      <c r="AE44" s="54">
        <f>SEBGUR!AX44</f>
        <v>0</v>
      </c>
      <c r="AF44" s="54">
        <f>SEBGUR!BA44</f>
        <v>0</v>
      </c>
      <c r="AG44" s="58"/>
      <c r="AI44" s="54">
        <f t="shared" si="4"/>
        <v>25</v>
      </c>
      <c r="AJ44" s="54">
        <f>JumJamGurMap!F43</f>
        <v>0</v>
      </c>
      <c r="AK44" s="54">
        <f>JumJamGurMap!G43</f>
        <v>0</v>
      </c>
      <c r="AL44" s="54">
        <f>JumJamGurMap!H43</f>
        <v>0</v>
      </c>
      <c r="AM44" s="54">
        <f>JumJamGurMap!I43</f>
        <v>0</v>
      </c>
      <c r="AN44" s="54">
        <f>JumJamGurMap!J43</f>
        <v>0</v>
      </c>
      <c r="AO44" s="54">
        <f>JumJamGurMap!K43</f>
        <v>0</v>
      </c>
      <c r="AP44" s="54">
        <f>JumJamGurMap!L43</f>
        <v>0</v>
      </c>
      <c r="AQ44" s="54">
        <f>JumJamGurMap!M43</f>
        <v>0</v>
      </c>
      <c r="AR44" s="54">
        <f>JumJamGurMap!N43</f>
        <v>0</v>
      </c>
      <c r="AS44" s="54">
        <f>JumJamGurMap!O43</f>
        <v>0</v>
      </c>
      <c r="AT44" s="54">
        <f>JumJamGurMap!P43</f>
        <v>0</v>
      </c>
      <c r="AU44" s="54">
        <f>JumJamGurMap!Q43</f>
        <v>0</v>
      </c>
      <c r="AV44" s="54">
        <f>JumJamGurMap!R43</f>
        <v>0</v>
      </c>
      <c r="AW44" s="54">
        <f>JumJamGurMap!S43</f>
        <v>9</v>
      </c>
      <c r="AX44" s="54">
        <f>JumJamGurMap!T43</f>
        <v>15</v>
      </c>
      <c r="AY44" s="54">
        <f>JumJamGurMap!U43</f>
        <v>0</v>
      </c>
      <c r="AZ44" s="54">
        <f>JumJamGurMap!V43</f>
        <v>0</v>
      </c>
      <c r="BA44" s="54">
        <f>JumJamGurMap!W43</f>
        <v>0</v>
      </c>
      <c r="BB44" s="54">
        <f>JumJamGurMap!X43</f>
        <v>0</v>
      </c>
      <c r="BC44" s="54">
        <f>JumJamGurMap!Y43</f>
        <v>0</v>
      </c>
      <c r="BD44" s="54">
        <f>JumJamGurMap!Z43</f>
        <v>0</v>
      </c>
      <c r="BE44" s="54">
        <f>JumJamGurMap!AA43</f>
        <v>0</v>
      </c>
      <c r="BF44" s="54">
        <f>JumJamGurMap!AB43</f>
        <v>0</v>
      </c>
      <c r="BG44" s="54">
        <f>JumJamGurMap!AC43</f>
        <v>0</v>
      </c>
      <c r="BH44" s="54">
        <f>JumJamGurMap!AD43</f>
        <v>0</v>
      </c>
      <c r="BI44" s="54">
        <f>JumJamGurMap!AE43</f>
        <v>0</v>
      </c>
      <c r="BJ44" s="54">
        <f>JumJamGurMap!AF43</f>
        <v>0</v>
      </c>
      <c r="BK44" s="54">
        <f>JumJamGurMap!AG43</f>
        <v>0</v>
      </c>
      <c r="BL44" s="54">
        <f>JumJamGurMap!AH43</f>
        <v>0</v>
      </c>
      <c r="BM44" s="54">
        <f>JumJamGurMap!AI43</f>
        <v>0</v>
      </c>
      <c r="BN44" s="54">
        <f>JumJamGurMap!AJ43</f>
        <v>0</v>
      </c>
      <c r="BO44" s="54">
        <f>JumJamGurMap!AK43</f>
        <v>0</v>
      </c>
      <c r="BP44" s="54">
        <f>JumJamGurMap!AL43</f>
        <v>0</v>
      </c>
    </row>
    <row r="45" spans="1:68" s="123" customFormat="1" x14ac:dyDescent="0.3">
      <c r="A45" s="124">
        <f>'MASTER GURU HARIAN'!A47</f>
        <v>44</v>
      </c>
      <c r="B45" s="125" t="str">
        <f>'MASTER GURU HARIAN'!B47</f>
        <v>HAZAR NURBANI, S.Pd.</v>
      </c>
      <c r="C45" s="125" t="str">
        <f>'MASTER GURU HARIAN'!C47</f>
        <v>G44</v>
      </c>
      <c r="D45" s="125" t="str">
        <f>'MASTER GURU HARIAN'!D47</f>
        <v>HAZAR</v>
      </c>
      <c r="E45" s="125" t="s">
        <v>76</v>
      </c>
      <c r="F45" s="126">
        <f t="shared" si="3"/>
        <v>11</v>
      </c>
      <c r="G45" s="126" t="str">
        <f t="shared" si="5"/>
        <v>V</v>
      </c>
      <c r="H45" s="126" t="str">
        <f t="shared" si="5"/>
        <v/>
      </c>
      <c r="I45" s="126" t="str">
        <f t="shared" si="5"/>
        <v/>
      </c>
      <c r="J45" s="126" t="str">
        <f t="shared" si="5"/>
        <v/>
      </c>
      <c r="K45" s="126"/>
      <c r="L45" s="126" t="str">
        <f t="shared" si="6"/>
        <v>V</v>
      </c>
      <c r="M45" s="126" t="str">
        <f t="shared" si="6"/>
        <v/>
      </c>
      <c r="N45" s="126" t="str">
        <f t="shared" si="6"/>
        <v/>
      </c>
      <c r="O45" s="126"/>
      <c r="P45" s="126" t="str">
        <f t="shared" si="7"/>
        <v>V</v>
      </c>
      <c r="Q45" s="126" t="str">
        <f t="shared" si="7"/>
        <v/>
      </c>
      <c r="R45" s="126" t="str">
        <f t="shared" si="7"/>
        <v/>
      </c>
      <c r="S45" s="127"/>
      <c r="U45" s="126">
        <f>SEBGUR!K45</f>
        <v>6</v>
      </c>
      <c r="V45" s="126">
        <f>SEBGUR!R45</f>
        <v>0</v>
      </c>
      <c r="W45" s="126">
        <f>SEBGUR!Y45</f>
        <v>0</v>
      </c>
      <c r="X45" s="126">
        <f>SEBGUR!AF45</f>
        <v>0</v>
      </c>
      <c r="Y45" s="126"/>
      <c r="Z45" s="126">
        <f>SEBGUR!AJ45</f>
        <v>3</v>
      </c>
      <c r="AA45" s="126">
        <f>SEBGUR!AN45</f>
        <v>0</v>
      </c>
      <c r="AB45" s="126">
        <f>SEBGUR!AR45</f>
        <v>0</v>
      </c>
      <c r="AC45" s="126"/>
      <c r="AD45" s="126">
        <f>SEBGUR!AU45</f>
        <v>2</v>
      </c>
      <c r="AE45" s="126">
        <f>SEBGUR!AX45</f>
        <v>0</v>
      </c>
      <c r="AF45" s="126">
        <f>SEBGUR!BA45</f>
        <v>0</v>
      </c>
      <c r="AG45" s="127"/>
      <c r="AI45" s="126">
        <f t="shared" si="4"/>
        <v>11</v>
      </c>
      <c r="AJ45" s="54">
        <f>JumJamGurMap!F44</f>
        <v>0</v>
      </c>
      <c r="AK45" s="54">
        <f>JumJamGurMap!G44</f>
        <v>0</v>
      </c>
      <c r="AL45" s="54">
        <f>JumJamGurMap!H44</f>
        <v>0</v>
      </c>
      <c r="AM45" s="54">
        <f>JumJamGurMap!I44</f>
        <v>0</v>
      </c>
      <c r="AN45" s="54">
        <f>JumJamGurMap!J44</f>
        <v>0</v>
      </c>
      <c r="AO45" s="54">
        <f>JumJamGurMap!K44</f>
        <v>0</v>
      </c>
      <c r="AP45" s="54">
        <f>JumJamGurMap!L44</f>
        <v>0</v>
      </c>
      <c r="AQ45" s="54">
        <f>JumJamGurMap!M44</f>
        <v>0</v>
      </c>
      <c r="AR45" s="54">
        <f>JumJamGurMap!N44</f>
        <v>0</v>
      </c>
      <c r="AS45" s="54">
        <f>JumJamGurMap!O44</f>
        <v>0</v>
      </c>
      <c r="AT45" s="54">
        <f>JumJamGurMap!P44</f>
        <v>0</v>
      </c>
      <c r="AU45" s="54">
        <f>JumJamGurMap!Q44</f>
        <v>0</v>
      </c>
      <c r="AV45" s="54">
        <f>JumJamGurMap!R44</f>
        <v>0</v>
      </c>
      <c r="AW45" s="54">
        <f>JumJamGurMap!S44</f>
        <v>0</v>
      </c>
      <c r="AX45" s="54">
        <f>JumJamGurMap!T44</f>
        <v>0</v>
      </c>
      <c r="AY45" s="54">
        <f>JumJamGurMap!U44</f>
        <v>0</v>
      </c>
      <c r="AZ45" s="54">
        <f>JumJamGurMap!V44</f>
        <v>0</v>
      </c>
      <c r="BA45" s="54">
        <f>JumJamGurMap!W44</f>
        <v>0</v>
      </c>
      <c r="BB45" s="54">
        <f>JumJamGurMap!X44</f>
        <v>0</v>
      </c>
      <c r="BC45" s="54">
        <f>JumJamGurMap!Y44</f>
        <v>0</v>
      </c>
      <c r="BD45" s="54">
        <f>JumJamGurMap!Z44</f>
        <v>0</v>
      </c>
      <c r="BE45" s="54">
        <f>JumJamGurMap!AA44</f>
        <v>0</v>
      </c>
      <c r="BF45" s="54">
        <f>JumJamGurMap!AB44</f>
        <v>0</v>
      </c>
      <c r="BG45" s="54">
        <f>JumJamGurMap!AC44</f>
        <v>11</v>
      </c>
      <c r="BH45" s="54">
        <f>JumJamGurMap!AD44</f>
        <v>0</v>
      </c>
      <c r="BI45" s="54">
        <f>JumJamGurMap!AE44</f>
        <v>0</v>
      </c>
      <c r="BJ45" s="54">
        <f>JumJamGurMap!AF44</f>
        <v>0</v>
      </c>
      <c r="BK45" s="54">
        <f>JumJamGurMap!AG44</f>
        <v>0</v>
      </c>
      <c r="BL45" s="54">
        <f>JumJamGurMap!AH44</f>
        <v>0</v>
      </c>
      <c r="BM45" s="54">
        <f>JumJamGurMap!AI44</f>
        <v>0</v>
      </c>
      <c r="BN45" s="54">
        <f>JumJamGurMap!AJ44</f>
        <v>0</v>
      </c>
      <c r="BO45" s="54">
        <f>JumJamGurMap!AK44</f>
        <v>0</v>
      </c>
      <c r="BP45" s="54">
        <f>JumJamGurMap!AL44</f>
        <v>0</v>
      </c>
    </row>
    <row r="46" spans="1:68" x14ac:dyDescent="0.3">
      <c r="A46" s="12">
        <f>'MASTER GURU HARIAN'!A48</f>
        <v>45</v>
      </c>
      <c r="B46" s="13" t="str">
        <f>'MASTER GURU HARIAN'!B48</f>
        <v>TINI ROSMAYANI, S.Si.</v>
      </c>
      <c r="C46" s="13" t="str">
        <f>'MASTER GURU HARIAN'!C48</f>
        <v>G45</v>
      </c>
      <c r="D46" s="13" t="str">
        <f>'MASTER GURU HARIAN'!D48</f>
        <v>TINI</v>
      </c>
      <c r="E46" s="13" t="s">
        <v>537</v>
      </c>
      <c r="F46" s="54">
        <f t="shared" si="3"/>
        <v>30</v>
      </c>
      <c r="G46" s="54" t="str">
        <f t="shared" si="5"/>
        <v>V</v>
      </c>
      <c r="H46" s="54" t="str">
        <f t="shared" si="5"/>
        <v/>
      </c>
      <c r="I46" s="54" t="str">
        <f t="shared" si="5"/>
        <v>V</v>
      </c>
      <c r="J46" s="54" t="str">
        <f t="shared" si="5"/>
        <v/>
      </c>
      <c r="K46" s="53"/>
      <c r="L46" s="54" t="str">
        <f t="shared" si="6"/>
        <v/>
      </c>
      <c r="M46" s="54" t="str">
        <f t="shared" si="6"/>
        <v/>
      </c>
      <c r="N46" s="54" t="str">
        <f t="shared" si="6"/>
        <v/>
      </c>
      <c r="O46" s="53"/>
      <c r="P46" s="54" t="str">
        <f t="shared" si="7"/>
        <v/>
      </c>
      <c r="Q46" s="54" t="str">
        <f t="shared" si="7"/>
        <v/>
      </c>
      <c r="R46" s="54" t="str">
        <f t="shared" si="7"/>
        <v/>
      </c>
      <c r="S46" s="58"/>
      <c r="U46" s="54">
        <f>SEBGUR!K46</f>
        <v>8</v>
      </c>
      <c r="V46" s="54">
        <f>SEBGUR!R46</f>
        <v>0</v>
      </c>
      <c r="W46" s="54">
        <f>SEBGUR!Y46</f>
        <v>22</v>
      </c>
      <c r="X46" s="54">
        <f>SEBGUR!AF46</f>
        <v>0</v>
      </c>
      <c r="Y46" s="53"/>
      <c r="Z46" s="54">
        <f>SEBGUR!AJ46</f>
        <v>0</v>
      </c>
      <c r="AA46" s="54">
        <f>SEBGUR!AN46</f>
        <v>0</v>
      </c>
      <c r="AB46" s="54">
        <f>SEBGUR!AR46</f>
        <v>0</v>
      </c>
      <c r="AC46" s="53"/>
      <c r="AD46" s="54">
        <f>SEBGUR!AU46</f>
        <v>0</v>
      </c>
      <c r="AE46" s="54">
        <f>SEBGUR!AX46</f>
        <v>0</v>
      </c>
      <c r="AF46" s="54">
        <f>SEBGUR!BA46</f>
        <v>0</v>
      </c>
      <c r="AG46" s="58"/>
      <c r="AI46" s="54">
        <f t="shared" si="4"/>
        <v>30</v>
      </c>
      <c r="AJ46" s="54">
        <f>JumJamGurMap!F45</f>
        <v>0</v>
      </c>
      <c r="AK46" s="54">
        <f>JumJamGurMap!G45</f>
        <v>0</v>
      </c>
      <c r="AL46" s="54">
        <f>JumJamGurMap!H45</f>
        <v>0</v>
      </c>
      <c r="AM46" s="54">
        <f>JumJamGurMap!I45</f>
        <v>0</v>
      </c>
      <c r="AN46" s="54">
        <f>JumJamGurMap!J45</f>
        <v>0</v>
      </c>
      <c r="AO46" s="54">
        <f>JumJamGurMap!K45</f>
        <v>0</v>
      </c>
      <c r="AP46" s="54">
        <f>JumJamGurMap!L45</f>
        <v>0</v>
      </c>
      <c r="AQ46" s="54">
        <f>JumJamGurMap!M45</f>
        <v>0</v>
      </c>
      <c r="AR46" s="54">
        <f>JumJamGurMap!N45</f>
        <v>0</v>
      </c>
      <c r="AS46" s="54">
        <f>JumJamGurMap!O45</f>
        <v>0</v>
      </c>
      <c r="AT46" s="54">
        <f>JumJamGurMap!P45</f>
        <v>0</v>
      </c>
      <c r="AU46" s="54">
        <f>JumJamGurMap!Q45</f>
        <v>8</v>
      </c>
      <c r="AV46" s="54">
        <f>JumJamGurMap!R45</f>
        <v>0</v>
      </c>
      <c r="AW46" s="54">
        <f>JumJamGurMap!S45</f>
        <v>15</v>
      </c>
      <c r="AX46" s="54">
        <f>JumJamGurMap!T45</f>
        <v>7</v>
      </c>
      <c r="AY46" s="54">
        <f>JumJamGurMap!U45</f>
        <v>0</v>
      </c>
      <c r="AZ46" s="54">
        <f>JumJamGurMap!V45</f>
        <v>0</v>
      </c>
      <c r="BA46" s="54">
        <f>JumJamGurMap!W45</f>
        <v>0</v>
      </c>
      <c r="BB46" s="54">
        <f>JumJamGurMap!X45</f>
        <v>0</v>
      </c>
      <c r="BC46" s="54">
        <f>JumJamGurMap!Y45</f>
        <v>0</v>
      </c>
      <c r="BD46" s="54">
        <f>JumJamGurMap!Z45</f>
        <v>0</v>
      </c>
      <c r="BE46" s="54">
        <f>JumJamGurMap!AA45</f>
        <v>0</v>
      </c>
      <c r="BF46" s="54">
        <f>JumJamGurMap!AB45</f>
        <v>0</v>
      </c>
      <c r="BG46" s="54">
        <f>JumJamGurMap!AC45</f>
        <v>0</v>
      </c>
      <c r="BH46" s="54">
        <f>JumJamGurMap!AD45</f>
        <v>0</v>
      </c>
      <c r="BI46" s="54">
        <f>JumJamGurMap!AE45</f>
        <v>0</v>
      </c>
      <c r="BJ46" s="54">
        <f>JumJamGurMap!AF45</f>
        <v>0</v>
      </c>
      <c r="BK46" s="54">
        <f>JumJamGurMap!AG45</f>
        <v>0</v>
      </c>
      <c r="BL46" s="54">
        <f>JumJamGurMap!AH45</f>
        <v>0</v>
      </c>
      <c r="BM46" s="54">
        <f>JumJamGurMap!AI45</f>
        <v>0</v>
      </c>
      <c r="BN46" s="54">
        <f>JumJamGurMap!AJ45</f>
        <v>0</v>
      </c>
      <c r="BO46" s="54">
        <f>JumJamGurMap!AK45</f>
        <v>0</v>
      </c>
      <c r="BP46" s="54">
        <f>JumJamGurMap!AL45</f>
        <v>0</v>
      </c>
    </row>
    <row r="47" spans="1:68" x14ac:dyDescent="0.3">
      <c r="A47" s="12">
        <f>'MASTER GURU HARIAN'!A49</f>
        <v>46</v>
      </c>
      <c r="B47" s="13" t="str">
        <f>'MASTER GURU HARIAN'!B49</f>
        <v>R. PRIYO HADISURYO, S.ST</v>
      </c>
      <c r="C47" s="13" t="str">
        <f>'MASTER GURU HARIAN'!C49</f>
        <v>G46</v>
      </c>
      <c r="D47" s="13" t="str">
        <f>'MASTER GURU HARIAN'!D49</f>
        <v>PRIYO</v>
      </c>
      <c r="E47" s="13"/>
      <c r="F47" s="54">
        <f t="shared" si="3"/>
        <v>24</v>
      </c>
      <c r="G47" s="54" t="str">
        <f t="shared" si="5"/>
        <v/>
      </c>
      <c r="H47" s="54" t="str">
        <f t="shared" si="5"/>
        <v/>
      </c>
      <c r="I47" s="54" t="str">
        <f t="shared" si="5"/>
        <v/>
      </c>
      <c r="J47" s="54" t="str">
        <f t="shared" si="5"/>
        <v/>
      </c>
      <c r="K47" s="53"/>
      <c r="L47" s="54" t="str">
        <f t="shared" si="6"/>
        <v/>
      </c>
      <c r="M47" s="54" t="str">
        <f t="shared" si="6"/>
        <v>V</v>
      </c>
      <c r="N47" s="54" t="str">
        <f t="shared" si="6"/>
        <v>V</v>
      </c>
      <c r="O47" s="53"/>
      <c r="P47" s="54" t="str">
        <f t="shared" si="7"/>
        <v/>
      </c>
      <c r="Q47" s="54" t="str">
        <f t="shared" si="7"/>
        <v/>
      </c>
      <c r="R47" s="54" t="str">
        <f t="shared" si="7"/>
        <v/>
      </c>
      <c r="S47" s="58"/>
      <c r="U47" s="54">
        <f>SEBGUR!K47</f>
        <v>0</v>
      </c>
      <c r="V47" s="54">
        <f>SEBGUR!R47</f>
        <v>0</v>
      </c>
      <c r="W47" s="54">
        <f>SEBGUR!Y47</f>
        <v>0</v>
      </c>
      <c r="X47" s="54">
        <f>SEBGUR!AF47</f>
        <v>0</v>
      </c>
      <c r="Y47" s="53"/>
      <c r="Z47" s="54">
        <f>SEBGUR!AJ47</f>
        <v>0</v>
      </c>
      <c r="AA47" s="54">
        <f>SEBGUR!AN47</f>
        <v>18</v>
      </c>
      <c r="AB47" s="54">
        <f>SEBGUR!AR47</f>
        <v>6</v>
      </c>
      <c r="AC47" s="53"/>
      <c r="AD47" s="54">
        <f>SEBGUR!AU47</f>
        <v>0</v>
      </c>
      <c r="AE47" s="54">
        <f>SEBGUR!AX47</f>
        <v>0</v>
      </c>
      <c r="AF47" s="54">
        <f>SEBGUR!BA47</f>
        <v>0</v>
      </c>
      <c r="AG47" s="58"/>
      <c r="AI47" s="54">
        <f t="shared" si="4"/>
        <v>24</v>
      </c>
      <c r="AJ47" s="54">
        <f>JumJamGurMap!F46</f>
        <v>0</v>
      </c>
      <c r="AK47" s="54">
        <f>JumJamGurMap!G46</f>
        <v>0</v>
      </c>
      <c r="AL47" s="54">
        <f>JumJamGurMap!H46</f>
        <v>0</v>
      </c>
      <c r="AM47" s="54">
        <f>JumJamGurMap!I46</f>
        <v>0</v>
      </c>
      <c r="AN47" s="54">
        <f>JumJamGurMap!J46</f>
        <v>0</v>
      </c>
      <c r="AO47" s="54">
        <f>JumJamGurMap!K46</f>
        <v>0</v>
      </c>
      <c r="AP47" s="54">
        <f>JumJamGurMap!L46</f>
        <v>0</v>
      </c>
      <c r="AQ47" s="54">
        <f>JumJamGurMap!M46</f>
        <v>0</v>
      </c>
      <c r="AR47" s="54">
        <f>JumJamGurMap!N46</f>
        <v>0</v>
      </c>
      <c r="AS47" s="54">
        <f>JumJamGurMap!O46</f>
        <v>0</v>
      </c>
      <c r="AT47" s="54">
        <f>JumJamGurMap!P46</f>
        <v>0</v>
      </c>
      <c r="AU47" s="54">
        <f>JumJamGurMap!Q46</f>
        <v>0</v>
      </c>
      <c r="AV47" s="54">
        <f>JumJamGurMap!R46</f>
        <v>0</v>
      </c>
      <c r="AW47" s="54">
        <f>JumJamGurMap!S46</f>
        <v>0</v>
      </c>
      <c r="AX47" s="54">
        <f>JumJamGurMap!T46</f>
        <v>0</v>
      </c>
      <c r="AY47" s="54">
        <f>JumJamGurMap!U46</f>
        <v>0</v>
      </c>
      <c r="AZ47" s="54">
        <f>JumJamGurMap!V46</f>
        <v>0</v>
      </c>
      <c r="BA47" s="54">
        <f>JumJamGurMap!W46</f>
        <v>0</v>
      </c>
      <c r="BB47" s="54">
        <f>JumJamGurMap!X46</f>
        <v>0</v>
      </c>
      <c r="BC47" s="54">
        <f>JumJamGurMap!Y46</f>
        <v>0</v>
      </c>
      <c r="BD47" s="54">
        <f>JumJamGurMap!Z46</f>
        <v>0</v>
      </c>
      <c r="BE47" s="54">
        <f>JumJamGurMap!AA46</f>
        <v>0</v>
      </c>
      <c r="BF47" s="54">
        <f>JumJamGurMap!AB46</f>
        <v>0</v>
      </c>
      <c r="BG47" s="54">
        <f>JumJamGurMap!AC46</f>
        <v>0</v>
      </c>
      <c r="BH47" s="54">
        <f>JumJamGurMap!AD46</f>
        <v>0</v>
      </c>
      <c r="BI47" s="54">
        <f>JumJamGurMap!AE46</f>
        <v>18</v>
      </c>
      <c r="BJ47" s="54">
        <f>JumJamGurMap!AF46</f>
        <v>6</v>
      </c>
      <c r="BK47" s="54">
        <f>JumJamGurMap!AG46</f>
        <v>0</v>
      </c>
      <c r="BL47" s="54">
        <f>JumJamGurMap!AH46</f>
        <v>0</v>
      </c>
      <c r="BM47" s="54">
        <f>JumJamGurMap!AI46</f>
        <v>0</v>
      </c>
      <c r="BN47" s="54">
        <f>JumJamGurMap!AJ46</f>
        <v>0</v>
      </c>
      <c r="BO47" s="54">
        <f>JumJamGurMap!AK46</f>
        <v>0</v>
      </c>
      <c r="BP47" s="54">
        <f>JumJamGurMap!AL46</f>
        <v>0</v>
      </c>
    </row>
    <row r="48" spans="1:68" x14ac:dyDescent="0.3">
      <c r="A48" s="12">
        <f>'MASTER GURU HARIAN'!A50</f>
        <v>47</v>
      </c>
      <c r="B48" s="13" t="str">
        <f>'MASTER GURU HARIAN'!B50</f>
        <v>NOGI MUHARAM, S.Kom.</v>
      </c>
      <c r="C48" s="13" t="str">
        <f>'MASTER GURU HARIAN'!C50</f>
        <v>G47</v>
      </c>
      <c r="D48" s="13" t="str">
        <f>'MASTER GURU HARIAN'!D50</f>
        <v>NOGI</v>
      </c>
      <c r="E48" s="13"/>
      <c r="F48" s="54">
        <f t="shared" si="3"/>
        <v>24</v>
      </c>
      <c r="G48" s="54" t="str">
        <f t="shared" si="5"/>
        <v/>
      </c>
      <c r="H48" s="54" t="str">
        <f t="shared" si="5"/>
        <v/>
      </c>
      <c r="I48" s="54" t="str">
        <f t="shared" si="5"/>
        <v/>
      </c>
      <c r="J48" s="54" t="str">
        <f t="shared" si="5"/>
        <v/>
      </c>
      <c r="K48" s="53"/>
      <c r="L48" s="54" t="str">
        <f t="shared" si="6"/>
        <v>V</v>
      </c>
      <c r="M48" s="54" t="str">
        <f t="shared" si="6"/>
        <v>V</v>
      </c>
      <c r="N48" s="54" t="str">
        <f t="shared" si="6"/>
        <v>V</v>
      </c>
      <c r="O48" s="53"/>
      <c r="P48" s="54" t="str">
        <f t="shared" si="7"/>
        <v/>
      </c>
      <c r="Q48" s="54" t="str">
        <f t="shared" si="7"/>
        <v/>
      </c>
      <c r="R48" s="54" t="str">
        <f t="shared" si="7"/>
        <v/>
      </c>
      <c r="S48" s="58"/>
      <c r="U48" s="54">
        <f>SEBGUR!K48</f>
        <v>0</v>
      </c>
      <c r="V48" s="54">
        <f>SEBGUR!R48</f>
        <v>0</v>
      </c>
      <c r="W48" s="54">
        <f>SEBGUR!Y48</f>
        <v>0</v>
      </c>
      <c r="X48" s="54">
        <f>SEBGUR!AF48</f>
        <v>0</v>
      </c>
      <c r="Y48" s="53"/>
      <c r="Z48" s="54">
        <f>SEBGUR!AJ48</f>
        <v>9</v>
      </c>
      <c r="AA48" s="54">
        <f>SEBGUR!AN48</f>
        <v>6</v>
      </c>
      <c r="AB48" s="54">
        <f>SEBGUR!AR48</f>
        <v>9</v>
      </c>
      <c r="AC48" s="53"/>
      <c r="AD48" s="54">
        <f>SEBGUR!AU48</f>
        <v>0</v>
      </c>
      <c r="AE48" s="54">
        <f>SEBGUR!AX48</f>
        <v>0</v>
      </c>
      <c r="AF48" s="54">
        <f>SEBGUR!BA48</f>
        <v>0</v>
      </c>
      <c r="AG48" s="58"/>
      <c r="AI48" s="54">
        <f t="shared" si="4"/>
        <v>24</v>
      </c>
      <c r="AJ48" s="54">
        <f>JumJamGurMap!F47</f>
        <v>0</v>
      </c>
      <c r="AK48" s="54">
        <f>JumJamGurMap!G47</f>
        <v>0</v>
      </c>
      <c r="AL48" s="54">
        <f>JumJamGurMap!H47</f>
        <v>0</v>
      </c>
      <c r="AM48" s="54">
        <f>JumJamGurMap!I47</f>
        <v>0</v>
      </c>
      <c r="AN48" s="54">
        <f>JumJamGurMap!J47</f>
        <v>0</v>
      </c>
      <c r="AO48" s="54">
        <f>JumJamGurMap!K47</f>
        <v>0</v>
      </c>
      <c r="AP48" s="54">
        <f>JumJamGurMap!L47</f>
        <v>0</v>
      </c>
      <c r="AQ48" s="54">
        <f>JumJamGurMap!M47</f>
        <v>0</v>
      </c>
      <c r="AR48" s="54">
        <f>JumJamGurMap!N47</f>
        <v>0</v>
      </c>
      <c r="AS48" s="54">
        <f>JumJamGurMap!O47</f>
        <v>0</v>
      </c>
      <c r="AT48" s="54">
        <f>JumJamGurMap!P47</f>
        <v>0</v>
      </c>
      <c r="AU48" s="54">
        <f>JumJamGurMap!Q47</f>
        <v>9</v>
      </c>
      <c r="AV48" s="54">
        <f>JumJamGurMap!R47</f>
        <v>0</v>
      </c>
      <c r="AW48" s="54">
        <f>JumJamGurMap!S47</f>
        <v>0</v>
      </c>
      <c r="AX48" s="54">
        <f>JumJamGurMap!T47</f>
        <v>0</v>
      </c>
      <c r="AY48" s="54">
        <f>JumJamGurMap!U47</f>
        <v>0</v>
      </c>
      <c r="AZ48" s="54">
        <f>JumJamGurMap!V47</f>
        <v>0</v>
      </c>
      <c r="BA48" s="54">
        <f>JumJamGurMap!W47</f>
        <v>12</v>
      </c>
      <c r="BB48" s="54">
        <f>JumJamGurMap!X47</f>
        <v>0</v>
      </c>
      <c r="BC48" s="54">
        <f>JumJamGurMap!Y47</f>
        <v>0</v>
      </c>
      <c r="BD48" s="54">
        <f>JumJamGurMap!Z47</f>
        <v>0</v>
      </c>
      <c r="BE48" s="54">
        <f>JumJamGurMap!AA47</f>
        <v>0</v>
      </c>
      <c r="BF48" s="54">
        <f>JumJamGurMap!AB47</f>
        <v>0</v>
      </c>
      <c r="BG48" s="54">
        <f>JumJamGurMap!AC47</f>
        <v>0</v>
      </c>
      <c r="BH48" s="54">
        <f>JumJamGurMap!AD47</f>
        <v>0</v>
      </c>
      <c r="BI48" s="54">
        <f>JumJamGurMap!AE47</f>
        <v>0</v>
      </c>
      <c r="BJ48" s="54">
        <f>JumJamGurMap!AF47</f>
        <v>0</v>
      </c>
      <c r="BK48" s="54">
        <f>JumJamGurMap!AG47</f>
        <v>0</v>
      </c>
      <c r="BL48" s="54">
        <f>JumJamGurMap!AH47</f>
        <v>0</v>
      </c>
      <c r="BM48" s="54">
        <f>JumJamGurMap!AI47</f>
        <v>0</v>
      </c>
      <c r="BN48" s="54">
        <f>JumJamGurMap!AJ47</f>
        <v>0</v>
      </c>
      <c r="BO48" s="54">
        <f>JumJamGurMap!AK47</f>
        <v>0</v>
      </c>
      <c r="BP48" s="54">
        <f>JumJamGurMap!AL47</f>
        <v>0</v>
      </c>
    </row>
    <row r="49" spans="1:68" s="123" customFormat="1" x14ac:dyDescent="0.3">
      <c r="A49" s="124">
        <f>'MASTER GURU HARIAN'!A51</f>
        <v>48</v>
      </c>
      <c r="B49" s="125" t="str">
        <f>'MASTER GURU HARIAN'!B51</f>
        <v>EVA ZULVA, S.Kom,i</v>
      </c>
      <c r="C49" s="125" t="str">
        <f>'MASTER GURU HARIAN'!C51</f>
        <v>G48</v>
      </c>
      <c r="D49" s="125" t="str">
        <f>'MASTER GURU HARIAN'!D51</f>
        <v>EVA</v>
      </c>
      <c r="E49" s="125" t="s">
        <v>76</v>
      </c>
      <c r="F49" s="126">
        <f t="shared" si="3"/>
        <v>11</v>
      </c>
      <c r="G49" s="126" t="str">
        <f t="shared" si="5"/>
        <v/>
      </c>
      <c r="H49" s="126" t="str">
        <f t="shared" si="5"/>
        <v>V</v>
      </c>
      <c r="I49" s="126" t="str">
        <f t="shared" si="5"/>
        <v/>
      </c>
      <c r="J49" s="126" t="str">
        <f t="shared" si="5"/>
        <v/>
      </c>
      <c r="K49" s="126"/>
      <c r="L49" s="126" t="str">
        <f t="shared" si="6"/>
        <v/>
      </c>
      <c r="M49" s="126" t="str">
        <f t="shared" si="6"/>
        <v>V</v>
      </c>
      <c r="N49" s="126" t="str">
        <f t="shared" si="6"/>
        <v/>
      </c>
      <c r="O49" s="126"/>
      <c r="P49" s="126" t="str">
        <f t="shared" si="7"/>
        <v/>
      </c>
      <c r="Q49" s="126" t="str">
        <f t="shared" si="7"/>
        <v>V</v>
      </c>
      <c r="R49" s="126" t="str">
        <f t="shared" si="7"/>
        <v/>
      </c>
      <c r="S49" s="127"/>
      <c r="U49" s="126">
        <f>SEBGUR!K49</f>
        <v>0</v>
      </c>
      <c r="V49" s="126">
        <f>SEBGUR!R49</f>
        <v>6</v>
      </c>
      <c r="W49" s="126">
        <f>SEBGUR!Y49</f>
        <v>0</v>
      </c>
      <c r="X49" s="126">
        <f>SEBGUR!AF49</f>
        <v>0</v>
      </c>
      <c r="Y49" s="126"/>
      <c r="Z49" s="126">
        <f>SEBGUR!AJ49</f>
        <v>0</v>
      </c>
      <c r="AA49" s="126">
        <f>SEBGUR!AN49</f>
        <v>3</v>
      </c>
      <c r="AB49" s="126">
        <f>SEBGUR!AR49</f>
        <v>0</v>
      </c>
      <c r="AC49" s="126"/>
      <c r="AD49" s="126">
        <f>SEBGUR!AU49</f>
        <v>0</v>
      </c>
      <c r="AE49" s="126">
        <f>SEBGUR!AX49</f>
        <v>2</v>
      </c>
      <c r="AF49" s="126">
        <f>SEBGUR!BA49</f>
        <v>0</v>
      </c>
      <c r="AG49" s="127"/>
      <c r="AI49" s="126">
        <f t="shared" si="4"/>
        <v>11</v>
      </c>
      <c r="AJ49" s="54">
        <f>JumJamGurMap!F48</f>
        <v>0</v>
      </c>
      <c r="AK49" s="54">
        <f>JumJamGurMap!G48</f>
        <v>0</v>
      </c>
      <c r="AL49" s="54">
        <f>JumJamGurMap!H48</f>
        <v>0</v>
      </c>
      <c r="AM49" s="54">
        <f>JumJamGurMap!I48</f>
        <v>0</v>
      </c>
      <c r="AN49" s="54">
        <f>JumJamGurMap!J48</f>
        <v>0</v>
      </c>
      <c r="AO49" s="54">
        <f>JumJamGurMap!K48</f>
        <v>0</v>
      </c>
      <c r="AP49" s="54">
        <f>JumJamGurMap!L48</f>
        <v>0</v>
      </c>
      <c r="AQ49" s="54">
        <f>JumJamGurMap!M48</f>
        <v>0</v>
      </c>
      <c r="AR49" s="54">
        <f>JumJamGurMap!N48</f>
        <v>0</v>
      </c>
      <c r="AS49" s="54">
        <f>JumJamGurMap!O48</f>
        <v>0</v>
      </c>
      <c r="AT49" s="54">
        <f>JumJamGurMap!P48</f>
        <v>0</v>
      </c>
      <c r="AU49" s="54">
        <f>JumJamGurMap!Q48</f>
        <v>0</v>
      </c>
      <c r="AV49" s="54">
        <f>JumJamGurMap!R48</f>
        <v>0</v>
      </c>
      <c r="AW49" s="54">
        <f>JumJamGurMap!S48</f>
        <v>0</v>
      </c>
      <c r="AX49" s="54">
        <f>JumJamGurMap!T48</f>
        <v>0</v>
      </c>
      <c r="AY49" s="54">
        <f>JumJamGurMap!U48</f>
        <v>0</v>
      </c>
      <c r="AZ49" s="54">
        <f>JumJamGurMap!V48</f>
        <v>0</v>
      </c>
      <c r="BA49" s="54">
        <f>JumJamGurMap!W48</f>
        <v>0</v>
      </c>
      <c r="BB49" s="54">
        <f>JumJamGurMap!X48</f>
        <v>0</v>
      </c>
      <c r="BC49" s="54">
        <f>JumJamGurMap!Y48</f>
        <v>0</v>
      </c>
      <c r="BD49" s="54">
        <f>JumJamGurMap!Z48</f>
        <v>0</v>
      </c>
      <c r="BE49" s="54">
        <f>JumJamGurMap!AA48</f>
        <v>0</v>
      </c>
      <c r="BF49" s="54">
        <f>JumJamGurMap!AB48</f>
        <v>0</v>
      </c>
      <c r="BG49" s="54">
        <f>JumJamGurMap!AC48</f>
        <v>11</v>
      </c>
      <c r="BH49" s="54">
        <f>JumJamGurMap!AD48</f>
        <v>0</v>
      </c>
      <c r="BI49" s="54">
        <f>JumJamGurMap!AE48</f>
        <v>0</v>
      </c>
      <c r="BJ49" s="54">
        <f>JumJamGurMap!AF48</f>
        <v>0</v>
      </c>
      <c r="BK49" s="54">
        <f>JumJamGurMap!AG48</f>
        <v>0</v>
      </c>
      <c r="BL49" s="54">
        <f>JumJamGurMap!AH48</f>
        <v>0</v>
      </c>
      <c r="BM49" s="54">
        <f>JumJamGurMap!AI48</f>
        <v>0</v>
      </c>
      <c r="BN49" s="54">
        <f>JumJamGurMap!AJ48</f>
        <v>0</v>
      </c>
      <c r="BO49" s="54">
        <f>JumJamGurMap!AK48</f>
        <v>0</v>
      </c>
      <c r="BP49" s="54">
        <f>JumJamGurMap!AL48</f>
        <v>0</v>
      </c>
    </row>
    <row r="50" spans="1:68" x14ac:dyDescent="0.3">
      <c r="A50" s="12">
        <f>'MASTER GURU HARIAN'!A52</f>
        <v>49</v>
      </c>
      <c r="B50" s="13" t="str">
        <f>'MASTER GURU HARIAN'!B52</f>
        <v>NENENG SUHARTINI, S.Si</v>
      </c>
      <c r="C50" s="13" t="str">
        <f>'MASTER GURU HARIAN'!C52</f>
        <v>G49</v>
      </c>
      <c r="D50" s="13" t="str">
        <f>'MASTER GURU HARIAN'!D52</f>
        <v>NENENG</v>
      </c>
      <c r="E50" s="13" t="s">
        <v>537</v>
      </c>
      <c r="F50" s="54">
        <f t="shared" si="3"/>
        <v>23</v>
      </c>
      <c r="G50" s="54" t="str">
        <f t="shared" si="5"/>
        <v>V</v>
      </c>
      <c r="H50" s="54" t="str">
        <f t="shared" si="5"/>
        <v/>
      </c>
      <c r="I50" s="54" t="str">
        <f t="shared" si="5"/>
        <v>V</v>
      </c>
      <c r="J50" s="54" t="str">
        <f t="shared" si="5"/>
        <v/>
      </c>
      <c r="K50" s="53"/>
      <c r="L50" s="54" t="str">
        <f t="shared" si="6"/>
        <v/>
      </c>
      <c r="M50" s="54" t="str">
        <f t="shared" si="6"/>
        <v/>
      </c>
      <c r="N50" s="54" t="str">
        <f t="shared" si="6"/>
        <v/>
      </c>
      <c r="O50" s="53"/>
      <c r="P50" s="54" t="str">
        <f t="shared" si="7"/>
        <v/>
      </c>
      <c r="Q50" s="54" t="str">
        <f t="shared" si="7"/>
        <v/>
      </c>
      <c r="R50" s="54" t="str">
        <f t="shared" si="7"/>
        <v/>
      </c>
      <c r="S50" s="58"/>
      <c r="U50" s="54">
        <f>SEBGUR!K50</f>
        <v>7</v>
      </c>
      <c r="V50" s="54">
        <f>SEBGUR!R50</f>
        <v>0</v>
      </c>
      <c r="W50" s="54">
        <f>SEBGUR!Y50</f>
        <v>16</v>
      </c>
      <c r="X50" s="54">
        <f>SEBGUR!AF50</f>
        <v>0</v>
      </c>
      <c r="Y50" s="53"/>
      <c r="Z50" s="54">
        <f>SEBGUR!AJ50</f>
        <v>0</v>
      </c>
      <c r="AA50" s="54">
        <f>SEBGUR!AN50</f>
        <v>0</v>
      </c>
      <c r="AB50" s="54">
        <f>SEBGUR!AR50</f>
        <v>0</v>
      </c>
      <c r="AC50" s="53"/>
      <c r="AD50" s="54">
        <f>SEBGUR!AU50</f>
        <v>0</v>
      </c>
      <c r="AE50" s="54">
        <f>SEBGUR!AX50</f>
        <v>0</v>
      </c>
      <c r="AF50" s="54">
        <f>SEBGUR!BA50</f>
        <v>0</v>
      </c>
      <c r="AG50" s="58"/>
      <c r="AI50" s="54">
        <f t="shared" si="4"/>
        <v>23</v>
      </c>
      <c r="AJ50" s="54">
        <f>JumJamGurMap!F49</f>
        <v>0</v>
      </c>
      <c r="AK50" s="54">
        <f>JumJamGurMap!G49</f>
        <v>0</v>
      </c>
      <c r="AL50" s="54">
        <f>JumJamGurMap!H49</f>
        <v>0</v>
      </c>
      <c r="AM50" s="54">
        <f>JumJamGurMap!I49</f>
        <v>0</v>
      </c>
      <c r="AN50" s="54">
        <f>JumJamGurMap!J49</f>
        <v>0</v>
      </c>
      <c r="AO50" s="54">
        <f>JumJamGurMap!K49</f>
        <v>0</v>
      </c>
      <c r="AP50" s="54">
        <f>JumJamGurMap!L49</f>
        <v>0</v>
      </c>
      <c r="AQ50" s="54">
        <f>JumJamGurMap!M49</f>
        <v>0</v>
      </c>
      <c r="AR50" s="54">
        <f>JumJamGurMap!N49</f>
        <v>0</v>
      </c>
      <c r="AS50" s="54">
        <f>JumJamGurMap!O49</f>
        <v>0</v>
      </c>
      <c r="AT50" s="54">
        <f>JumJamGurMap!P49</f>
        <v>0</v>
      </c>
      <c r="AU50" s="54">
        <f>JumJamGurMap!Q49</f>
        <v>7</v>
      </c>
      <c r="AV50" s="54">
        <f>JumJamGurMap!R49</f>
        <v>0</v>
      </c>
      <c r="AW50" s="54">
        <f>JumJamGurMap!S49</f>
        <v>0</v>
      </c>
      <c r="AX50" s="54">
        <f>JumJamGurMap!T49</f>
        <v>9</v>
      </c>
      <c r="AY50" s="54">
        <f>JumJamGurMap!U49</f>
        <v>0</v>
      </c>
      <c r="AZ50" s="54">
        <f>JumJamGurMap!V49</f>
        <v>0</v>
      </c>
      <c r="BA50" s="54">
        <f>JumJamGurMap!W49</f>
        <v>0</v>
      </c>
      <c r="BB50" s="54">
        <f>JumJamGurMap!X49</f>
        <v>0</v>
      </c>
      <c r="BC50" s="54">
        <f>JumJamGurMap!Y49</f>
        <v>0</v>
      </c>
      <c r="BD50" s="54">
        <f>JumJamGurMap!Z49</f>
        <v>7</v>
      </c>
      <c r="BE50" s="54">
        <f>JumJamGurMap!AA49</f>
        <v>0</v>
      </c>
      <c r="BF50" s="54">
        <f>JumJamGurMap!AB49</f>
        <v>0</v>
      </c>
      <c r="BG50" s="54">
        <f>JumJamGurMap!AC49</f>
        <v>0</v>
      </c>
      <c r="BH50" s="54">
        <f>JumJamGurMap!AD49</f>
        <v>0</v>
      </c>
      <c r="BI50" s="54">
        <f>JumJamGurMap!AE49</f>
        <v>0</v>
      </c>
      <c r="BJ50" s="54">
        <f>JumJamGurMap!AF49</f>
        <v>0</v>
      </c>
      <c r="BK50" s="54">
        <f>JumJamGurMap!AG49</f>
        <v>0</v>
      </c>
      <c r="BL50" s="54">
        <f>JumJamGurMap!AH49</f>
        <v>0</v>
      </c>
      <c r="BM50" s="54">
        <f>JumJamGurMap!AI49</f>
        <v>0</v>
      </c>
      <c r="BN50" s="54">
        <f>JumJamGurMap!AJ49</f>
        <v>0</v>
      </c>
      <c r="BO50" s="54">
        <f>JumJamGurMap!AK49</f>
        <v>0</v>
      </c>
      <c r="BP50" s="54">
        <f>JumJamGurMap!AL49</f>
        <v>0</v>
      </c>
    </row>
    <row r="51" spans="1:68" s="123" customFormat="1" x14ac:dyDescent="0.3">
      <c r="A51" s="124">
        <f>'MASTER GURU HARIAN'!A53</f>
        <v>50</v>
      </c>
      <c r="B51" s="125" t="str">
        <f>'MASTER GURU HARIAN'!B53</f>
        <v>HALIDA FARHANI,S.Psi</v>
      </c>
      <c r="C51" s="125" t="str">
        <f>'MASTER GURU HARIAN'!C53</f>
        <v>G50</v>
      </c>
      <c r="D51" s="125" t="str">
        <f>'MASTER GURU HARIAN'!D53</f>
        <v>HALIDA</v>
      </c>
      <c r="E51" s="125" t="s">
        <v>76</v>
      </c>
      <c r="F51" s="126">
        <f t="shared" si="3"/>
        <v>11</v>
      </c>
      <c r="G51" s="126" t="str">
        <f t="shared" si="5"/>
        <v/>
      </c>
      <c r="H51" s="126" t="str">
        <f t="shared" si="5"/>
        <v/>
      </c>
      <c r="I51" s="126" t="str">
        <f t="shared" si="5"/>
        <v>V</v>
      </c>
      <c r="J51" s="126" t="str">
        <f t="shared" si="5"/>
        <v/>
      </c>
      <c r="K51" s="126"/>
      <c r="L51" s="126" t="str">
        <f t="shared" si="6"/>
        <v/>
      </c>
      <c r="M51" s="126" t="str">
        <f t="shared" si="6"/>
        <v/>
      </c>
      <c r="N51" s="126" t="str">
        <f t="shared" si="6"/>
        <v>V</v>
      </c>
      <c r="O51" s="126"/>
      <c r="P51" s="126" t="str">
        <f t="shared" si="7"/>
        <v/>
      </c>
      <c r="Q51" s="126" t="str">
        <f t="shared" si="7"/>
        <v/>
      </c>
      <c r="R51" s="126" t="str">
        <f t="shared" si="7"/>
        <v>V</v>
      </c>
      <c r="S51" s="127"/>
      <c r="U51" s="126">
        <f>SEBGUR!K51</f>
        <v>0</v>
      </c>
      <c r="V51" s="126">
        <f>SEBGUR!R51</f>
        <v>0</v>
      </c>
      <c r="W51" s="126">
        <f>SEBGUR!Y51</f>
        <v>6</v>
      </c>
      <c r="X51" s="126">
        <f>SEBGUR!AF51</f>
        <v>0</v>
      </c>
      <c r="Y51" s="126"/>
      <c r="Z51" s="126">
        <f>SEBGUR!AJ51</f>
        <v>0</v>
      </c>
      <c r="AA51" s="126">
        <f>SEBGUR!AN51</f>
        <v>0</v>
      </c>
      <c r="AB51" s="126">
        <f>SEBGUR!AR51</f>
        <v>3</v>
      </c>
      <c r="AC51" s="126"/>
      <c r="AD51" s="126">
        <f>SEBGUR!AU51</f>
        <v>0</v>
      </c>
      <c r="AE51" s="126">
        <f>SEBGUR!AX51</f>
        <v>0</v>
      </c>
      <c r="AF51" s="126">
        <f>SEBGUR!BA51</f>
        <v>2</v>
      </c>
      <c r="AG51" s="127"/>
      <c r="AI51" s="126">
        <f t="shared" si="4"/>
        <v>11</v>
      </c>
      <c r="AJ51" s="54">
        <f>JumJamGurMap!F50</f>
        <v>0</v>
      </c>
      <c r="AK51" s="54">
        <f>JumJamGurMap!G50</f>
        <v>0</v>
      </c>
      <c r="AL51" s="54">
        <f>JumJamGurMap!H50</f>
        <v>0</v>
      </c>
      <c r="AM51" s="54">
        <f>JumJamGurMap!I50</f>
        <v>0</v>
      </c>
      <c r="AN51" s="54">
        <f>JumJamGurMap!J50</f>
        <v>0</v>
      </c>
      <c r="AO51" s="54">
        <f>JumJamGurMap!K50</f>
        <v>0</v>
      </c>
      <c r="AP51" s="54">
        <f>JumJamGurMap!L50</f>
        <v>0</v>
      </c>
      <c r="AQ51" s="54">
        <f>JumJamGurMap!M50</f>
        <v>0</v>
      </c>
      <c r="AR51" s="54">
        <f>JumJamGurMap!N50</f>
        <v>0</v>
      </c>
      <c r="AS51" s="54">
        <f>JumJamGurMap!O50</f>
        <v>0</v>
      </c>
      <c r="AT51" s="54">
        <f>JumJamGurMap!P50</f>
        <v>0</v>
      </c>
      <c r="AU51" s="54">
        <f>JumJamGurMap!Q50</f>
        <v>0</v>
      </c>
      <c r="AV51" s="54">
        <f>JumJamGurMap!R50</f>
        <v>0</v>
      </c>
      <c r="AW51" s="54">
        <f>JumJamGurMap!S50</f>
        <v>0</v>
      </c>
      <c r="AX51" s="54">
        <f>JumJamGurMap!T50</f>
        <v>0</v>
      </c>
      <c r="AY51" s="54">
        <f>JumJamGurMap!U50</f>
        <v>0</v>
      </c>
      <c r="AZ51" s="54">
        <f>JumJamGurMap!V50</f>
        <v>0</v>
      </c>
      <c r="BA51" s="54">
        <f>JumJamGurMap!W50</f>
        <v>0</v>
      </c>
      <c r="BB51" s="54">
        <f>JumJamGurMap!X50</f>
        <v>0</v>
      </c>
      <c r="BC51" s="54">
        <f>JumJamGurMap!Y50</f>
        <v>0</v>
      </c>
      <c r="BD51" s="54">
        <f>JumJamGurMap!Z50</f>
        <v>0</v>
      </c>
      <c r="BE51" s="54">
        <f>JumJamGurMap!AA50</f>
        <v>0</v>
      </c>
      <c r="BF51" s="54">
        <f>JumJamGurMap!AB50</f>
        <v>0</v>
      </c>
      <c r="BG51" s="54">
        <f>JumJamGurMap!AC50</f>
        <v>10</v>
      </c>
      <c r="BH51" s="54">
        <f>JumJamGurMap!AD50</f>
        <v>0</v>
      </c>
      <c r="BI51" s="54">
        <f>JumJamGurMap!AE50</f>
        <v>0</v>
      </c>
      <c r="BJ51" s="54">
        <f>JumJamGurMap!AF50</f>
        <v>0</v>
      </c>
      <c r="BK51" s="54">
        <f>JumJamGurMap!AG50</f>
        <v>0</v>
      </c>
      <c r="BL51" s="54">
        <f>JumJamGurMap!AH50</f>
        <v>0</v>
      </c>
      <c r="BM51" s="54">
        <f>JumJamGurMap!AI50</f>
        <v>0</v>
      </c>
      <c r="BN51" s="54">
        <f>JumJamGurMap!AJ50</f>
        <v>0</v>
      </c>
      <c r="BO51" s="54">
        <f>JumJamGurMap!AK50</f>
        <v>0</v>
      </c>
      <c r="BP51" s="54">
        <f>JumJamGurMap!AL50</f>
        <v>0</v>
      </c>
    </row>
    <row r="52" spans="1:68" x14ac:dyDescent="0.3">
      <c r="A52" s="12">
        <f>'MASTER GURU HARIAN'!A54</f>
        <v>51</v>
      </c>
      <c r="B52" s="13" t="str">
        <f>'MASTER GURU HARIAN'!B54</f>
        <v>NUR FAUZIYAH RAHMAWATI,S.Pd</v>
      </c>
      <c r="C52" s="13" t="str">
        <f>'MASTER GURU HARIAN'!C54</f>
        <v>G51</v>
      </c>
      <c r="D52" s="13" t="str">
        <f>'MASTER GURU HARIAN'!D54</f>
        <v>NUR</v>
      </c>
      <c r="E52" s="13"/>
      <c r="F52" s="54">
        <f t="shared" si="3"/>
        <v>28</v>
      </c>
      <c r="G52" s="54" t="str">
        <f t="shared" si="5"/>
        <v/>
      </c>
      <c r="H52" s="54" t="str">
        <f t="shared" si="5"/>
        <v/>
      </c>
      <c r="I52" s="54" t="str">
        <f t="shared" si="5"/>
        <v/>
      </c>
      <c r="J52" s="54" t="str">
        <f t="shared" si="5"/>
        <v/>
      </c>
      <c r="K52" s="53"/>
      <c r="L52" s="54" t="str">
        <f t="shared" si="6"/>
        <v/>
      </c>
      <c r="M52" s="54" t="str">
        <f t="shared" si="6"/>
        <v/>
      </c>
      <c r="N52" s="54" t="str">
        <f t="shared" si="6"/>
        <v/>
      </c>
      <c r="O52" s="53"/>
      <c r="P52" s="54" t="str">
        <f t="shared" si="7"/>
        <v>V</v>
      </c>
      <c r="Q52" s="54" t="str">
        <f t="shared" si="7"/>
        <v/>
      </c>
      <c r="R52" s="54" t="str">
        <f t="shared" si="7"/>
        <v>V</v>
      </c>
      <c r="S52" s="58"/>
      <c r="U52" s="54">
        <f>SEBGUR!K52</f>
        <v>0</v>
      </c>
      <c r="V52" s="54">
        <f>SEBGUR!R52</f>
        <v>0</v>
      </c>
      <c r="W52" s="54">
        <f>SEBGUR!Y52</f>
        <v>0</v>
      </c>
      <c r="X52" s="54">
        <f>SEBGUR!AF52</f>
        <v>0</v>
      </c>
      <c r="Y52" s="53"/>
      <c r="Z52" s="54">
        <f>SEBGUR!AJ52</f>
        <v>0</v>
      </c>
      <c r="AA52" s="54">
        <f>SEBGUR!AN52</f>
        <v>0</v>
      </c>
      <c r="AB52" s="54">
        <f>SEBGUR!AR52</f>
        <v>0</v>
      </c>
      <c r="AC52" s="53"/>
      <c r="AD52" s="54">
        <f>SEBGUR!AU52</f>
        <v>12</v>
      </c>
      <c r="AE52" s="54">
        <f>SEBGUR!AX52</f>
        <v>0</v>
      </c>
      <c r="AF52" s="54">
        <f>SEBGUR!BA52</f>
        <v>16</v>
      </c>
      <c r="AG52" s="58"/>
      <c r="AI52" s="54">
        <f t="shared" si="4"/>
        <v>28</v>
      </c>
      <c r="AJ52" s="54">
        <f>JumJamGurMap!F51</f>
        <v>0</v>
      </c>
      <c r="AK52" s="54">
        <f>JumJamGurMap!G51</f>
        <v>0</v>
      </c>
      <c r="AL52" s="54">
        <f>JumJamGurMap!H51</f>
        <v>0</v>
      </c>
      <c r="AM52" s="54">
        <f>JumJamGurMap!I51</f>
        <v>0</v>
      </c>
      <c r="AN52" s="54">
        <f>JumJamGurMap!J51</f>
        <v>0</v>
      </c>
      <c r="AO52" s="54">
        <f>JumJamGurMap!K51</f>
        <v>0</v>
      </c>
      <c r="AP52" s="54">
        <f>JumJamGurMap!L51</f>
        <v>0</v>
      </c>
      <c r="AQ52" s="54">
        <f>JumJamGurMap!M51</f>
        <v>0</v>
      </c>
      <c r="AR52" s="54">
        <f>JumJamGurMap!N51</f>
        <v>0</v>
      </c>
      <c r="AS52" s="54">
        <f>JumJamGurMap!O51</f>
        <v>0</v>
      </c>
      <c r="AT52" s="54">
        <f>JumJamGurMap!P51</f>
        <v>0</v>
      </c>
      <c r="AU52" s="54">
        <f>JumJamGurMap!Q51</f>
        <v>12</v>
      </c>
      <c r="AV52" s="54">
        <f>JumJamGurMap!R51</f>
        <v>0</v>
      </c>
      <c r="AW52" s="54">
        <f>JumJamGurMap!S51</f>
        <v>0</v>
      </c>
      <c r="AX52" s="54">
        <f>JumJamGurMap!T51</f>
        <v>0</v>
      </c>
      <c r="AY52" s="54">
        <f>JumJamGurMap!U51</f>
        <v>0</v>
      </c>
      <c r="AZ52" s="54">
        <f>JumJamGurMap!V51</f>
        <v>0</v>
      </c>
      <c r="BA52" s="54">
        <f>JumJamGurMap!W51</f>
        <v>0</v>
      </c>
      <c r="BB52" s="54">
        <f>JumJamGurMap!X51</f>
        <v>0</v>
      </c>
      <c r="BC52" s="54">
        <f>JumJamGurMap!Y51</f>
        <v>0</v>
      </c>
      <c r="BD52" s="54">
        <f>JumJamGurMap!Z51</f>
        <v>0</v>
      </c>
      <c r="BE52" s="54">
        <f>JumJamGurMap!AA51</f>
        <v>0</v>
      </c>
      <c r="BF52" s="54">
        <f>JumJamGurMap!AB51</f>
        <v>0</v>
      </c>
      <c r="BG52" s="54">
        <f>JumJamGurMap!AC51</f>
        <v>0</v>
      </c>
      <c r="BH52" s="54">
        <f>JumJamGurMap!AD51</f>
        <v>0</v>
      </c>
      <c r="BI52" s="54">
        <f>JumJamGurMap!AE51</f>
        <v>0</v>
      </c>
      <c r="BJ52" s="54">
        <f>JumJamGurMap!AF51</f>
        <v>0</v>
      </c>
      <c r="BK52" s="54">
        <f>JumJamGurMap!AG51</f>
        <v>0</v>
      </c>
      <c r="BL52" s="54">
        <f>JumJamGurMap!AH51</f>
        <v>0</v>
      </c>
      <c r="BM52" s="54">
        <f>JumJamGurMap!AI51</f>
        <v>0</v>
      </c>
      <c r="BN52" s="54">
        <f>JumJamGurMap!AJ51</f>
        <v>0</v>
      </c>
      <c r="BO52" s="54">
        <f>JumJamGurMap!AK51</f>
        <v>16</v>
      </c>
      <c r="BP52" s="54">
        <f>JumJamGurMap!AL51</f>
        <v>0</v>
      </c>
    </row>
    <row r="53" spans="1:68" x14ac:dyDescent="0.3">
      <c r="A53" s="12">
        <f>'MASTER GURU HARIAN'!A55</f>
        <v>52</v>
      </c>
      <c r="B53" s="13" t="str">
        <f>'MASTER GURU HARIAN'!B55</f>
        <v>MUCHAMAD HARRY ISMAIL, S.Tr.Kom</v>
      </c>
      <c r="C53" s="13" t="str">
        <f>'MASTER GURU HARIAN'!C55</f>
        <v>G52</v>
      </c>
      <c r="D53" s="13" t="str">
        <f>'MASTER GURU HARIAN'!D55</f>
        <v>HARRY</v>
      </c>
      <c r="E53" s="13"/>
      <c r="F53" s="54">
        <f t="shared" si="3"/>
        <v>24</v>
      </c>
      <c r="G53" s="54" t="str">
        <f t="shared" si="5"/>
        <v/>
      </c>
      <c r="H53" s="54" t="str">
        <f t="shared" si="5"/>
        <v/>
      </c>
      <c r="I53" s="54" t="str">
        <f t="shared" si="5"/>
        <v/>
      </c>
      <c r="J53" s="54" t="str">
        <f t="shared" si="5"/>
        <v/>
      </c>
      <c r="K53" s="53"/>
      <c r="L53" s="54" t="str">
        <f t="shared" si="6"/>
        <v/>
      </c>
      <c r="M53" s="54" t="str">
        <f t="shared" si="6"/>
        <v>V</v>
      </c>
      <c r="N53" s="54" t="str">
        <f t="shared" si="6"/>
        <v>V</v>
      </c>
      <c r="O53" s="53"/>
      <c r="P53" s="54" t="str">
        <f t="shared" si="7"/>
        <v/>
      </c>
      <c r="Q53" s="54" t="str">
        <f t="shared" si="7"/>
        <v/>
      </c>
      <c r="R53" s="54" t="str">
        <f t="shared" si="7"/>
        <v/>
      </c>
      <c r="S53" s="58"/>
      <c r="U53" s="54">
        <f>SEBGUR!K53</f>
        <v>0</v>
      </c>
      <c r="V53" s="54">
        <f>SEBGUR!R53</f>
        <v>0</v>
      </c>
      <c r="W53" s="54">
        <f>SEBGUR!Y53</f>
        <v>0</v>
      </c>
      <c r="X53" s="54">
        <f>SEBGUR!AF53</f>
        <v>0</v>
      </c>
      <c r="Y53" s="53"/>
      <c r="Z53" s="54">
        <f>SEBGUR!AJ53</f>
        <v>0</v>
      </c>
      <c r="AA53" s="54">
        <f>SEBGUR!AN53</f>
        <v>12</v>
      </c>
      <c r="AB53" s="54">
        <f>SEBGUR!AR53</f>
        <v>12</v>
      </c>
      <c r="AC53" s="53"/>
      <c r="AD53" s="54">
        <f>SEBGUR!AU53</f>
        <v>0</v>
      </c>
      <c r="AE53" s="54">
        <f>SEBGUR!AX53</f>
        <v>0</v>
      </c>
      <c r="AF53" s="54">
        <f>SEBGUR!BA53</f>
        <v>0</v>
      </c>
      <c r="AG53" s="58"/>
      <c r="AI53" s="54">
        <f t="shared" si="4"/>
        <v>24</v>
      </c>
      <c r="AJ53" s="54">
        <f>JumJamGurMap!F52</f>
        <v>0</v>
      </c>
      <c r="AK53" s="54">
        <f>JumJamGurMap!G52</f>
        <v>0</v>
      </c>
      <c r="AL53" s="54">
        <f>JumJamGurMap!H52</f>
        <v>0</v>
      </c>
      <c r="AM53" s="54">
        <f>JumJamGurMap!I52</f>
        <v>0</v>
      </c>
      <c r="AN53" s="54">
        <f>JumJamGurMap!J52</f>
        <v>0</v>
      </c>
      <c r="AO53" s="54">
        <f>JumJamGurMap!K52</f>
        <v>0</v>
      </c>
      <c r="AP53" s="54">
        <f>JumJamGurMap!L52</f>
        <v>0</v>
      </c>
      <c r="AQ53" s="54">
        <f>JumJamGurMap!M52</f>
        <v>0</v>
      </c>
      <c r="AR53" s="54">
        <f>JumJamGurMap!N52</f>
        <v>0</v>
      </c>
      <c r="AS53" s="54">
        <f>JumJamGurMap!O52</f>
        <v>0</v>
      </c>
      <c r="AT53" s="54">
        <f>JumJamGurMap!P52</f>
        <v>0</v>
      </c>
      <c r="AU53" s="54">
        <f>JumJamGurMap!Q52</f>
        <v>0</v>
      </c>
      <c r="AV53" s="54">
        <f>JumJamGurMap!R52</f>
        <v>0</v>
      </c>
      <c r="AW53" s="54">
        <f>JumJamGurMap!S52</f>
        <v>0</v>
      </c>
      <c r="AX53" s="54">
        <f>JumJamGurMap!T52</f>
        <v>0</v>
      </c>
      <c r="AY53" s="54">
        <f>JumJamGurMap!U52</f>
        <v>0</v>
      </c>
      <c r="AZ53" s="54">
        <f>JumJamGurMap!V52</f>
        <v>0</v>
      </c>
      <c r="BA53" s="54">
        <f>JumJamGurMap!W52</f>
        <v>0</v>
      </c>
      <c r="BB53" s="54">
        <f>JumJamGurMap!X52</f>
        <v>0</v>
      </c>
      <c r="BC53" s="54">
        <f>JumJamGurMap!Y52</f>
        <v>0</v>
      </c>
      <c r="BD53" s="54">
        <f>JumJamGurMap!Z52</f>
        <v>0</v>
      </c>
      <c r="BE53" s="54">
        <f>JumJamGurMap!AA52</f>
        <v>0</v>
      </c>
      <c r="BF53" s="54">
        <f>JumJamGurMap!AB52</f>
        <v>0</v>
      </c>
      <c r="BG53" s="54">
        <f>JumJamGurMap!AC52</f>
        <v>0</v>
      </c>
      <c r="BH53" s="54">
        <f>JumJamGurMap!AD52</f>
        <v>0</v>
      </c>
      <c r="BI53" s="54">
        <f>JumJamGurMap!AE52</f>
        <v>0</v>
      </c>
      <c r="BJ53" s="54">
        <f>JumJamGurMap!AF52</f>
        <v>6</v>
      </c>
      <c r="BK53" s="54">
        <f>JumJamGurMap!AG52</f>
        <v>12</v>
      </c>
      <c r="BL53" s="54">
        <f>JumJamGurMap!AH52</f>
        <v>0</v>
      </c>
      <c r="BM53" s="54">
        <f>JumJamGurMap!AI52</f>
        <v>0</v>
      </c>
      <c r="BN53" s="54">
        <f>JumJamGurMap!AJ52</f>
        <v>0</v>
      </c>
      <c r="BO53" s="54">
        <f>JumJamGurMap!AK52</f>
        <v>0</v>
      </c>
      <c r="BP53" s="54">
        <f>JumJamGurMap!AL52</f>
        <v>0</v>
      </c>
    </row>
    <row r="54" spans="1:68" x14ac:dyDescent="0.3">
      <c r="A54" s="12">
        <f>'MASTER GURU HARIAN'!A56</f>
        <v>53</v>
      </c>
      <c r="B54" s="13" t="str">
        <f>'MASTER GURU HARIAN'!B56</f>
        <v>ERMAWATI, S.Kom</v>
      </c>
      <c r="C54" s="13" t="str">
        <f>'MASTER GURU HARIAN'!C56</f>
        <v>G53</v>
      </c>
      <c r="D54" s="13" t="str">
        <f>'MASTER GURU HARIAN'!D56</f>
        <v>ERMA</v>
      </c>
      <c r="E54" s="13"/>
      <c r="F54" s="54">
        <f t="shared" si="3"/>
        <v>24</v>
      </c>
      <c r="G54" s="54" t="str">
        <f t="shared" si="5"/>
        <v/>
      </c>
      <c r="H54" s="54" t="str">
        <f t="shared" si="5"/>
        <v/>
      </c>
      <c r="I54" s="54" t="str">
        <f t="shared" si="5"/>
        <v/>
      </c>
      <c r="J54" s="54" t="str">
        <f t="shared" si="5"/>
        <v/>
      </c>
      <c r="K54" s="53"/>
      <c r="L54" s="54" t="str">
        <f t="shared" si="6"/>
        <v>V</v>
      </c>
      <c r="M54" s="54" t="str">
        <f t="shared" si="6"/>
        <v>V</v>
      </c>
      <c r="N54" s="54" t="str">
        <f t="shared" si="6"/>
        <v/>
      </c>
      <c r="O54" s="53"/>
      <c r="P54" s="54" t="str">
        <f t="shared" si="7"/>
        <v/>
      </c>
      <c r="Q54" s="54" t="str">
        <f t="shared" si="7"/>
        <v/>
      </c>
      <c r="R54" s="54" t="str">
        <f t="shared" si="7"/>
        <v/>
      </c>
      <c r="S54" s="58"/>
      <c r="U54" s="54">
        <f>SEBGUR!K54</f>
        <v>0</v>
      </c>
      <c r="V54" s="54">
        <f>SEBGUR!R54</f>
        <v>0</v>
      </c>
      <c r="W54" s="54">
        <f>SEBGUR!Y54</f>
        <v>0</v>
      </c>
      <c r="X54" s="54">
        <f>SEBGUR!AF54</f>
        <v>0</v>
      </c>
      <c r="Y54" s="53"/>
      <c r="Z54" s="54">
        <f>SEBGUR!AJ54</f>
        <v>15</v>
      </c>
      <c r="AA54" s="54">
        <f>SEBGUR!AN54</f>
        <v>9</v>
      </c>
      <c r="AB54" s="54">
        <f>SEBGUR!AR54</f>
        <v>0</v>
      </c>
      <c r="AC54" s="53"/>
      <c r="AD54" s="54">
        <f>SEBGUR!AU54</f>
        <v>0</v>
      </c>
      <c r="AE54" s="54">
        <f>SEBGUR!AX54</f>
        <v>0</v>
      </c>
      <c r="AF54" s="54">
        <f>SEBGUR!BA54</f>
        <v>0</v>
      </c>
      <c r="AG54" s="58"/>
      <c r="AI54" s="54">
        <f t="shared" si="4"/>
        <v>24</v>
      </c>
      <c r="AJ54" s="54">
        <f>JumJamGurMap!F53</f>
        <v>0</v>
      </c>
      <c r="AK54" s="54">
        <f>JumJamGurMap!G53</f>
        <v>0</v>
      </c>
      <c r="AL54" s="54">
        <f>JumJamGurMap!H53</f>
        <v>0</v>
      </c>
      <c r="AM54" s="54">
        <f>JumJamGurMap!I53</f>
        <v>0</v>
      </c>
      <c r="AN54" s="54">
        <f>JumJamGurMap!J53</f>
        <v>0</v>
      </c>
      <c r="AO54" s="54">
        <f>JumJamGurMap!K53</f>
        <v>0</v>
      </c>
      <c r="AP54" s="54">
        <f>JumJamGurMap!L53</f>
        <v>0</v>
      </c>
      <c r="AQ54" s="54">
        <f>JumJamGurMap!M53</f>
        <v>0</v>
      </c>
      <c r="AR54" s="54">
        <f>JumJamGurMap!N53</f>
        <v>0</v>
      </c>
      <c r="AS54" s="54">
        <f>JumJamGurMap!O53</f>
        <v>9</v>
      </c>
      <c r="AT54" s="54">
        <f>JumJamGurMap!P53</f>
        <v>0</v>
      </c>
      <c r="AU54" s="54">
        <f>JumJamGurMap!Q53</f>
        <v>6</v>
      </c>
      <c r="AV54" s="54">
        <f>JumJamGurMap!R53</f>
        <v>0</v>
      </c>
      <c r="AW54" s="54">
        <f>JumJamGurMap!S53</f>
        <v>0</v>
      </c>
      <c r="AX54" s="54">
        <f>JumJamGurMap!T53</f>
        <v>0</v>
      </c>
      <c r="AY54" s="54">
        <f>JumJamGurMap!U53</f>
        <v>0</v>
      </c>
      <c r="AZ54" s="54">
        <f>JumJamGurMap!V53</f>
        <v>0</v>
      </c>
      <c r="BA54" s="54">
        <f>JumJamGurMap!W53</f>
        <v>0</v>
      </c>
      <c r="BB54" s="54">
        <f>JumJamGurMap!X53</f>
        <v>0</v>
      </c>
      <c r="BC54" s="54">
        <f>JumJamGurMap!Y53</f>
        <v>0</v>
      </c>
      <c r="BD54" s="54">
        <f>JumJamGurMap!Z53</f>
        <v>0</v>
      </c>
      <c r="BE54" s="54">
        <f>JumJamGurMap!AA53</f>
        <v>0</v>
      </c>
      <c r="BF54" s="54">
        <f>JumJamGurMap!AB53</f>
        <v>0</v>
      </c>
      <c r="BG54" s="54">
        <f>JumJamGurMap!AC53</f>
        <v>0</v>
      </c>
      <c r="BH54" s="54">
        <f>JumJamGurMap!AD53</f>
        <v>0</v>
      </c>
      <c r="BI54" s="54">
        <f>JumJamGurMap!AE53</f>
        <v>0</v>
      </c>
      <c r="BJ54" s="54">
        <f>JumJamGurMap!AF53</f>
        <v>0</v>
      </c>
      <c r="BK54" s="54">
        <f>JumJamGurMap!AG53</f>
        <v>0</v>
      </c>
      <c r="BL54" s="54">
        <f>JumJamGurMap!AH53</f>
        <v>9</v>
      </c>
      <c r="BM54" s="54">
        <f>JumJamGurMap!AI53</f>
        <v>0</v>
      </c>
      <c r="BN54" s="54">
        <f>JumJamGurMap!AJ53</f>
        <v>0</v>
      </c>
      <c r="BO54" s="54">
        <f>JumJamGurMap!AK53</f>
        <v>0</v>
      </c>
      <c r="BP54" s="54">
        <f>JumJamGurMap!AL53</f>
        <v>0</v>
      </c>
    </row>
    <row r="55" spans="1:68" x14ac:dyDescent="0.3">
      <c r="A55" s="12">
        <f>'MASTER GURU HARIAN'!A57</f>
        <v>54</v>
      </c>
      <c r="B55" s="13" t="str">
        <f>'MASTER GURU HARIAN'!B57</f>
        <v>KIKI AIMA MU'MINA, S.Pd</v>
      </c>
      <c r="C55" s="13" t="str">
        <f>'MASTER GURU HARIAN'!C57</f>
        <v>G54</v>
      </c>
      <c r="D55" s="13" t="str">
        <f>'MASTER GURU HARIAN'!D57</f>
        <v>KIKI</v>
      </c>
      <c r="E55" s="13" t="s">
        <v>537</v>
      </c>
      <c r="F55" s="54">
        <f t="shared" si="3"/>
        <v>26</v>
      </c>
      <c r="G55" s="54" t="str">
        <f t="shared" si="5"/>
        <v>V</v>
      </c>
      <c r="H55" s="54" t="str">
        <f t="shared" si="5"/>
        <v/>
      </c>
      <c r="I55" s="54" t="str">
        <f t="shared" si="5"/>
        <v>V</v>
      </c>
      <c r="J55" s="54" t="str">
        <f t="shared" si="5"/>
        <v/>
      </c>
      <c r="K55" s="53"/>
      <c r="L55" s="54" t="str">
        <f t="shared" si="6"/>
        <v/>
      </c>
      <c r="M55" s="54" t="str">
        <f t="shared" si="6"/>
        <v/>
      </c>
      <c r="N55" s="54" t="str">
        <f t="shared" si="6"/>
        <v/>
      </c>
      <c r="O55" s="53"/>
      <c r="P55" s="54" t="str">
        <f t="shared" si="7"/>
        <v/>
      </c>
      <c r="Q55" s="54" t="str">
        <f t="shared" si="7"/>
        <v/>
      </c>
      <c r="R55" s="54" t="str">
        <f t="shared" si="7"/>
        <v/>
      </c>
      <c r="S55" s="58"/>
      <c r="U55" s="54">
        <f>SEBGUR!K55</f>
        <v>15</v>
      </c>
      <c r="V55" s="54">
        <f>SEBGUR!R55</f>
        <v>0</v>
      </c>
      <c r="W55" s="54">
        <f>SEBGUR!Y55</f>
        <v>11</v>
      </c>
      <c r="X55" s="54">
        <f>SEBGUR!AF55</f>
        <v>0</v>
      </c>
      <c r="Y55" s="53"/>
      <c r="Z55" s="54">
        <f>SEBGUR!AJ55</f>
        <v>0</v>
      </c>
      <c r="AA55" s="54">
        <f>SEBGUR!AN55</f>
        <v>0</v>
      </c>
      <c r="AB55" s="54">
        <f>SEBGUR!AR55</f>
        <v>0</v>
      </c>
      <c r="AC55" s="53"/>
      <c r="AD55" s="54">
        <f>SEBGUR!AU55</f>
        <v>0</v>
      </c>
      <c r="AE55" s="54">
        <f>SEBGUR!AX55</f>
        <v>0</v>
      </c>
      <c r="AF55" s="54">
        <f>SEBGUR!BA55</f>
        <v>0</v>
      </c>
      <c r="AG55" s="58"/>
      <c r="AI55" s="54">
        <f t="shared" si="4"/>
        <v>26</v>
      </c>
      <c r="AJ55" s="54">
        <f>JumJamGurMap!F54</f>
        <v>0</v>
      </c>
      <c r="AK55" s="54">
        <f>JumJamGurMap!G54</f>
        <v>0</v>
      </c>
      <c r="AL55" s="54">
        <f>JumJamGurMap!H54</f>
        <v>0</v>
      </c>
      <c r="AM55" s="54">
        <f>JumJamGurMap!I54</f>
        <v>0</v>
      </c>
      <c r="AN55" s="54">
        <f>JumJamGurMap!J54</f>
        <v>0</v>
      </c>
      <c r="AO55" s="54">
        <f>JumJamGurMap!K54</f>
        <v>0</v>
      </c>
      <c r="AP55" s="54">
        <f>JumJamGurMap!L54</f>
        <v>0</v>
      </c>
      <c r="AQ55" s="54">
        <f>JumJamGurMap!M54</f>
        <v>0</v>
      </c>
      <c r="AR55" s="54">
        <f>JumJamGurMap!N54</f>
        <v>0</v>
      </c>
      <c r="AS55" s="54">
        <f>JumJamGurMap!O54</f>
        <v>0</v>
      </c>
      <c r="AT55" s="54">
        <f>JumJamGurMap!P54</f>
        <v>0</v>
      </c>
      <c r="AU55" s="54">
        <f>JumJamGurMap!Q54</f>
        <v>15</v>
      </c>
      <c r="AV55" s="54">
        <f>JumJamGurMap!R54</f>
        <v>0</v>
      </c>
      <c r="AW55" s="54">
        <f>JumJamGurMap!S54</f>
        <v>0</v>
      </c>
      <c r="AX55" s="54">
        <f>JumJamGurMap!T54</f>
        <v>0</v>
      </c>
      <c r="AY55" s="54">
        <f>JumJamGurMap!U54</f>
        <v>0</v>
      </c>
      <c r="AZ55" s="54">
        <f>JumJamGurMap!V54</f>
        <v>0</v>
      </c>
      <c r="BA55" s="54">
        <f>JumJamGurMap!W54</f>
        <v>12</v>
      </c>
      <c r="BB55" s="54">
        <f>JumJamGurMap!X54</f>
        <v>0</v>
      </c>
      <c r="BC55" s="54">
        <f>JumJamGurMap!Y54</f>
        <v>0</v>
      </c>
      <c r="BD55" s="54">
        <f>JumJamGurMap!Z54</f>
        <v>0</v>
      </c>
      <c r="BE55" s="54">
        <f>JumJamGurMap!AA54</f>
        <v>0</v>
      </c>
      <c r="BF55" s="54">
        <f>JumJamGurMap!AB54</f>
        <v>0</v>
      </c>
      <c r="BG55" s="54">
        <f>JumJamGurMap!AC54</f>
        <v>0</v>
      </c>
      <c r="BH55" s="54">
        <f>JumJamGurMap!AD54</f>
        <v>0</v>
      </c>
      <c r="BI55" s="54">
        <f>JumJamGurMap!AE54</f>
        <v>0</v>
      </c>
      <c r="BJ55" s="54">
        <f>JumJamGurMap!AF54</f>
        <v>0</v>
      </c>
      <c r="BK55" s="54">
        <f>JumJamGurMap!AG54</f>
        <v>0</v>
      </c>
      <c r="BL55" s="54">
        <f>JumJamGurMap!AH54</f>
        <v>0</v>
      </c>
      <c r="BM55" s="54">
        <f>JumJamGurMap!AI54</f>
        <v>0</v>
      </c>
      <c r="BN55" s="54">
        <f>JumJamGurMap!AJ54</f>
        <v>0</v>
      </c>
      <c r="BO55" s="54">
        <f>JumJamGurMap!AK54</f>
        <v>0</v>
      </c>
      <c r="BP55" s="54">
        <f>JumJamGurMap!AL54</f>
        <v>0</v>
      </c>
    </row>
    <row r="56" spans="1:68" s="110" customFormat="1" x14ac:dyDescent="0.3">
      <c r="A56" s="111">
        <f>'MASTER GURU HARIAN'!A58</f>
        <v>55</v>
      </c>
      <c r="B56" s="112" t="str">
        <f>'MASTER GURU HARIAN'!B58</f>
        <v>SAMSUDIN S.Ag.</v>
      </c>
      <c r="C56" s="112" t="str">
        <f>'MASTER GURU HARIAN'!C58</f>
        <v>G55</v>
      </c>
      <c r="D56" s="112" t="str">
        <f>'MASTER GURU HARIAN'!D58</f>
        <v>SAMSU</v>
      </c>
      <c r="E56" s="112" t="s">
        <v>11</v>
      </c>
      <c r="F56" s="77">
        <f t="shared" si="3"/>
        <v>16</v>
      </c>
      <c r="G56" s="77" t="str">
        <f t="shared" si="5"/>
        <v>V</v>
      </c>
      <c r="H56" s="77" t="str">
        <f t="shared" si="5"/>
        <v/>
      </c>
      <c r="I56" s="77" t="str">
        <f t="shared" si="5"/>
        <v/>
      </c>
      <c r="J56" s="77" t="str">
        <f t="shared" si="5"/>
        <v/>
      </c>
      <c r="K56" s="77"/>
      <c r="L56" s="77" t="str">
        <f t="shared" si="6"/>
        <v/>
      </c>
      <c r="M56" s="77" t="str">
        <f t="shared" si="6"/>
        <v/>
      </c>
      <c r="N56" s="77" t="str">
        <f t="shared" si="6"/>
        <v/>
      </c>
      <c r="O56" s="77"/>
      <c r="P56" s="77" t="str">
        <f t="shared" si="7"/>
        <v>V</v>
      </c>
      <c r="Q56" s="77" t="str">
        <f t="shared" si="7"/>
        <v/>
      </c>
      <c r="R56" s="77" t="str">
        <f t="shared" si="7"/>
        <v/>
      </c>
      <c r="S56" s="76"/>
      <c r="U56" s="77">
        <f>SEBGUR!K56</f>
        <v>12</v>
      </c>
      <c r="V56" s="77">
        <f>SEBGUR!R56</f>
        <v>0</v>
      </c>
      <c r="W56" s="77">
        <f>SEBGUR!Y56</f>
        <v>0</v>
      </c>
      <c r="X56" s="77">
        <f>SEBGUR!AF56</f>
        <v>0</v>
      </c>
      <c r="Y56" s="77"/>
      <c r="Z56" s="77">
        <f>SEBGUR!AJ56</f>
        <v>0</v>
      </c>
      <c r="AA56" s="77">
        <f>SEBGUR!AN56</f>
        <v>0</v>
      </c>
      <c r="AB56" s="77">
        <f>SEBGUR!AR56</f>
        <v>0</v>
      </c>
      <c r="AC56" s="77"/>
      <c r="AD56" s="77">
        <f>SEBGUR!AU56</f>
        <v>4</v>
      </c>
      <c r="AE56" s="77">
        <f>SEBGUR!AX56</f>
        <v>0</v>
      </c>
      <c r="AF56" s="77">
        <f>SEBGUR!BA56</f>
        <v>0</v>
      </c>
      <c r="AG56" s="76"/>
      <c r="AI56" s="77">
        <f t="shared" si="4"/>
        <v>16</v>
      </c>
      <c r="AJ56" s="54">
        <f>JumJamGurMap!F55</f>
        <v>16</v>
      </c>
      <c r="AK56" s="54">
        <f>JumJamGurMap!G55</f>
        <v>0</v>
      </c>
      <c r="AL56" s="54">
        <f>JumJamGurMap!H55</f>
        <v>0</v>
      </c>
      <c r="AM56" s="54">
        <f>JumJamGurMap!I55</f>
        <v>0</v>
      </c>
      <c r="AN56" s="54">
        <f>JumJamGurMap!J55</f>
        <v>0</v>
      </c>
      <c r="AO56" s="54">
        <f>JumJamGurMap!K55</f>
        <v>0</v>
      </c>
      <c r="AP56" s="54">
        <f>JumJamGurMap!L55</f>
        <v>0</v>
      </c>
      <c r="AQ56" s="54">
        <f>JumJamGurMap!M55</f>
        <v>0</v>
      </c>
      <c r="AR56" s="54">
        <f>JumJamGurMap!N55</f>
        <v>0</v>
      </c>
      <c r="AS56" s="54">
        <f>JumJamGurMap!O55</f>
        <v>0</v>
      </c>
      <c r="AT56" s="54">
        <f>JumJamGurMap!P55</f>
        <v>0</v>
      </c>
      <c r="AU56" s="54">
        <f>JumJamGurMap!Q55</f>
        <v>0</v>
      </c>
      <c r="AV56" s="54">
        <f>JumJamGurMap!R55</f>
        <v>0</v>
      </c>
      <c r="AW56" s="54">
        <f>JumJamGurMap!S55</f>
        <v>0</v>
      </c>
      <c r="AX56" s="54">
        <f>JumJamGurMap!T55</f>
        <v>0</v>
      </c>
      <c r="AY56" s="54">
        <f>JumJamGurMap!U55</f>
        <v>0</v>
      </c>
      <c r="AZ56" s="54">
        <f>JumJamGurMap!V55</f>
        <v>0</v>
      </c>
      <c r="BA56" s="54">
        <f>JumJamGurMap!W55</f>
        <v>0</v>
      </c>
      <c r="BB56" s="54">
        <f>JumJamGurMap!X55</f>
        <v>0</v>
      </c>
      <c r="BC56" s="54">
        <f>JumJamGurMap!Y55</f>
        <v>0</v>
      </c>
      <c r="BD56" s="54">
        <f>JumJamGurMap!Z55</f>
        <v>0</v>
      </c>
      <c r="BE56" s="54">
        <f>JumJamGurMap!AA55</f>
        <v>0</v>
      </c>
      <c r="BF56" s="54">
        <f>JumJamGurMap!AB55</f>
        <v>0</v>
      </c>
      <c r="BG56" s="54">
        <f>JumJamGurMap!AC55</f>
        <v>0</v>
      </c>
      <c r="BH56" s="54">
        <f>JumJamGurMap!AD55</f>
        <v>0</v>
      </c>
      <c r="BI56" s="54">
        <f>JumJamGurMap!AE55</f>
        <v>0</v>
      </c>
      <c r="BJ56" s="54">
        <f>JumJamGurMap!AF55</f>
        <v>0</v>
      </c>
      <c r="BK56" s="54">
        <f>JumJamGurMap!AG55</f>
        <v>0</v>
      </c>
      <c r="BL56" s="54">
        <f>JumJamGurMap!AH55</f>
        <v>0</v>
      </c>
      <c r="BM56" s="54">
        <f>JumJamGurMap!AI55</f>
        <v>0</v>
      </c>
      <c r="BN56" s="54">
        <f>JumJamGurMap!AJ55</f>
        <v>0</v>
      </c>
      <c r="BO56" s="54">
        <f>JumJamGurMap!AK55</f>
        <v>0</v>
      </c>
      <c r="BP56" s="54">
        <f>JumJamGurMap!AL55</f>
        <v>0</v>
      </c>
    </row>
    <row r="57" spans="1:68" s="102" customFormat="1" x14ac:dyDescent="0.3">
      <c r="A57" s="103">
        <f>'MASTER GURU HARIAN'!A59</f>
        <v>56</v>
      </c>
      <c r="B57" s="104" t="str">
        <f>'MASTER GURU HARIAN'!B59</f>
        <v>YENI MEILINA, S.Pd.</v>
      </c>
      <c r="C57" s="104" t="str">
        <f>'MASTER GURU HARIAN'!C59</f>
        <v>G56</v>
      </c>
      <c r="D57" s="104" t="str">
        <f>'MASTER GURU HARIAN'!D59</f>
        <v>YENI</v>
      </c>
      <c r="E57" s="104" t="s">
        <v>33</v>
      </c>
      <c r="F57" s="105">
        <f t="shared" si="3"/>
        <v>12</v>
      </c>
      <c r="G57" s="105" t="str">
        <f t="shared" si="5"/>
        <v>V</v>
      </c>
      <c r="H57" s="105" t="str">
        <f t="shared" si="5"/>
        <v/>
      </c>
      <c r="I57" s="105" t="str">
        <f t="shared" si="5"/>
        <v/>
      </c>
      <c r="J57" s="105" t="str">
        <f t="shared" si="5"/>
        <v/>
      </c>
      <c r="K57" s="105"/>
      <c r="L57" s="105" t="str">
        <f t="shared" si="6"/>
        <v>V</v>
      </c>
      <c r="M57" s="105" t="str">
        <f t="shared" si="6"/>
        <v/>
      </c>
      <c r="N57" s="105" t="str">
        <f t="shared" si="6"/>
        <v/>
      </c>
      <c r="O57" s="105"/>
      <c r="P57" s="105" t="str">
        <f t="shared" si="7"/>
        <v/>
      </c>
      <c r="Q57" s="105" t="str">
        <f t="shared" si="7"/>
        <v/>
      </c>
      <c r="R57" s="105" t="str">
        <f t="shared" si="7"/>
        <v/>
      </c>
      <c r="S57" s="106"/>
      <c r="U57" s="105">
        <f>SEBGUR!K57</f>
        <v>10</v>
      </c>
      <c r="V57" s="105">
        <f>SEBGUR!R57</f>
        <v>0</v>
      </c>
      <c r="W57" s="105">
        <f>SEBGUR!Y57</f>
        <v>0</v>
      </c>
      <c r="X57" s="105">
        <f>SEBGUR!AF57</f>
        <v>0</v>
      </c>
      <c r="Y57" s="105"/>
      <c r="Z57" s="105">
        <f>SEBGUR!AJ57</f>
        <v>2</v>
      </c>
      <c r="AA57" s="105">
        <f>SEBGUR!AN57</f>
        <v>0</v>
      </c>
      <c r="AB57" s="105">
        <f>SEBGUR!AR57</f>
        <v>0</v>
      </c>
      <c r="AC57" s="105"/>
      <c r="AD57" s="105">
        <f>SEBGUR!AU57</f>
        <v>0</v>
      </c>
      <c r="AE57" s="105">
        <f>SEBGUR!AX57</f>
        <v>0</v>
      </c>
      <c r="AF57" s="105">
        <f>SEBGUR!BA57</f>
        <v>0</v>
      </c>
      <c r="AG57" s="106"/>
      <c r="AI57" s="105">
        <f t="shared" si="4"/>
        <v>12</v>
      </c>
      <c r="AJ57" s="54">
        <f>JumJamGurMap!F56</f>
        <v>0</v>
      </c>
      <c r="AK57" s="54">
        <f>JumJamGurMap!G56</f>
        <v>0</v>
      </c>
      <c r="AL57" s="54">
        <f>JumJamGurMap!H56</f>
        <v>0</v>
      </c>
      <c r="AM57" s="54">
        <f>JumJamGurMap!I56</f>
        <v>12</v>
      </c>
      <c r="AN57" s="54">
        <f>JumJamGurMap!J56</f>
        <v>0</v>
      </c>
      <c r="AO57" s="54">
        <f>JumJamGurMap!K56</f>
        <v>0</v>
      </c>
      <c r="AP57" s="54">
        <f>JumJamGurMap!L56</f>
        <v>0</v>
      </c>
      <c r="AQ57" s="54">
        <f>JumJamGurMap!M56</f>
        <v>0</v>
      </c>
      <c r="AR57" s="54">
        <f>JumJamGurMap!N56</f>
        <v>0</v>
      </c>
      <c r="AS57" s="54">
        <f>JumJamGurMap!O56</f>
        <v>0</v>
      </c>
      <c r="AT57" s="54">
        <f>JumJamGurMap!P56</f>
        <v>0</v>
      </c>
      <c r="AU57" s="54">
        <f>JumJamGurMap!Q56</f>
        <v>0</v>
      </c>
      <c r="AV57" s="54">
        <f>JumJamGurMap!R56</f>
        <v>0</v>
      </c>
      <c r="AW57" s="54">
        <f>JumJamGurMap!S56</f>
        <v>0</v>
      </c>
      <c r="AX57" s="54">
        <f>JumJamGurMap!T56</f>
        <v>0</v>
      </c>
      <c r="AY57" s="54">
        <f>JumJamGurMap!U56</f>
        <v>0</v>
      </c>
      <c r="AZ57" s="54">
        <f>JumJamGurMap!V56</f>
        <v>0</v>
      </c>
      <c r="BA57" s="54">
        <f>JumJamGurMap!W56</f>
        <v>0</v>
      </c>
      <c r="BB57" s="54">
        <f>JumJamGurMap!X56</f>
        <v>0</v>
      </c>
      <c r="BC57" s="54">
        <f>JumJamGurMap!Y56</f>
        <v>0</v>
      </c>
      <c r="BD57" s="54">
        <f>JumJamGurMap!Z56</f>
        <v>0</v>
      </c>
      <c r="BE57" s="54">
        <f>JumJamGurMap!AA56</f>
        <v>0</v>
      </c>
      <c r="BF57" s="54">
        <f>JumJamGurMap!AB56</f>
        <v>0</v>
      </c>
      <c r="BG57" s="54">
        <f>JumJamGurMap!AC56</f>
        <v>0</v>
      </c>
      <c r="BH57" s="54">
        <f>JumJamGurMap!AD56</f>
        <v>0</v>
      </c>
      <c r="BI57" s="54">
        <f>JumJamGurMap!AE56</f>
        <v>0</v>
      </c>
      <c r="BJ57" s="54">
        <f>JumJamGurMap!AF56</f>
        <v>0</v>
      </c>
      <c r="BK57" s="54">
        <f>JumJamGurMap!AG56</f>
        <v>0</v>
      </c>
      <c r="BL57" s="54">
        <f>JumJamGurMap!AH56</f>
        <v>0</v>
      </c>
      <c r="BM57" s="54">
        <f>JumJamGurMap!AI56</f>
        <v>0</v>
      </c>
      <c r="BN57" s="54">
        <f>JumJamGurMap!AJ56</f>
        <v>0</v>
      </c>
      <c r="BO57" s="54">
        <f>JumJamGurMap!AK56</f>
        <v>0</v>
      </c>
      <c r="BP57" s="54">
        <f>JumJamGurMap!AL56</f>
        <v>0</v>
      </c>
    </row>
    <row r="58" spans="1:68" x14ac:dyDescent="0.3">
      <c r="A58" s="12">
        <f>'MASTER GURU HARIAN'!A60</f>
        <v>57</v>
      </c>
      <c r="B58" s="13" t="str">
        <f>'MASTER GURU HARIAN'!B60</f>
        <v>KANIA DEWI WALUYA,S.ST</v>
      </c>
      <c r="C58" s="13" t="str">
        <f>'MASTER GURU HARIAN'!C60</f>
        <v>G57</v>
      </c>
      <c r="D58" s="13" t="str">
        <f>'MASTER GURU HARIAN'!D60</f>
        <v>KANIA</v>
      </c>
      <c r="E58" s="13"/>
      <c r="F58" s="54">
        <f t="shared" si="3"/>
        <v>24</v>
      </c>
      <c r="G58" s="54" t="str">
        <f t="shared" si="5"/>
        <v>V</v>
      </c>
      <c r="H58" s="54" t="str">
        <f t="shared" si="5"/>
        <v/>
      </c>
      <c r="I58" s="54" t="str">
        <f t="shared" si="5"/>
        <v/>
      </c>
      <c r="J58" s="54" t="str">
        <f t="shared" si="5"/>
        <v/>
      </c>
      <c r="K58" s="53"/>
      <c r="L58" s="54" t="str">
        <f t="shared" si="6"/>
        <v>V</v>
      </c>
      <c r="M58" s="54" t="str">
        <f t="shared" si="6"/>
        <v/>
      </c>
      <c r="N58" s="54" t="str">
        <f t="shared" si="6"/>
        <v/>
      </c>
      <c r="O58" s="53"/>
      <c r="P58" s="54" t="str">
        <f t="shared" si="7"/>
        <v/>
      </c>
      <c r="Q58" s="54" t="str">
        <f t="shared" si="7"/>
        <v/>
      </c>
      <c r="R58" s="54" t="str">
        <f t="shared" si="7"/>
        <v/>
      </c>
      <c r="S58" s="58"/>
      <c r="U58" s="54">
        <f>SEBGUR!K58</f>
        <v>3</v>
      </c>
      <c r="V58" s="54">
        <f>SEBGUR!R58</f>
        <v>0</v>
      </c>
      <c r="W58" s="54">
        <f>SEBGUR!Y58</f>
        <v>0</v>
      </c>
      <c r="X58" s="54">
        <f>SEBGUR!AF58</f>
        <v>0</v>
      </c>
      <c r="Y58" s="53"/>
      <c r="Z58" s="54">
        <f>SEBGUR!AJ58</f>
        <v>21</v>
      </c>
      <c r="AA58" s="54">
        <f>SEBGUR!AN58</f>
        <v>0</v>
      </c>
      <c r="AB58" s="54">
        <f>SEBGUR!AR58</f>
        <v>0</v>
      </c>
      <c r="AC58" s="53"/>
      <c r="AD58" s="54">
        <f>SEBGUR!AU58</f>
        <v>0</v>
      </c>
      <c r="AE58" s="54">
        <f>SEBGUR!AX58</f>
        <v>0</v>
      </c>
      <c r="AF58" s="54">
        <f>SEBGUR!BA58</f>
        <v>0</v>
      </c>
      <c r="AG58" s="58"/>
      <c r="AI58" s="54">
        <f t="shared" si="4"/>
        <v>24</v>
      </c>
      <c r="AJ58" s="54">
        <f>JumJamGurMap!F57</f>
        <v>0</v>
      </c>
      <c r="AK58" s="54">
        <f>JumJamGurMap!G57</f>
        <v>0</v>
      </c>
      <c r="AL58" s="54">
        <f>JumJamGurMap!H57</f>
        <v>0</v>
      </c>
      <c r="AM58" s="54">
        <f>JumJamGurMap!I57</f>
        <v>0</v>
      </c>
      <c r="AN58" s="54">
        <f>JumJamGurMap!J57</f>
        <v>0</v>
      </c>
      <c r="AO58" s="54">
        <f>JumJamGurMap!K57</f>
        <v>0</v>
      </c>
      <c r="AP58" s="54">
        <f>JumJamGurMap!L57</f>
        <v>0</v>
      </c>
      <c r="AQ58" s="54">
        <f>JumJamGurMap!M57</f>
        <v>0</v>
      </c>
      <c r="AR58" s="54">
        <f>JumJamGurMap!N57</f>
        <v>0</v>
      </c>
      <c r="AS58" s="54">
        <f>JumJamGurMap!O57</f>
        <v>3</v>
      </c>
      <c r="AT58" s="54">
        <f>JumJamGurMap!P57</f>
        <v>12</v>
      </c>
      <c r="AU58" s="54">
        <f>JumJamGurMap!Q57</f>
        <v>9</v>
      </c>
      <c r="AV58" s="54">
        <f>JumJamGurMap!R57</f>
        <v>0</v>
      </c>
      <c r="AW58" s="54">
        <f>JumJamGurMap!S57</f>
        <v>0</v>
      </c>
      <c r="AX58" s="54">
        <f>JumJamGurMap!T57</f>
        <v>0</v>
      </c>
      <c r="AY58" s="54">
        <f>JumJamGurMap!U57</f>
        <v>0</v>
      </c>
      <c r="AZ58" s="54">
        <f>JumJamGurMap!V57</f>
        <v>0</v>
      </c>
      <c r="BA58" s="54">
        <f>JumJamGurMap!W57</f>
        <v>0</v>
      </c>
      <c r="BB58" s="54">
        <f>JumJamGurMap!X57</f>
        <v>0</v>
      </c>
      <c r="BC58" s="54">
        <f>JumJamGurMap!Y57</f>
        <v>0</v>
      </c>
      <c r="BD58" s="54">
        <f>JumJamGurMap!Z57</f>
        <v>0</v>
      </c>
      <c r="BE58" s="54">
        <f>JumJamGurMap!AA57</f>
        <v>0</v>
      </c>
      <c r="BF58" s="54">
        <f>JumJamGurMap!AB57</f>
        <v>0</v>
      </c>
      <c r="BG58" s="54">
        <f>JumJamGurMap!AC57</f>
        <v>0</v>
      </c>
      <c r="BH58" s="54">
        <f>JumJamGurMap!AD57</f>
        <v>0</v>
      </c>
      <c r="BI58" s="54">
        <f>JumJamGurMap!AE57</f>
        <v>0</v>
      </c>
      <c r="BJ58" s="54">
        <f>JumJamGurMap!AF57</f>
        <v>0</v>
      </c>
      <c r="BK58" s="54">
        <f>JumJamGurMap!AG57</f>
        <v>0</v>
      </c>
      <c r="BL58" s="54">
        <f>JumJamGurMap!AH57</f>
        <v>0</v>
      </c>
      <c r="BM58" s="54">
        <f>JumJamGurMap!AI57</f>
        <v>0</v>
      </c>
      <c r="BN58" s="54">
        <f>JumJamGurMap!AJ57</f>
        <v>0</v>
      </c>
      <c r="BO58" s="54">
        <f>JumJamGurMap!AK57</f>
        <v>0</v>
      </c>
      <c r="BP58" s="54">
        <f>JumJamGurMap!AL57</f>
        <v>0</v>
      </c>
    </row>
    <row r="59" spans="1:68" x14ac:dyDescent="0.3">
      <c r="A59" s="12">
        <f>'MASTER GURU HARIAN'!A61</f>
        <v>58</v>
      </c>
      <c r="B59" s="13" t="str">
        <f>'MASTER GURU HARIAN'!B61</f>
        <v>IMANNUDIN AKBAR,S.TP. M.Kom</v>
      </c>
      <c r="C59" s="13" t="str">
        <f>'MASTER GURU HARIAN'!C61</f>
        <v>G58</v>
      </c>
      <c r="D59" s="13" t="str">
        <f>'MASTER GURU HARIAN'!D61</f>
        <v>IMAN</v>
      </c>
      <c r="E59" s="13"/>
      <c r="F59" s="54">
        <f t="shared" si="3"/>
        <v>17</v>
      </c>
      <c r="G59" s="54" t="str">
        <f t="shared" si="5"/>
        <v>V</v>
      </c>
      <c r="H59" s="54" t="str">
        <f t="shared" si="5"/>
        <v/>
      </c>
      <c r="I59" s="54" t="str">
        <f t="shared" si="5"/>
        <v/>
      </c>
      <c r="J59" s="54" t="str">
        <f t="shared" si="5"/>
        <v/>
      </c>
      <c r="K59" s="53"/>
      <c r="L59" s="54" t="str">
        <f t="shared" si="6"/>
        <v/>
      </c>
      <c r="M59" s="54" t="str">
        <f t="shared" si="6"/>
        <v>V</v>
      </c>
      <c r="N59" s="54" t="str">
        <f t="shared" si="6"/>
        <v>V</v>
      </c>
      <c r="O59" s="53"/>
      <c r="P59" s="54" t="str">
        <f t="shared" si="7"/>
        <v/>
      </c>
      <c r="Q59" s="54" t="str">
        <f t="shared" si="7"/>
        <v/>
      </c>
      <c r="R59" s="54" t="str">
        <f t="shared" si="7"/>
        <v/>
      </c>
      <c r="S59" s="58"/>
      <c r="U59" s="54">
        <f>SEBGUR!K59</f>
        <v>5</v>
      </c>
      <c r="V59" s="54">
        <f>SEBGUR!R59</f>
        <v>0</v>
      </c>
      <c r="W59" s="54">
        <f>SEBGUR!Y59</f>
        <v>0</v>
      </c>
      <c r="X59" s="54">
        <f>SEBGUR!AF59</f>
        <v>0</v>
      </c>
      <c r="Y59" s="53"/>
      <c r="Z59" s="54">
        <f>SEBGUR!AJ59</f>
        <v>0</v>
      </c>
      <c r="AA59" s="54">
        <f>SEBGUR!AN59</f>
        <v>6</v>
      </c>
      <c r="AB59" s="54">
        <f>SEBGUR!AR59</f>
        <v>6</v>
      </c>
      <c r="AC59" s="53"/>
      <c r="AD59" s="54">
        <f>SEBGUR!AU59</f>
        <v>0</v>
      </c>
      <c r="AE59" s="54">
        <f>SEBGUR!AX59</f>
        <v>0</v>
      </c>
      <c r="AF59" s="54">
        <f>SEBGUR!BA59</f>
        <v>0</v>
      </c>
      <c r="AG59" s="58"/>
      <c r="AI59" s="54">
        <f t="shared" si="4"/>
        <v>17</v>
      </c>
      <c r="AJ59" s="54">
        <f>JumJamGurMap!F58</f>
        <v>0</v>
      </c>
      <c r="AK59" s="54">
        <f>JumJamGurMap!G58</f>
        <v>0</v>
      </c>
      <c r="AL59" s="54">
        <f>JumJamGurMap!H58</f>
        <v>0</v>
      </c>
      <c r="AM59" s="54">
        <f>JumJamGurMap!I58</f>
        <v>0</v>
      </c>
      <c r="AN59" s="54">
        <f>JumJamGurMap!J58</f>
        <v>0</v>
      </c>
      <c r="AO59" s="54">
        <f>JumJamGurMap!K58</f>
        <v>0</v>
      </c>
      <c r="AP59" s="54">
        <f>JumJamGurMap!L58</f>
        <v>0</v>
      </c>
      <c r="AQ59" s="54">
        <f>JumJamGurMap!M58</f>
        <v>0</v>
      </c>
      <c r="AR59" s="54">
        <f>JumJamGurMap!N58</f>
        <v>0</v>
      </c>
      <c r="AS59" s="54">
        <f>JumJamGurMap!O58</f>
        <v>5</v>
      </c>
      <c r="AT59" s="54">
        <f>JumJamGurMap!P58</f>
        <v>0</v>
      </c>
      <c r="AU59" s="54">
        <f>JumJamGurMap!Q58</f>
        <v>0</v>
      </c>
      <c r="AV59" s="54">
        <f>JumJamGurMap!R58</f>
        <v>0</v>
      </c>
      <c r="AW59" s="54">
        <f>JumJamGurMap!S58</f>
        <v>0</v>
      </c>
      <c r="AX59" s="54">
        <f>JumJamGurMap!T58</f>
        <v>0</v>
      </c>
      <c r="AY59" s="54">
        <f>JumJamGurMap!U58</f>
        <v>0</v>
      </c>
      <c r="AZ59" s="54">
        <f>JumJamGurMap!V58</f>
        <v>0</v>
      </c>
      <c r="BA59" s="54">
        <f>JumJamGurMap!W58</f>
        <v>0</v>
      </c>
      <c r="BB59" s="54">
        <f>JumJamGurMap!X58</f>
        <v>0</v>
      </c>
      <c r="BC59" s="54">
        <f>JumJamGurMap!Y58</f>
        <v>0</v>
      </c>
      <c r="BD59" s="54">
        <f>JumJamGurMap!Z58</f>
        <v>0</v>
      </c>
      <c r="BE59" s="54">
        <f>JumJamGurMap!AA58</f>
        <v>0</v>
      </c>
      <c r="BF59" s="54">
        <f>JumJamGurMap!AB58</f>
        <v>0</v>
      </c>
      <c r="BG59" s="54">
        <f>JumJamGurMap!AC58</f>
        <v>0</v>
      </c>
      <c r="BH59" s="54">
        <f>JumJamGurMap!AD58</f>
        <v>0</v>
      </c>
      <c r="BI59" s="54">
        <f>JumJamGurMap!AE58</f>
        <v>0</v>
      </c>
      <c r="BJ59" s="54">
        <f>JumJamGurMap!AF58</f>
        <v>0</v>
      </c>
      <c r="BK59" s="54">
        <f>JumJamGurMap!AG58</f>
        <v>6</v>
      </c>
      <c r="BL59" s="54">
        <f>JumJamGurMap!AH58</f>
        <v>0</v>
      </c>
      <c r="BM59" s="54">
        <f>JumJamGurMap!AI58</f>
        <v>0</v>
      </c>
      <c r="BN59" s="54">
        <f>JumJamGurMap!AJ58</f>
        <v>0</v>
      </c>
      <c r="BO59" s="54">
        <f>JumJamGurMap!AK58</f>
        <v>0</v>
      </c>
      <c r="BP59" s="54">
        <f>JumJamGurMap!AL58</f>
        <v>0</v>
      </c>
    </row>
    <row r="60" spans="1:68" x14ac:dyDescent="0.3">
      <c r="A60" s="12">
        <f>'MASTER GURU HARIAN'!A62</f>
        <v>59</v>
      </c>
      <c r="B60" s="13" t="str">
        <f>'MASTER GURU HARIAN'!B62</f>
        <v>RINI DWI WAHYUNI,S.Pd</v>
      </c>
      <c r="C60" s="13" t="str">
        <f>'MASTER GURU HARIAN'!C62</f>
        <v>G59</v>
      </c>
      <c r="D60" s="13" t="str">
        <f>'MASTER GURU HARIAN'!D62</f>
        <v>RINI</v>
      </c>
      <c r="E60" s="13"/>
      <c r="F60" s="54">
        <f t="shared" si="3"/>
        <v>33</v>
      </c>
      <c r="G60" s="54" t="str">
        <f t="shared" si="5"/>
        <v/>
      </c>
      <c r="H60" s="54" t="str">
        <f t="shared" si="5"/>
        <v/>
      </c>
      <c r="I60" s="54" t="str">
        <f t="shared" si="5"/>
        <v>V</v>
      </c>
      <c r="J60" s="54" t="str">
        <f t="shared" si="5"/>
        <v>V</v>
      </c>
      <c r="K60" s="53"/>
      <c r="L60" s="54" t="str">
        <f t="shared" si="6"/>
        <v/>
      </c>
      <c r="M60" s="54" t="str">
        <f t="shared" si="6"/>
        <v/>
      </c>
      <c r="N60" s="54" t="str">
        <f t="shared" si="6"/>
        <v>V</v>
      </c>
      <c r="O60" s="53"/>
      <c r="P60" s="54" t="str">
        <f t="shared" si="7"/>
        <v/>
      </c>
      <c r="Q60" s="54" t="str">
        <f t="shared" si="7"/>
        <v/>
      </c>
      <c r="R60" s="54" t="str">
        <f t="shared" si="7"/>
        <v>V</v>
      </c>
      <c r="S60" s="58"/>
      <c r="U60" s="54">
        <f>SEBGUR!K60</f>
        <v>0</v>
      </c>
      <c r="V60" s="54">
        <f>SEBGUR!R60</f>
        <v>0</v>
      </c>
      <c r="W60" s="54">
        <f>SEBGUR!Y60</f>
        <v>11</v>
      </c>
      <c r="X60" s="54">
        <f>SEBGUR!AF60</f>
        <v>12</v>
      </c>
      <c r="Y60" s="53"/>
      <c r="Z60" s="54">
        <f>SEBGUR!AJ60</f>
        <v>0</v>
      </c>
      <c r="AA60" s="54">
        <f>SEBGUR!AN60</f>
        <v>0</v>
      </c>
      <c r="AB60" s="54">
        <f>SEBGUR!AR60</f>
        <v>6</v>
      </c>
      <c r="AC60" s="53"/>
      <c r="AD60" s="54">
        <f>SEBGUR!AU60</f>
        <v>0</v>
      </c>
      <c r="AE60" s="54">
        <f>SEBGUR!AX60</f>
        <v>0</v>
      </c>
      <c r="AF60" s="54">
        <f>SEBGUR!BA60</f>
        <v>4</v>
      </c>
      <c r="AG60" s="58"/>
      <c r="AI60" s="54">
        <f t="shared" si="4"/>
        <v>33</v>
      </c>
      <c r="AJ60" s="54">
        <f>JumJamGurMap!F59</f>
        <v>0</v>
      </c>
      <c r="AK60" s="54">
        <f>JumJamGurMap!G59</f>
        <v>0</v>
      </c>
      <c r="AL60" s="54">
        <f>JumJamGurMap!H59</f>
        <v>0</v>
      </c>
      <c r="AM60" s="54">
        <f>JumJamGurMap!I59</f>
        <v>0</v>
      </c>
      <c r="AN60" s="54">
        <f>JumJamGurMap!J59</f>
        <v>0</v>
      </c>
      <c r="AO60" s="54">
        <f>JumJamGurMap!K59</f>
        <v>0</v>
      </c>
      <c r="AP60" s="54">
        <f>JumJamGurMap!L59</f>
        <v>0</v>
      </c>
      <c r="AQ60" s="54">
        <f>JumJamGurMap!M59</f>
        <v>0</v>
      </c>
      <c r="AR60" s="54">
        <f>JumJamGurMap!N59</f>
        <v>0</v>
      </c>
      <c r="AS60" s="54">
        <f>JumJamGurMap!O59</f>
        <v>0</v>
      </c>
      <c r="AT60" s="54">
        <f>JumJamGurMap!P59</f>
        <v>0</v>
      </c>
      <c r="AU60" s="54">
        <f>JumJamGurMap!Q59</f>
        <v>0</v>
      </c>
      <c r="AV60" s="54">
        <f>JumJamGurMap!R59</f>
        <v>0</v>
      </c>
      <c r="AW60" s="54">
        <f>JumJamGurMap!S59</f>
        <v>0</v>
      </c>
      <c r="AX60" s="54">
        <f>JumJamGurMap!T59</f>
        <v>0</v>
      </c>
      <c r="AY60" s="54">
        <f>JumJamGurMap!U59</f>
        <v>0</v>
      </c>
      <c r="AZ60" s="54">
        <f>JumJamGurMap!V59</f>
        <v>0</v>
      </c>
      <c r="BA60" s="54">
        <f>JumJamGurMap!W59</f>
        <v>0</v>
      </c>
      <c r="BB60" s="54">
        <f>JumJamGurMap!X59</f>
        <v>0</v>
      </c>
      <c r="BC60" s="54">
        <f>JumJamGurMap!Y59</f>
        <v>0</v>
      </c>
      <c r="BD60" s="54">
        <f>JumJamGurMap!Z59</f>
        <v>0</v>
      </c>
      <c r="BE60" s="54">
        <f>JumJamGurMap!AA59</f>
        <v>0</v>
      </c>
      <c r="BF60" s="54">
        <f>JumJamGurMap!AB59</f>
        <v>0</v>
      </c>
      <c r="BG60" s="54">
        <f>JumJamGurMap!AC59</f>
        <v>0</v>
      </c>
      <c r="BH60" s="54">
        <f>JumJamGurMap!AD59</f>
        <v>0</v>
      </c>
      <c r="BI60" s="54">
        <f>JumJamGurMap!AE59</f>
        <v>0</v>
      </c>
      <c r="BJ60" s="54">
        <f>JumJamGurMap!AF59</f>
        <v>0</v>
      </c>
      <c r="BK60" s="54">
        <f>JumJamGurMap!AG59</f>
        <v>0</v>
      </c>
      <c r="BL60" s="54">
        <f>JumJamGurMap!AH59</f>
        <v>0</v>
      </c>
      <c r="BM60" s="54">
        <f>JumJamGurMap!AI59</f>
        <v>0</v>
      </c>
      <c r="BN60" s="54">
        <f>JumJamGurMap!AJ59</f>
        <v>0</v>
      </c>
      <c r="BO60" s="54">
        <f>JumJamGurMap!AK59</f>
        <v>0</v>
      </c>
      <c r="BP60" s="54">
        <f>JumJamGurMap!AL59</f>
        <v>0</v>
      </c>
    </row>
    <row r="61" spans="1:68" s="110" customFormat="1" x14ac:dyDescent="0.3">
      <c r="A61" s="111">
        <f>'MASTER GURU HARIAN'!A63</f>
        <v>60</v>
      </c>
      <c r="B61" s="112" t="str">
        <f>'MASTER GURU HARIAN'!B63</f>
        <v>RUKMANA,S.Pd.I</v>
      </c>
      <c r="C61" s="112" t="str">
        <f>'MASTER GURU HARIAN'!C63</f>
        <v>G60</v>
      </c>
      <c r="D61" s="112" t="str">
        <f>'MASTER GURU HARIAN'!D63</f>
        <v>RUKMANA</v>
      </c>
      <c r="E61" s="112" t="s">
        <v>11</v>
      </c>
      <c r="F61" s="77">
        <f t="shared" si="3"/>
        <v>24</v>
      </c>
      <c r="G61" s="77" t="str">
        <f t="shared" si="5"/>
        <v/>
      </c>
      <c r="H61" s="77" t="str">
        <f t="shared" si="5"/>
        <v/>
      </c>
      <c r="I61" s="77" t="str">
        <f t="shared" si="5"/>
        <v>V</v>
      </c>
      <c r="J61" s="77" t="str">
        <f t="shared" si="5"/>
        <v/>
      </c>
      <c r="K61" s="77"/>
      <c r="L61" s="77" t="str">
        <f t="shared" si="6"/>
        <v/>
      </c>
      <c r="M61" s="77" t="str">
        <f t="shared" si="6"/>
        <v/>
      </c>
      <c r="N61" s="77" t="str">
        <f t="shared" si="6"/>
        <v>V</v>
      </c>
      <c r="O61" s="77"/>
      <c r="P61" s="77" t="str">
        <f t="shared" si="7"/>
        <v/>
      </c>
      <c r="Q61" s="77" t="str">
        <f t="shared" si="7"/>
        <v/>
      </c>
      <c r="R61" s="77" t="str">
        <f t="shared" si="7"/>
        <v/>
      </c>
      <c r="S61" s="76"/>
      <c r="U61" s="77">
        <f>SEBGUR!K61</f>
        <v>0</v>
      </c>
      <c r="V61" s="77">
        <f>SEBGUR!R61</f>
        <v>0</v>
      </c>
      <c r="W61" s="77">
        <f>SEBGUR!Y61</f>
        <v>18</v>
      </c>
      <c r="X61" s="77">
        <f>SEBGUR!AF61</f>
        <v>0</v>
      </c>
      <c r="Y61" s="77"/>
      <c r="Z61" s="77">
        <f>SEBGUR!AJ61</f>
        <v>0</v>
      </c>
      <c r="AA61" s="77">
        <f>SEBGUR!AN61</f>
        <v>0</v>
      </c>
      <c r="AB61" s="77">
        <f>SEBGUR!AR61</f>
        <v>6</v>
      </c>
      <c r="AC61" s="77"/>
      <c r="AD61" s="77">
        <f>SEBGUR!AU61</f>
        <v>0</v>
      </c>
      <c r="AE61" s="77">
        <f>SEBGUR!AX61</f>
        <v>0</v>
      </c>
      <c r="AF61" s="77">
        <f>SEBGUR!BA61</f>
        <v>0</v>
      </c>
      <c r="AG61" s="76"/>
      <c r="AI61" s="77">
        <f t="shared" si="4"/>
        <v>24</v>
      </c>
      <c r="AJ61" s="54">
        <f>JumJamGurMap!F60</f>
        <v>21</v>
      </c>
      <c r="AK61" s="54">
        <f>JumJamGurMap!G60</f>
        <v>0</v>
      </c>
      <c r="AL61" s="54">
        <f>JumJamGurMap!H60</f>
        <v>0</v>
      </c>
      <c r="AM61" s="54">
        <f>JumJamGurMap!I60</f>
        <v>0</v>
      </c>
      <c r="AN61" s="54">
        <f>JumJamGurMap!J60</f>
        <v>0</v>
      </c>
      <c r="AO61" s="54">
        <f>JumJamGurMap!K60</f>
        <v>0</v>
      </c>
      <c r="AP61" s="54">
        <f>JumJamGurMap!L60</f>
        <v>0</v>
      </c>
      <c r="AQ61" s="54">
        <f>JumJamGurMap!M60</f>
        <v>0</v>
      </c>
      <c r="AR61" s="54">
        <f>JumJamGurMap!N60</f>
        <v>0</v>
      </c>
      <c r="AS61" s="54">
        <f>JumJamGurMap!O60</f>
        <v>0</v>
      </c>
      <c r="AT61" s="54">
        <f>JumJamGurMap!P60</f>
        <v>0</v>
      </c>
      <c r="AU61" s="54">
        <f>JumJamGurMap!Q60</f>
        <v>0</v>
      </c>
      <c r="AV61" s="54">
        <f>JumJamGurMap!R60</f>
        <v>0</v>
      </c>
      <c r="AW61" s="54">
        <f>JumJamGurMap!S60</f>
        <v>0</v>
      </c>
      <c r="AX61" s="54">
        <f>JumJamGurMap!T60</f>
        <v>0</v>
      </c>
      <c r="AY61" s="54">
        <f>JumJamGurMap!U60</f>
        <v>0</v>
      </c>
      <c r="AZ61" s="54">
        <f>JumJamGurMap!V60</f>
        <v>0</v>
      </c>
      <c r="BA61" s="54">
        <f>JumJamGurMap!W60</f>
        <v>0</v>
      </c>
      <c r="BB61" s="54">
        <f>JumJamGurMap!X60</f>
        <v>0</v>
      </c>
      <c r="BC61" s="54">
        <f>JumJamGurMap!Y60</f>
        <v>0</v>
      </c>
      <c r="BD61" s="54">
        <f>JumJamGurMap!Z60</f>
        <v>0</v>
      </c>
      <c r="BE61" s="54">
        <f>JumJamGurMap!AA60</f>
        <v>0</v>
      </c>
      <c r="BF61" s="54">
        <f>JumJamGurMap!AB60</f>
        <v>0</v>
      </c>
      <c r="BG61" s="54">
        <f>JumJamGurMap!AC60</f>
        <v>0</v>
      </c>
      <c r="BH61" s="54">
        <f>JumJamGurMap!AD60</f>
        <v>0</v>
      </c>
      <c r="BI61" s="54">
        <f>JumJamGurMap!AE60</f>
        <v>0</v>
      </c>
      <c r="BJ61" s="54">
        <f>JumJamGurMap!AF60</f>
        <v>0</v>
      </c>
      <c r="BK61" s="54">
        <f>JumJamGurMap!AG60</f>
        <v>0</v>
      </c>
      <c r="BL61" s="54">
        <f>JumJamGurMap!AH60</f>
        <v>0</v>
      </c>
      <c r="BM61" s="54">
        <f>JumJamGurMap!AI60</f>
        <v>0</v>
      </c>
      <c r="BN61" s="54">
        <f>JumJamGurMap!AJ60</f>
        <v>0</v>
      </c>
      <c r="BO61" s="54">
        <f>JumJamGurMap!AK60</f>
        <v>0</v>
      </c>
      <c r="BP61" s="54">
        <f>JumJamGurMap!AL60</f>
        <v>0</v>
      </c>
    </row>
    <row r="62" spans="1:68" x14ac:dyDescent="0.3">
      <c r="A62" s="12">
        <f>'MASTER GURU HARIAN'!A64</f>
        <v>61</v>
      </c>
      <c r="B62" s="13" t="str">
        <f>'MASTER GURU HARIAN'!B64</f>
        <v>DESTA MULYANTI,S.Sn</v>
      </c>
      <c r="C62" s="13" t="str">
        <f>'MASTER GURU HARIAN'!C64</f>
        <v>G61</v>
      </c>
      <c r="D62" s="13" t="str">
        <f>'MASTER GURU HARIAN'!D64</f>
        <v>DESTA</v>
      </c>
      <c r="E62" s="13"/>
      <c r="F62" s="54">
        <f t="shared" si="3"/>
        <v>20</v>
      </c>
      <c r="G62" s="54" t="str">
        <f t="shared" si="5"/>
        <v/>
      </c>
      <c r="H62" s="54" t="str">
        <f t="shared" si="5"/>
        <v/>
      </c>
      <c r="I62" s="54" t="str">
        <f t="shared" si="5"/>
        <v/>
      </c>
      <c r="J62" s="54" t="str">
        <f t="shared" si="5"/>
        <v/>
      </c>
      <c r="K62" s="53"/>
      <c r="L62" s="54" t="str">
        <f t="shared" si="6"/>
        <v>V</v>
      </c>
      <c r="M62" s="54" t="str">
        <f t="shared" si="6"/>
        <v>V</v>
      </c>
      <c r="N62" s="54" t="str">
        <f t="shared" si="6"/>
        <v/>
      </c>
      <c r="O62" s="53"/>
      <c r="P62" s="54" t="str">
        <f t="shared" si="7"/>
        <v>V</v>
      </c>
      <c r="Q62" s="54" t="str">
        <f t="shared" si="7"/>
        <v>V</v>
      </c>
      <c r="R62" s="54" t="str">
        <f t="shared" si="7"/>
        <v/>
      </c>
      <c r="S62" s="58"/>
      <c r="U62" s="54">
        <f>SEBGUR!K62</f>
        <v>0</v>
      </c>
      <c r="V62" s="54">
        <f>SEBGUR!R62</f>
        <v>0</v>
      </c>
      <c r="W62" s="54">
        <f>SEBGUR!Y62</f>
        <v>0</v>
      </c>
      <c r="X62" s="54">
        <f>SEBGUR!AF62</f>
        <v>0</v>
      </c>
      <c r="Y62" s="53"/>
      <c r="Z62" s="54">
        <f>SEBGUR!AJ62</f>
        <v>6</v>
      </c>
      <c r="AA62" s="54">
        <f>SEBGUR!AN62</f>
        <v>6</v>
      </c>
      <c r="AB62" s="54">
        <f>SEBGUR!AR62</f>
        <v>0</v>
      </c>
      <c r="AC62" s="53"/>
      <c r="AD62" s="54">
        <f>SEBGUR!AU62</f>
        <v>4</v>
      </c>
      <c r="AE62" s="54">
        <f>SEBGUR!AX62</f>
        <v>4</v>
      </c>
      <c r="AF62" s="54">
        <f>SEBGUR!BA62</f>
        <v>0</v>
      </c>
      <c r="AG62" s="58"/>
      <c r="AI62" s="54">
        <f t="shared" si="4"/>
        <v>20</v>
      </c>
      <c r="AJ62" s="54">
        <f>JumJamGurMap!F61</f>
        <v>0</v>
      </c>
      <c r="AK62" s="54">
        <f>JumJamGurMap!G61</f>
        <v>0</v>
      </c>
      <c r="AL62" s="54">
        <f>JumJamGurMap!H61</f>
        <v>0</v>
      </c>
      <c r="AM62" s="54">
        <f>JumJamGurMap!I61</f>
        <v>0</v>
      </c>
      <c r="AN62" s="54">
        <f>JumJamGurMap!J61</f>
        <v>0</v>
      </c>
      <c r="AO62" s="54">
        <f>JumJamGurMap!K61</f>
        <v>0</v>
      </c>
      <c r="AP62" s="54">
        <f>JumJamGurMap!L61</f>
        <v>20</v>
      </c>
      <c r="AQ62" s="54">
        <f>JumJamGurMap!M61</f>
        <v>0</v>
      </c>
      <c r="AR62" s="54">
        <f>JumJamGurMap!N61</f>
        <v>0</v>
      </c>
      <c r="AS62" s="54">
        <f>JumJamGurMap!O61</f>
        <v>0</v>
      </c>
      <c r="AT62" s="54">
        <f>JumJamGurMap!P61</f>
        <v>0</v>
      </c>
      <c r="AU62" s="54">
        <f>JumJamGurMap!Q61</f>
        <v>0</v>
      </c>
      <c r="AV62" s="54">
        <f>JumJamGurMap!R61</f>
        <v>0</v>
      </c>
      <c r="AW62" s="54">
        <f>JumJamGurMap!S61</f>
        <v>0</v>
      </c>
      <c r="AX62" s="54">
        <f>JumJamGurMap!T61</f>
        <v>0</v>
      </c>
      <c r="AY62" s="54">
        <f>JumJamGurMap!U61</f>
        <v>0</v>
      </c>
      <c r="AZ62" s="54">
        <f>JumJamGurMap!V61</f>
        <v>0</v>
      </c>
      <c r="BA62" s="54">
        <f>JumJamGurMap!W61</f>
        <v>0</v>
      </c>
      <c r="BB62" s="54">
        <f>JumJamGurMap!X61</f>
        <v>0</v>
      </c>
      <c r="BC62" s="54">
        <f>JumJamGurMap!Y61</f>
        <v>0</v>
      </c>
      <c r="BD62" s="54">
        <f>JumJamGurMap!Z61</f>
        <v>0</v>
      </c>
      <c r="BE62" s="54">
        <f>JumJamGurMap!AA61</f>
        <v>0</v>
      </c>
      <c r="BF62" s="54">
        <f>JumJamGurMap!AB61</f>
        <v>0</v>
      </c>
      <c r="BG62" s="54">
        <f>JumJamGurMap!AC61</f>
        <v>0</v>
      </c>
      <c r="BH62" s="54">
        <f>JumJamGurMap!AD61</f>
        <v>0</v>
      </c>
      <c r="BI62" s="54">
        <f>JumJamGurMap!AE61</f>
        <v>0</v>
      </c>
      <c r="BJ62" s="54">
        <f>JumJamGurMap!AF61</f>
        <v>0</v>
      </c>
      <c r="BK62" s="54">
        <f>JumJamGurMap!AG61</f>
        <v>0</v>
      </c>
      <c r="BL62" s="54">
        <f>JumJamGurMap!AH61</f>
        <v>0</v>
      </c>
      <c r="BM62" s="54">
        <f>JumJamGurMap!AI61</f>
        <v>0</v>
      </c>
      <c r="BN62" s="54">
        <f>JumJamGurMap!AJ61</f>
        <v>0</v>
      </c>
      <c r="BO62" s="54">
        <f>JumJamGurMap!AK61</f>
        <v>0</v>
      </c>
      <c r="BP62" s="54">
        <f>JumJamGurMap!AL61</f>
        <v>0</v>
      </c>
    </row>
    <row r="63" spans="1:68" s="107" customFormat="1" x14ac:dyDescent="0.3">
      <c r="A63" s="108">
        <f>'MASTER GURU HARIAN'!A65</f>
        <v>62</v>
      </c>
      <c r="B63" s="109" t="str">
        <f>'MASTER GURU HARIAN'!B65</f>
        <v>INDIRA SARI PAPUTUNGAN, M.Ed</v>
      </c>
      <c r="C63" s="109" t="str">
        <f>'MASTER GURU HARIAN'!C65</f>
        <v>G62</v>
      </c>
      <c r="D63" s="109" t="str">
        <f>'MASTER GURU HARIAN'!D65</f>
        <v>INDIRA</v>
      </c>
      <c r="E63" s="109" t="s">
        <v>25</v>
      </c>
      <c r="F63" s="19">
        <f>AI63</f>
        <v>34</v>
      </c>
      <c r="G63" s="19" t="str">
        <f t="shared" si="5"/>
        <v/>
      </c>
      <c r="H63" s="19" t="str">
        <f t="shared" si="5"/>
        <v/>
      </c>
      <c r="I63" s="19" t="str">
        <f t="shared" si="5"/>
        <v>V</v>
      </c>
      <c r="J63" s="19" t="str">
        <f t="shared" si="5"/>
        <v>V</v>
      </c>
      <c r="K63" s="19"/>
      <c r="L63" s="19" t="str">
        <f t="shared" si="6"/>
        <v/>
      </c>
      <c r="M63" s="19" t="str">
        <f t="shared" si="6"/>
        <v/>
      </c>
      <c r="N63" s="19" t="str">
        <f t="shared" si="6"/>
        <v>V</v>
      </c>
      <c r="O63" s="19"/>
      <c r="P63" s="19" t="str">
        <f t="shared" si="7"/>
        <v/>
      </c>
      <c r="Q63" s="19" t="str">
        <f t="shared" si="7"/>
        <v/>
      </c>
      <c r="R63" s="19" t="str">
        <f t="shared" si="7"/>
        <v>V</v>
      </c>
      <c r="S63" s="18"/>
      <c r="U63" s="19">
        <f>SEBGUR!K63</f>
        <v>0</v>
      </c>
      <c r="V63" s="19">
        <f>SEBGUR!R63</f>
        <v>0</v>
      </c>
      <c r="W63" s="19">
        <f>SEBGUR!Y63</f>
        <v>12</v>
      </c>
      <c r="X63" s="19">
        <f>SEBGUR!AF63</f>
        <v>12</v>
      </c>
      <c r="Y63" s="19"/>
      <c r="Z63" s="19">
        <f>SEBGUR!AJ63</f>
        <v>0</v>
      </c>
      <c r="AA63" s="19">
        <f>SEBGUR!AN63</f>
        <v>0</v>
      </c>
      <c r="AB63" s="19">
        <f>SEBGUR!AR63</f>
        <v>6</v>
      </c>
      <c r="AC63" s="19"/>
      <c r="AD63" s="19">
        <f>SEBGUR!AU63</f>
        <v>0</v>
      </c>
      <c r="AE63" s="19">
        <f>SEBGUR!AX63</f>
        <v>0</v>
      </c>
      <c r="AF63" s="19">
        <f>SEBGUR!BA63</f>
        <v>4</v>
      </c>
      <c r="AG63" s="18"/>
      <c r="AI63" s="19">
        <f t="shared" si="4"/>
        <v>34</v>
      </c>
      <c r="AJ63" s="54">
        <f>JumJamGurMap!F62</f>
        <v>0</v>
      </c>
      <c r="AK63" s="54">
        <f>JumJamGurMap!G62</f>
        <v>0</v>
      </c>
      <c r="AL63" s="54">
        <f>JumJamGurMap!H62</f>
        <v>0</v>
      </c>
      <c r="AM63" s="54">
        <f>JumJamGurMap!I62</f>
        <v>0</v>
      </c>
      <c r="AN63" s="54">
        <f>JumJamGurMap!J62</f>
        <v>0</v>
      </c>
      <c r="AO63" s="54">
        <f>JumJamGurMap!K62</f>
        <v>0</v>
      </c>
      <c r="AP63" s="54">
        <f>JumJamGurMap!L62</f>
        <v>0</v>
      </c>
      <c r="AQ63" s="54">
        <f>JumJamGurMap!M62</f>
        <v>0</v>
      </c>
      <c r="AR63" s="54">
        <f>JumJamGurMap!N62</f>
        <v>32</v>
      </c>
      <c r="AS63" s="54">
        <f>JumJamGurMap!O62</f>
        <v>0</v>
      </c>
      <c r="AT63" s="54">
        <f>JumJamGurMap!P62</f>
        <v>0</v>
      </c>
      <c r="AU63" s="54">
        <f>JumJamGurMap!Q62</f>
        <v>0</v>
      </c>
      <c r="AV63" s="54">
        <f>JumJamGurMap!R62</f>
        <v>0</v>
      </c>
      <c r="AW63" s="54">
        <f>JumJamGurMap!S62</f>
        <v>0</v>
      </c>
      <c r="AX63" s="54">
        <f>JumJamGurMap!T62</f>
        <v>0</v>
      </c>
      <c r="AY63" s="54">
        <f>JumJamGurMap!U62</f>
        <v>0</v>
      </c>
      <c r="AZ63" s="54">
        <f>JumJamGurMap!V62</f>
        <v>0</v>
      </c>
      <c r="BA63" s="54">
        <f>JumJamGurMap!W62</f>
        <v>0</v>
      </c>
      <c r="BB63" s="54">
        <f>JumJamGurMap!X62</f>
        <v>0</v>
      </c>
      <c r="BC63" s="54">
        <f>JumJamGurMap!Y62</f>
        <v>0</v>
      </c>
      <c r="BD63" s="54">
        <f>JumJamGurMap!Z62</f>
        <v>0</v>
      </c>
      <c r="BE63" s="54">
        <f>JumJamGurMap!AA62</f>
        <v>0</v>
      </c>
      <c r="BF63" s="54">
        <f>JumJamGurMap!AB62</f>
        <v>0</v>
      </c>
      <c r="BG63" s="54">
        <f>JumJamGurMap!AC62</f>
        <v>0</v>
      </c>
      <c r="BH63" s="54">
        <f>JumJamGurMap!AD62</f>
        <v>0</v>
      </c>
      <c r="BI63" s="54">
        <f>JumJamGurMap!AE62</f>
        <v>0</v>
      </c>
      <c r="BJ63" s="54">
        <f>JumJamGurMap!AF62</f>
        <v>0</v>
      </c>
      <c r="BK63" s="54">
        <f>JumJamGurMap!AG62</f>
        <v>0</v>
      </c>
      <c r="BL63" s="54">
        <f>JumJamGurMap!AH62</f>
        <v>0</v>
      </c>
      <c r="BM63" s="54">
        <f>JumJamGurMap!AI62</f>
        <v>0</v>
      </c>
      <c r="BN63" s="54">
        <f>JumJamGurMap!AJ62</f>
        <v>0</v>
      </c>
      <c r="BO63" s="54">
        <f>JumJamGurMap!AK62</f>
        <v>0</v>
      </c>
      <c r="BP63" s="54">
        <f>JumJamGurMap!AL62</f>
        <v>0</v>
      </c>
    </row>
    <row r="64" spans="1:68" x14ac:dyDescent="0.3">
      <c r="A64" s="12">
        <f>'MASTER GURU HARIAN'!A66</f>
        <v>63</v>
      </c>
      <c r="B64" s="13" t="str">
        <f>'MASTER GURU HARIAN'!B66</f>
        <v>ANGGITA SEPTIANI, S.T.P, M.Pd</v>
      </c>
      <c r="C64" s="13" t="str">
        <f>'MASTER GURU HARIAN'!C66</f>
        <v>G63</v>
      </c>
      <c r="D64" s="13" t="str">
        <f>'MASTER GURU HARIAN'!D66</f>
        <v>ANGGITA</v>
      </c>
      <c r="E64" s="13" t="s">
        <v>537</v>
      </c>
      <c r="F64" s="54">
        <f t="shared" si="3"/>
        <v>25</v>
      </c>
      <c r="G64" s="54" t="str">
        <f t="shared" si="5"/>
        <v/>
      </c>
      <c r="H64" s="54" t="str">
        <f t="shared" si="5"/>
        <v>V</v>
      </c>
      <c r="I64" s="54" t="str">
        <f t="shared" si="5"/>
        <v>V</v>
      </c>
      <c r="J64" s="54" t="str">
        <f t="shared" si="5"/>
        <v/>
      </c>
      <c r="K64" s="53"/>
      <c r="L64" s="54" t="str">
        <f t="shared" si="6"/>
        <v/>
      </c>
      <c r="M64" s="54" t="str">
        <f t="shared" si="6"/>
        <v/>
      </c>
      <c r="N64" s="54" t="str">
        <f t="shared" si="6"/>
        <v/>
      </c>
      <c r="O64" s="53"/>
      <c r="P64" s="54" t="str">
        <f t="shared" si="7"/>
        <v/>
      </c>
      <c r="Q64" s="54" t="str">
        <f t="shared" si="7"/>
        <v/>
      </c>
      <c r="R64" s="54" t="str">
        <f t="shared" si="7"/>
        <v/>
      </c>
      <c r="S64" s="58"/>
      <c r="U64" s="54">
        <f>SEBGUR!K64</f>
        <v>0</v>
      </c>
      <c r="V64" s="54">
        <f>SEBGUR!R64</f>
        <v>5</v>
      </c>
      <c r="W64" s="54">
        <f>SEBGUR!Y64</f>
        <v>20</v>
      </c>
      <c r="X64" s="54">
        <f>SEBGUR!AF64</f>
        <v>0</v>
      </c>
      <c r="Y64" s="53"/>
      <c r="Z64" s="54">
        <f>SEBGUR!AJ64</f>
        <v>0</v>
      </c>
      <c r="AA64" s="54">
        <f>SEBGUR!AN64</f>
        <v>0</v>
      </c>
      <c r="AB64" s="54">
        <f>SEBGUR!AR64</f>
        <v>0</v>
      </c>
      <c r="AC64" s="53"/>
      <c r="AD64" s="54">
        <f>SEBGUR!AU64</f>
        <v>0</v>
      </c>
      <c r="AE64" s="54">
        <f>SEBGUR!AX64</f>
        <v>0</v>
      </c>
      <c r="AF64" s="54">
        <f>SEBGUR!BA64</f>
        <v>0</v>
      </c>
      <c r="AG64" s="58"/>
      <c r="AI64" s="54">
        <f t="shared" si="4"/>
        <v>25</v>
      </c>
      <c r="AJ64" s="54">
        <f>JumJamGurMap!F63</f>
        <v>0</v>
      </c>
      <c r="AK64" s="54">
        <f>JumJamGurMap!G63</f>
        <v>0</v>
      </c>
      <c r="AL64" s="54">
        <f>JumJamGurMap!H63</f>
        <v>0</v>
      </c>
      <c r="AM64" s="54">
        <f>JumJamGurMap!I63</f>
        <v>0</v>
      </c>
      <c r="AN64" s="54">
        <f>JumJamGurMap!J63</f>
        <v>0</v>
      </c>
      <c r="AO64" s="54">
        <f>JumJamGurMap!K63</f>
        <v>0</v>
      </c>
      <c r="AP64" s="54">
        <f>JumJamGurMap!L63</f>
        <v>0</v>
      </c>
      <c r="AQ64" s="54">
        <f>JumJamGurMap!M63</f>
        <v>0</v>
      </c>
      <c r="AR64" s="54">
        <f>JumJamGurMap!N63</f>
        <v>0</v>
      </c>
      <c r="AS64" s="54">
        <f>JumJamGurMap!O63</f>
        <v>0</v>
      </c>
      <c r="AT64" s="54">
        <f>JumJamGurMap!P63</f>
        <v>0</v>
      </c>
      <c r="AU64" s="54">
        <f>JumJamGurMap!Q63</f>
        <v>0</v>
      </c>
      <c r="AV64" s="54">
        <f>JumJamGurMap!R63</f>
        <v>0</v>
      </c>
      <c r="AW64" s="54">
        <f>JumJamGurMap!S63</f>
        <v>0</v>
      </c>
      <c r="AX64" s="54">
        <f>JumJamGurMap!T63</f>
        <v>0</v>
      </c>
      <c r="AY64" s="54">
        <f>JumJamGurMap!U63</f>
        <v>0</v>
      </c>
      <c r="AZ64" s="54">
        <f>JumJamGurMap!V63</f>
        <v>0</v>
      </c>
      <c r="BA64" s="54">
        <f>JumJamGurMap!W63</f>
        <v>12</v>
      </c>
      <c r="BB64" s="54">
        <f>JumJamGurMap!X63</f>
        <v>0</v>
      </c>
      <c r="BC64" s="54">
        <f>JumJamGurMap!Y63</f>
        <v>0</v>
      </c>
      <c r="BD64" s="54">
        <f>JumJamGurMap!Z63</f>
        <v>14</v>
      </c>
      <c r="BE64" s="54">
        <f>JumJamGurMap!AA63</f>
        <v>0</v>
      </c>
      <c r="BF64" s="54">
        <f>JumJamGurMap!AB63</f>
        <v>0</v>
      </c>
      <c r="BG64" s="54">
        <f>JumJamGurMap!AC63</f>
        <v>0</v>
      </c>
      <c r="BH64" s="54">
        <f>JumJamGurMap!AD63</f>
        <v>0</v>
      </c>
      <c r="BI64" s="54">
        <f>JumJamGurMap!AE63</f>
        <v>0</v>
      </c>
      <c r="BJ64" s="54">
        <f>JumJamGurMap!AF63</f>
        <v>0</v>
      </c>
      <c r="BK64" s="54">
        <f>JumJamGurMap!AG63</f>
        <v>0</v>
      </c>
      <c r="BL64" s="54">
        <f>JumJamGurMap!AH63</f>
        <v>0</v>
      </c>
      <c r="BM64" s="54">
        <f>JumJamGurMap!AI63</f>
        <v>0</v>
      </c>
      <c r="BN64" s="54">
        <f>JumJamGurMap!AJ63</f>
        <v>0</v>
      </c>
      <c r="BO64" s="54">
        <f>JumJamGurMap!AK63</f>
        <v>0</v>
      </c>
      <c r="BP64" s="54">
        <f>JumJamGurMap!AL63</f>
        <v>0</v>
      </c>
    </row>
    <row r="65" spans="1:68" x14ac:dyDescent="0.3">
      <c r="A65" s="12">
        <f>'MASTER GURU HARIAN'!A67</f>
        <v>64</v>
      </c>
      <c r="B65" s="13" t="str">
        <f>'MASTER GURU HARIAN'!B67</f>
        <v>WINDAWATI AISAH, S.Si, S.Pd</v>
      </c>
      <c r="C65" s="13" t="str">
        <f>'MASTER GURU HARIAN'!C67</f>
        <v>G64</v>
      </c>
      <c r="D65" s="13" t="str">
        <f>'MASTER GURU HARIAN'!D67</f>
        <v>WINDA</v>
      </c>
      <c r="E65" s="13"/>
      <c r="F65" s="54">
        <f t="shared" si="3"/>
        <v>23</v>
      </c>
      <c r="G65" s="54" t="str">
        <f>IF(U65&gt;0,"V","")</f>
        <v>V</v>
      </c>
      <c r="H65" s="54" t="str">
        <f t="shared" si="5"/>
        <v/>
      </c>
      <c r="I65" s="54" t="str">
        <f t="shared" si="5"/>
        <v/>
      </c>
      <c r="J65" s="54" t="str">
        <f t="shared" si="5"/>
        <v/>
      </c>
      <c r="K65" s="53"/>
      <c r="L65" s="54" t="str">
        <f t="shared" si="6"/>
        <v/>
      </c>
      <c r="M65" s="54" t="str">
        <f t="shared" si="6"/>
        <v/>
      </c>
      <c r="N65" s="54" t="str">
        <f t="shared" si="6"/>
        <v/>
      </c>
      <c r="O65" s="53"/>
      <c r="P65" s="54" t="str">
        <f t="shared" si="7"/>
        <v/>
      </c>
      <c r="Q65" s="54" t="str">
        <f t="shared" si="7"/>
        <v/>
      </c>
      <c r="R65" s="54" t="str">
        <f t="shared" si="7"/>
        <v/>
      </c>
      <c r="S65" s="58"/>
      <c r="U65" s="54">
        <f>SEBGUR!K65</f>
        <v>23</v>
      </c>
      <c r="V65" s="54">
        <f>SEBGUR!R65</f>
        <v>0</v>
      </c>
      <c r="W65" s="54">
        <f>SEBGUR!Y65</f>
        <v>0</v>
      </c>
      <c r="X65" s="54">
        <f>SEBGUR!AF65</f>
        <v>0</v>
      </c>
      <c r="Y65" s="53"/>
      <c r="Z65" s="54">
        <f>SEBGUR!AJ65</f>
        <v>0</v>
      </c>
      <c r="AA65" s="54">
        <f>SEBGUR!AN65</f>
        <v>0</v>
      </c>
      <c r="AB65" s="54">
        <f>SEBGUR!AR65</f>
        <v>0</v>
      </c>
      <c r="AC65" s="53"/>
      <c r="AD65" s="54">
        <f>SEBGUR!AU65</f>
        <v>0</v>
      </c>
      <c r="AE65" s="54">
        <f>SEBGUR!AX65</f>
        <v>0</v>
      </c>
      <c r="AF65" s="54">
        <f>SEBGUR!BA65</f>
        <v>0</v>
      </c>
      <c r="AG65" s="58"/>
      <c r="AI65" s="54">
        <f>SUM(U65:AG65)</f>
        <v>23</v>
      </c>
      <c r="AJ65" s="54">
        <f>JumJamGurMap!F64</f>
        <v>0</v>
      </c>
      <c r="AK65" s="54">
        <f>JumJamGurMap!G64</f>
        <v>0</v>
      </c>
      <c r="AL65" s="54">
        <f>JumJamGurMap!H64</f>
        <v>0</v>
      </c>
      <c r="AM65" s="54">
        <f>JumJamGurMap!I64</f>
        <v>0</v>
      </c>
      <c r="AN65" s="54">
        <f>JumJamGurMap!J64</f>
        <v>0</v>
      </c>
      <c r="AO65" s="54">
        <f>JumJamGurMap!K64</f>
        <v>0</v>
      </c>
      <c r="AP65" s="54">
        <f>JumJamGurMap!L64</f>
        <v>0</v>
      </c>
      <c r="AQ65" s="54">
        <f>JumJamGurMap!M64</f>
        <v>0</v>
      </c>
      <c r="AR65" s="54">
        <f>JumJamGurMap!N64</f>
        <v>0</v>
      </c>
      <c r="AS65" s="54">
        <f>JumJamGurMap!O64</f>
        <v>0</v>
      </c>
      <c r="AT65" s="54">
        <f>JumJamGurMap!P64</f>
        <v>0</v>
      </c>
      <c r="AU65" s="54">
        <f>JumJamGurMap!Q64</f>
        <v>23</v>
      </c>
      <c r="AV65" s="54">
        <f>JumJamGurMap!R64</f>
        <v>0</v>
      </c>
      <c r="AW65" s="54">
        <f>JumJamGurMap!S64</f>
        <v>0</v>
      </c>
      <c r="AX65" s="54">
        <f>JumJamGurMap!T64</f>
        <v>0</v>
      </c>
      <c r="AY65" s="54">
        <f>JumJamGurMap!U64</f>
        <v>0</v>
      </c>
      <c r="AZ65" s="54">
        <f>JumJamGurMap!V64</f>
        <v>0</v>
      </c>
      <c r="BA65" s="54">
        <f>JumJamGurMap!W64</f>
        <v>0</v>
      </c>
      <c r="BB65" s="54">
        <f>JumJamGurMap!X64</f>
        <v>0</v>
      </c>
      <c r="BC65" s="54">
        <f>JumJamGurMap!Y64</f>
        <v>0</v>
      </c>
      <c r="BD65" s="54">
        <f>JumJamGurMap!Z64</f>
        <v>0</v>
      </c>
      <c r="BE65" s="54">
        <f>JumJamGurMap!AA64</f>
        <v>0</v>
      </c>
      <c r="BF65" s="54">
        <f>JumJamGurMap!AB64</f>
        <v>0</v>
      </c>
      <c r="BG65" s="54">
        <f>JumJamGurMap!AC64</f>
        <v>0</v>
      </c>
      <c r="BH65" s="54">
        <f>JumJamGurMap!AD64</f>
        <v>0</v>
      </c>
      <c r="BI65" s="54">
        <f>JumJamGurMap!AE64</f>
        <v>0</v>
      </c>
      <c r="BJ65" s="54">
        <f>JumJamGurMap!AF64</f>
        <v>0</v>
      </c>
      <c r="BK65" s="54">
        <f>JumJamGurMap!AG64</f>
        <v>0</v>
      </c>
      <c r="BL65" s="54">
        <f>JumJamGurMap!AH64</f>
        <v>0</v>
      </c>
      <c r="BM65" s="54">
        <f>JumJamGurMap!AI64</f>
        <v>0</v>
      </c>
      <c r="BN65" s="54">
        <f>JumJamGurMap!AJ64</f>
        <v>0</v>
      </c>
      <c r="BO65" s="54">
        <f>JumJamGurMap!AK64</f>
        <v>0</v>
      </c>
      <c r="BP65" s="54">
        <f>JumJamGurMap!AL64</f>
        <v>0</v>
      </c>
    </row>
    <row r="66" spans="1:68" s="99" customFormat="1" x14ac:dyDescent="0.3">
      <c r="A66" s="100">
        <f>'MASTER GURU HARIAN'!A68</f>
        <v>65</v>
      </c>
      <c r="B66" s="101" t="str">
        <f>'MASTER GURU HARIAN'!B68</f>
        <v>NADIA AFRILIANI, S.Pd</v>
      </c>
      <c r="C66" s="101" t="str">
        <f>'MASTER GURU HARIAN'!C68</f>
        <v>G65</v>
      </c>
      <c r="D66" s="101" t="str">
        <f>'MASTER GURU HARIAN'!D68</f>
        <v>NADIA</v>
      </c>
      <c r="E66" s="101" t="s">
        <v>19</v>
      </c>
      <c r="F66" s="79">
        <f t="shared" si="3"/>
        <v>18</v>
      </c>
      <c r="G66" s="79" t="str">
        <f t="shared" si="5"/>
        <v>V</v>
      </c>
      <c r="H66" s="79" t="str">
        <f t="shared" si="5"/>
        <v/>
      </c>
      <c r="I66" s="79" t="str">
        <f t="shared" si="5"/>
        <v/>
      </c>
      <c r="J66" s="79" t="str">
        <f t="shared" si="5"/>
        <v/>
      </c>
      <c r="K66" s="79"/>
      <c r="L66" s="79" t="str">
        <f t="shared" si="6"/>
        <v>V</v>
      </c>
      <c r="M66" s="79" t="str">
        <f t="shared" si="6"/>
        <v/>
      </c>
      <c r="N66" s="79" t="str">
        <f t="shared" si="6"/>
        <v/>
      </c>
      <c r="O66" s="79"/>
      <c r="P66" s="79" t="str">
        <f t="shared" si="7"/>
        <v/>
      </c>
      <c r="Q66" s="79" t="str">
        <f t="shared" si="7"/>
        <v/>
      </c>
      <c r="R66" s="79" t="str">
        <f t="shared" si="7"/>
        <v/>
      </c>
      <c r="S66" s="78"/>
      <c r="U66" s="79">
        <f>SEBGUR!K66</f>
        <v>15</v>
      </c>
      <c r="V66" s="79">
        <f>SEBGUR!R66</f>
        <v>0</v>
      </c>
      <c r="W66" s="79">
        <f>SEBGUR!Y66</f>
        <v>0</v>
      </c>
      <c r="X66" s="79">
        <f>SEBGUR!AF66</f>
        <v>0</v>
      </c>
      <c r="Y66" s="79"/>
      <c r="Z66" s="79">
        <f>SEBGUR!AJ66</f>
        <v>3</v>
      </c>
      <c r="AA66" s="79">
        <f>SEBGUR!AN66</f>
        <v>0</v>
      </c>
      <c r="AB66" s="79">
        <f>SEBGUR!AR66</f>
        <v>0</v>
      </c>
      <c r="AC66" s="79"/>
      <c r="AD66" s="79">
        <f>SEBGUR!AU66</f>
        <v>0</v>
      </c>
      <c r="AE66" s="79">
        <f>SEBGUR!AX66</f>
        <v>0</v>
      </c>
      <c r="AF66" s="79">
        <f>SEBGUR!BA66</f>
        <v>0</v>
      </c>
      <c r="AG66" s="78"/>
      <c r="AI66" s="79">
        <f t="shared" si="4"/>
        <v>18</v>
      </c>
      <c r="AJ66" s="54">
        <f>JumJamGurMap!F65</f>
        <v>0</v>
      </c>
      <c r="AK66" s="54">
        <f>JumJamGurMap!G65</f>
        <v>0</v>
      </c>
      <c r="AL66" s="54">
        <f>JumJamGurMap!H65</f>
        <v>0</v>
      </c>
      <c r="AM66" s="54">
        <f>JumJamGurMap!I65</f>
        <v>0</v>
      </c>
      <c r="AN66" s="54">
        <f>JumJamGurMap!J65</f>
        <v>0</v>
      </c>
      <c r="AO66" s="54">
        <f>JumJamGurMap!K65</f>
        <v>0</v>
      </c>
      <c r="AP66" s="54">
        <f>JumJamGurMap!L65</f>
        <v>0</v>
      </c>
      <c r="AQ66" s="54">
        <f>JumJamGurMap!M65</f>
        <v>18</v>
      </c>
      <c r="AR66" s="54">
        <f>JumJamGurMap!N65</f>
        <v>0</v>
      </c>
      <c r="AS66" s="54">
        <f>JumJamGurMap!O65</f>
        <v>0</v>
      </c>
      <c r="AT66" s="54">
        <f>JumJamGurMap!P65</f>
        <v>0</v>
      </c>
      <c r="AU66" s="54">
        <f>JumJamGurMap!Q65</f>
        <v>0</v>
      </c>
      <c r="AV66" s="54">
        <f>JumJamGurMap!R65</f>
        <v>0</v>
      </c>
      <c r="AW66" s="54">
        <f>JumJamGurMap!S65</f>
        <v>0</v>
      </c>
      <c r="AX66" s="54">
        <f>JumJamGurMap!T65</f>
        <v>0</v>
      </c>
      <c r="AY66" s="54">
        <f>JumJamGurMap!U65</f>
        <v>0</v>
      </c>
      <c r="AZ66" s="54">
        <f>JumJamGurMap!V65</f>
        <v>0</v>
      </c>
      <c r="BA66" s="54">
        <f>JumJamGurMap!W65</f>
        <v>0</v>
      </c>
      <c r="BB66" s="54">
        <f>JumJamGurMap!X65</f>
        <v>0</v>
      </c>
      <c r="BC66" s="54">
        <f>JumJamGurMap!Y65</f>
        <v>0</v>
      </c>
      <c r="BD66" s="54">
        <f>JumJamGurMap!Z65</f>
        <v>0</v>
      </c>
      <c r="BE66" s="54">
        <f>JumJamGurMap!AA65</f>
        <v>0</v>
      </c>
      <c r="BF66" s="54">
        <f>JumJamGurMap!AB65</f>
        <v>0</v>
      </c>
      <c r="BG66" s="54">
        <f>JumJamGurMap!AC65</f>
        <v>0</v>
      </c>
      <c r="BH66" s="54">
        <f>JumJamGurMap!AD65</f>
        <v>0</v>
      </c>
      <c r="BI66" s="54">
        <f>JumJamGurMap!AE65</f>
        <v>0</v>
      </c>
      <c r="BJ66" s="54">
        <f>JumJamGurMap!AF65</f>
        <v>0</v>
      </c>
      <c r="BK66" s="54">
        <f>JumJamGurMap!AG65</f>
        <v>0</v>
      </c>
      <c r="BL66" s="54">
        <f>JumJamGurMap!AH65</f>
        <v>0</v>
      </c>
      <c r="BM66" s="54">
        <f>JumJamGurMap!AI65</f>
        <v>0</v>
      </c>
      <c r="BN66" s="54">
        <f>JumJamGurMap!AJ65</f>
        <v>0</v>
      </c>
      <c r="BO66" s="54">
        <f>JumJamGurMap!AK65</f>
        <v>0</v>
      </c>
      <c r="BP66" s="54">
        <f>JumJamGurMap!AL65</f>
        <v>0</v>
      </c>
    </row>
    <row r="67" spans="1:68" x14ac:dyDescent="0.3">
      <c r="A67" s="12">
        <f>'MASTER GURU HARIAN'!A69</f>
        <v>66</v>
      </c>
      <c r="B67" s="13" t="str">
        <f>'MASTER GURU HARIAN'!B69</f>
        <v>SABILA FAUZIYYA, S.Kom</v>
      </c>
      <c r="C67" s="13" t="str">
        <f>'MASTER GURU HARIAN'!C69</f>
        <v>G66</v>
      </c>
      <c r="D67" s="13" t="str">
        <f>'MASTER GURU HARIAN'!D69</f>
        <v>SABILA</v>
      </c>
      <c r="E67" s="13"/>
      <c r="F67" s="54">
        <f t="shared" si="3"/>
        <v>16</v>
      </c>
      <c r="G67" s="54" t="str">
        <f t="shared" ref="G67:J80" si="8">IF(U67&gt;0,"V","")</f>
        <v>V</v>
      </c>
      <c r="H67" s="54" t="str">
        <f t="shared" si="8"/>
        <v/>
      </c>
      <c r="I67" s="54" t="str">
        <f t="shared" si="8"/>
        <v/>
      </c>
      <c r="J67" s="54" t="str">
        <f t="shared" si="8"/>
        <v/>
      </c>
      <c r="K67" s="53"/>
      <c r="L67" s="54" t="str">
        <f t="shared" ref="L67:N80" si="9">IF(Z67&gt;0,"V","")</f>
        <v/>
      </c>
      <c r="M67" s="54" t="str">
        <f t="shared" si="9"/>
        <v/>
      </c>
      <c r="N67" s="54" t="str">
        <f t="shared" si="9"/>
        <v/>
      </c>
      <c r="O67" s="53"/>
      <c r="P67" s="54" t="str">
        <f t="shared" ref="P67:R80" si="10">IF(AD67&gt;0,"V","")</f>
        <v>V</v>
      </c>
      <c r="Q67" s="54" t="str">
        <f t="shared" si="10"/>
        <v/>
      </c>
      <c r="R67" s="54" t="str">
        <f t="shared" si="10"/>
        <v/>
      </c>
      <c r="S67" s="58"/>
      <c r="U67" s="54">
        <f>SEBGUR!K67</f>
        <v>9</v>
      </c>
      <c r="V67" s="54">
        <f>SEBGUR!R67</f>
        <v>0</v>
      </c>
      <c r="W67" s="54">
        <f>SEBGUR!Y67</f>
        <v>0</v>
      </c>
      <c r="X67" s="54">
        <f>SEBGUR!AF67</f>
        <v>0</v>
      </c>
      <c r="Y67" s="53"/>
      <c r="Z67" s="54">
        <f>SEBGUR!AJ67</f>
        <v>0</v>
      </c>
      <c r="AA67" s="54">
        <f>SEBGUR!AN67</f>
        <v>0</v>
      </c>
      <c r="AB67" s="54">
        <f>SEBGUR!AR67</f>
        <v>0</v>
      </c>
      <c r="AC67" s="53"/>
      <c r="AD67" s="54">
        <f>SEBGUR!AU67</f>
        <v>7</v>
      </c>
      <c r="AE67" s="54">
        <f>SEBGUR!AX67</f>
        <v>0</v>
      </c>
      <c r="AF67" s="54">
        <f>SEBGUR!BA67</f>
        <v>0</v>
      </c>
      <c r="AG67" s="58"/>
      <c r="AI67" s="54">
        <f t="shared" si="4"/>
        <v>16</v>
      </c>
      <c r="AJ67" s="54">
        <f>JumJamGurMap!F66</f>
        <v>0</v>
      </c>
      <c r="AK67" s="54">
        <f>JumJamGurMap!G66</f>
        <v>0</v>
      </c>
      <c r="AL67" s="54">
        <f>JumJamGurMap!H66</f>
        <v>0</v>
      </c>
      <c r="AM67" s="54">
        <f>JumJamGurMap!I66</f>
        <v>0</v>
      </c>
      <c r="AN67" s="54">
        <f>JumJamGurMap!J66</f>
        <v>0</v>
      </c>
      <c r="AO67" s="54">
        <f>JumJamGurMap!K66</f>
        <v>0</v>
      </c>
      <c r="AP67" s="54">
        <f>JumJamGurMap!L66</f>
        <v>0</v>
      </c>
      <c r="AQ67" s="54">
        <f>JumJamGurMap!M66</f>
        <v>0</v>
      </c>
      <c r="AR67" s="54">
        <f>JumJamGurMap!N66</f>
        <v>0</v>
      </c>
      <c r="AS67" s="54">
        <f>JumJamGurMap!O66</f>
        <v>9</v>
      </c>
      <c r="AT67" s="54">
        <f>JumJamGurMap!P66</f>
        <v>7</v>
      </c>
      <c r="AU67" s="54">
        <f>JumJamGurMap!Q66</f>
        <v>0</v>
      </c>
      <c r="AV67" s="54">
        <f>JumJamGurMap!R66</f>
        <v>0</v>
      </c>
      <c r="AW67" s="54">
        <f>JumJamGurMap!S66</f>
        <v>0</v>
      </c>
      <c r="AX67" s="54">
        <f>JumJamGurMap!T66</f>
        <v>0</v>
      </c>
      <c r="AY67" s="54">
        <f>JumJamGurMap!U66</f>
        <v>0</v>
      </c>
      <c r="AZ67" s="54">
        <f>JumJamGurMap!V66</f>
        <v>0</v>
      </c>
      <c r="BA67" s="54">
        <f>JumJamGurMap!W66</f>
        <v>0</v>
      </c>
      <c r="BB67" s="54">
        <f>JumJamGurMap!X66</f>
        <v>0</v>
      </c>
      <c r="BC67" s="54">
        <f>JumJamGurMap!Y66</f>
        <v>0</v>
      </c>
      <c r="BD67" s="54">
        <f>JumJamGurMap!Z66</f>
        <v>0</v>
      </c>
      <c r="BE67" s="54">
        <f>JumJamGurMap!AA66</f>
        <v>0</v>
      </c>
      <c r="BF67" s="54">
        <f>JumJamGurMap!AB66</f>
        <v>0</v>
      </c>
      <c r="BG67" s="54">
        <f>JumJamGurMap!AC66</f>
        <v>0</v>
      </c>
      <c r="BH67" s="54">
        <f>JumJamGurMap!AD66</f>
        <v>0</v>
      </c>
      <c r="BI67" s="54">
        <f>JumJamGurMap!AE66</f>
        <v>0</v>
      </c>
      <c r="BJ67" s="54">
        <f>JumJamGurMap!AF66</f>
        <v>0</v>
      </c>
      <c r="BK67" s="54">
        <f>JumJamGurMap!AG66</f>
        <v>0</v>
      </c>
      <c r="BL67" s="54">
        <f>JumJamGurMap!AH66</f>
        <v>0</v>
      </c>
      <c r="BM67" s="54">
        <f>JumJamGurMap!AI66</f>
        <v>0</v>
      </c>
      <c r="BN67" s="54">
        <f>JumJamGurMap!AJ66</f>
        <v>0</v>
      </c>
      <c r="BO67" s="54">
        <f>JumJamGurMap!AK66</f>
        <v>0</v>
      </c>
      <c r="BP67" s="54">
        <f>JumJamGurMap!AL66</f>
        <v>0</v>
      </c>
    </row>
    <row r="68" spans="1:68" x14ac:dyDescent="0.3">
      <c r="A68" s="12">
        <f>'MASTER GURU HARIAN'!A70</f>
        <v>67</v>
      </c>
      <c r="B68" s="13" t="str">
        <f>'MASTER GURU HARIAN'!B70</f>
        <v>JAYA SUMPENA, S.ST, M.Kom</v>
      </c>
      <c r="C68" s="13" t="str">
        <f>'MASTER GURU HARIAN'!C70</f>
        <v>G67</v>
      </c>
      <c r="D68" s="13" t="str">
        <f>'MASTER GURU HARIAN'!D70</f>
        <v>JAYA</v>
      </c>
      <c r="E68" s="13"/>
      <c r="F68" s="54">
        <f t="shared" ref="F68:F76" si="11">AI68</f>
        <v>24</v>
      </c>
      <c r="G68" s="54" t="str">
        <f t="shared" si="8"/>
        <v/>
      </c>
      <c r="H68" s="54" t="str">
        <f t="shared" si="8"/>
        <v/>
      </c>
      <c r="I68" s="54" t="str">
        <f t="shared" si="8"/>
        <v/>
      </c>
      <c r="J68" s="54" t="str">
        <f t="shared" si="8"/>
        <v/>
      </c>
      <c r="K68" s="53"/>
      <c r="L68" s="54" t="str">
        <f t="shared" si="9"/>
        <v/>
      </c>
      <c r="M68" s="54" t="str">
        <f t="shared" si="9"/>
        <v/>
      </c>
      <c r="N68" s="54" t="str">
        <f t="shared" si="9"/>
        <v/>
      </c>
      <c r="O68" s="53"/>
      <c r="P68" s="54" t="str">
        <f t="shared" si="10"/>
        <v>V</v>
      </c>
      <c r="Q68" s="54" t="str">
        <f t="shared" si="10"/>
        <v>V</v>
      </c>
      <c r="R68" s="54" t="str">
        <f t="shared" si="10"/>
        <v>V</v>
      </c>
      <c r="S68" s="58"/>
      <c r="U68" s="54">
        <f>SEBGUR!K68</f>
        <v>0</v>
      </c>
      <c r="V68" s="54">
        <f>SEBGUR!R68</f>
        <v>0</v>
      </c>
      <c r="W68" s="54">
        <f>SEBGUR!Y68</f>
        <v>0</v>
      </c>
      <c r="X68" s="54">
        <f>SEBGUR!AF68</f>
        <v>0</v>
      </c>
      <c r="Y68" s="53"/>
      <c r="Z68" s="54">
        <f>SEBGUR!AJ68</f>
        <v>0</v>
      </c>
      <c r="AA68" s="54">
        <f>SEBGUR!AN68</f>
        <v>0</v>
      </c>
      <c r="AB68" s="54">
        <f>SEBGUR!AR68</f>
        <v>0</v>
      </c>
      <c r="AC68" s="53"/>
      <c r="AD68" s="54">
        <f>SEBGUR!AU68</f>
        <v>6</v>
      </c>
      <c r="AE68" s="54">
        <f>SEBGUR!AX68</f>
        <v>12</v>
      </c>
      <c r="AF68" s="54">
        <f>SEBGUR!BA68</f>
        <v>6</v>
      </c>
      <c r="AG68" s="58"/>
      <c r="AI68" s="54">
        <f t="shared" ref="AI68:AI80" si="12">SUM(U68:AG68)</f>
        <v>24</v>
      </c>
      <c r="AJ68" s="54">
        <f>JumJamGurMap!F67</f>
        <v>0</v>
      </c>
      <c r="AK68" s="54">
        <f>JumJamGurMap!G67</f>
        <v>0</v>
      </c>
      <c r="AL68" s="54">
        <f>JumJamGurMap!H67</f>
        <v>0</v>
      </c>
      <c r="AM68" s="54">
        <f>JumJamGurMap!I67</f>
        <v>0</v>
      </c>
      <c r="AN68" s="54">
        <f>JumJamGurMap!J67</f>
        <v>0</v>
      </c>
      <c r="AO68" s="54">
        <f>JumJamGurMap!K67</f>
        <v>0</v>
      </c>
      <c r="AP68" s="54">
        <f>JumJamGurMap!L67</f>
        <v>0</v>
      </c>
      <c r="AQ68" s="54">
        <f>JumJamGurMap!M67</f>
        <v>0</v>
      </c>
      <c r="AR68" s="54">
        <f>JumJamGurMap!N67</f>
        <v>0</v>
      </c>
      <c r="AS68" s="54">
        <f>JumJamGurMap!O67</f>
        <v>6</v>
      </c>
      <c r="AT68" s="54">
        <f>JumJamGurMap!P67</f>
        <v>0</v>
      </c>
      <c r="AU68" s="54">
        <f>JumJamGurMap!Q67</f>
        <v>0</v>
      </c>
      <c r="AV68" s="54">
        <f>JumJamGurMap!R67</f>
        <v>0</v>
      </c>
      <c r="AW68" s="54">
        <f>JumJamGurMap!S67</f>
        <v>0</v>
      </c>
      <c r="AX68" s="54">
        <f>JumJamGurMap!T67</f>
        <v>0</v>
      </c>
      <c r="AY68" s="54">
        <f>JumJamGurMap!U67</f>
        <v>0</v>
      </c>
      <c r="AZ68" s="54">
        <f>JumJamGurMap!V67</f>
        <v>0</v>
      </c>
      <c r="BA68" s="54">
        <f>JumJamGurMap!W67</f>
        <v>12</v>
      </c>
      <c r="BB68" s="54">
        <f>JumJamGurMap!X67</f>
        <v>0</v>
      </c>
      <c r="BC68" s="54">
        <f>JumJamGurMap!Y67</f>
        <v>0</v>
      </c>
      <c r="BD68" s="54">
        <f>JumJamGurMap!Z67</f>
        <v>0</v>
      </c>
      <c r="BE68" s="54">
        <f>JumJamGurMap!AA67</f>
        <v>0</v>
      </c>
      <c r="BF68" s="54">
        <f>JumJamGurMap!AB67</f>
        <v>0</v>
      </c>
      <c r="BG68" s="54">
        <f>JumJamGurMap!AC67</f>
        <v>0</v>
      </c>
      <c r="BH68" s="54">
        <f>JumJamGurMap!AD67</f>
        <v>0</v>
      </c>
      <c r="BI68" s="54">
        <f>JumJamGurMap!AE67</f>
        <v>0</v>
      </c>
      <c r="BJ68" s="54">
        <f>JumJamGurMap!AF67</f>
        <v>0</v>
      </c>
      <c r="BK68" s="54">
        <f>JumJamGurMap!AG67</f>
        <v>0</v>
      </c>
      <c r="BL68" s="54">
        <f>JumJamGurMap!AH67</f>
        <v>0</v>
      </c>
      <c r="BM68" s="54">
        <f>JumJamGurMap!AI67</f>
        <v>0</v>
      </c>
      <c r="BN68" s="54">
        <f>JumJamGurMap!AJ67</f>
        <v>0</v>
      </c>
      <c r="BO68" s="54">
        <f>JumJamGurMap!AK67</f>
        <v>0</v>
      </c>
      <c r="BP68" s="54">
        <f>JumJamGurMap!AL67</f>
        <v>0</v>
      </c>
    </row>
    <row r="69" spans="1:68" s="118" customFormat="1" x14ac:dyDescent="0.3">
      <c r="A69" s="119">
        <f>'MASTER GURU HARIAN'!A71</f>
        <v>68</v>
      </c>
      <c r="B69" s="120" t="str">
        <f>'MASTER GURU HARIAN'!B71</f>
        <v>TUBAGUS SAPUTRA, S.Pd</v>
      </c>
      <c r="C69" s="120" t="str">
        <f>'MASTER GURU HARIAN'!C71</f>
        <v>G68</v>
      </c>
      <c r="D69" s="120" t="str">
        <f>'MASTER GURU HARIAN'!D71</f>
        <v>TUBAGUS</v>
      </c>
      <c r="E69" s="120" t="s">
        <v>536</v>
      </c>
      <c r="F69" s="121">
        <f t="shared" si="11"/>
        <v>18</v>
      </c>
      <c r="G69" s="121" t="str">
        <f t="shared" si="8"/>
        <v/>
      </c>
      <c r="H69" s="121" t="str">
        <f t="shared" si="8"/>
        <v>V</v>
      </c>
      <c r="I69" s="121" t="str">
        <f t="shared" si="8"/>
        <v/>
      </c>
      <c r="J69" s="121" t="str">
        <f t="shared" si="8"/>
        <v/>
      </c>
      <c r="K69" s="121"/>
      <c r="L69" s="121" t="str">
        <f t="shared" si="9"/>
        <v>V</v>
      </c>
      <c r="M69" s="121" t="str">
        <f t="shared" si="9"/>
        <v>V</v>
      </c>
      <c r="N69" s="121" t="str">
        <f t="shared" si="9"/>
        <v/>
      </c>
      <c r="O69" s="121"/>
      <c r="P69" s="121" t="str">
        <f t="shared" si="10"/>
        <v>V</v>
      </c>
      <c r="Q69" s="121" t="str">
        <f t="shared" si="10"/>
        <v/>
      </c>
      <c r="R69" s="121" t="str">
        <f t="shared" si="10"/>
        <v/>
      </c>
      <c r="S69" s="122"/>
      <c r="U69" s="121">
        <f>SEBGUR!K69</f>
        <v>0</v>
      </c>
      <c r="V69" s="121">
        <f>SEBGUR!R69</f>
        <v>10</v>
      </c>
      <c r="W69" s="121">
        <f>SEBGUR!Y69</f>
        <v>0</v>
      </c>
      <c r="X69" s="121">
        <f>SEBGUR!AF69</f>
        <v>0</v>
      </c>
      <c r="Y69" s="121"/>
      <c r="Z69" s="121">
        <f>SEBGUR!AJ69</f>
        <v>4</v>
      </c>
      <c r="AA69" s="121">
        <f>SEBGUR!AN69</f>
        <v>2</v>
      </c>
      <c r="AB69" s="121">
        <f>SEBGUR!AR69</f>
        <v>0</v>
      </c>
      <c r="AC69" s="121"/>
      <c r="AD69" s="121">
        <f>SEBGUR!AU69</f>
        <v>2</v>
      </c>
      <c r="AE69" s="121">
        <f>SEBGUR!AX69</f>
        <v>0</v>
      </c>
      <c r="AF69" s="121">
        <f>SEBGUR!BA69</f>
        <v>0</v>
      </c>
      <c r="AG69" s="122"/>
      <c r="AI69" s="121">
        <f t="shared" si="12"/>
        <v>18</v>
      </c>
      <c r="AJ69" s="54">
        <f>JumJamGurMap!F68</f>
        <v>0</v>
      </c>
      <c r="AK69" s="54">
        <f>JumJamGurMap!G68</f>
        <v>15</v>
      </c>
      <c r="AL69" s="54">
        <f>JumJamGurMap!H68</f>
        <v>0</v>
      </c>
      <c r="AM69" s="54">
        <f>JumJamGurMap!I68</f>
        <v>0</v>
      </c>
      <c r="AN69" s="54">
        <f>JumJamGurMap!J68</f>
        <v>3</v>
      </c>
      <c r="AO69" s="54">
        <f>JumJamGurMap!K68</f>
        <v>0</v>
      </c>
      <c r="AP69" s="54">
        <f>JumJamGurMap!L68</f>
        <v>0</v>
      </c>
      <c r="AQ69" s="54">
        <f>JumJamGurMap!M68</f>
        <v>0</v>
      </c>
      <c r="AR69" s="54">
        <f>JumJamGurMap!N68</f>
        <v>0</v>
      </c>
      <c r="AS69" s="54">
        <f>JumJamGurMap!O68</f>
        <v>0</v>
      </c>
      <c r="AT69" s="54">
        <f>JumJamGurMap!P68</f>
        <v>0</v>
      </c>
      <c r="AU69" s="54">
        <f>JumJamGurMap!Q68</f>
        <v>0</v>
      </c>
      <c r="AV69" s="54">
        <f>JumJamGurMap!R68</f>
        <v>0</v>
      </c>
      <c r="AW69" s="54">
        <f>JumJamGurMap!S68</f>
        <v>0</v>
      </c>
      <c r="AX69" s="54">
        <f>JumJamGurMap!T68</f>
        <v>0</v>
      </c>
      <c r="AY69" s="54">
        <f>JumJamGurMap!U68</f>
        <v>0</v>
      </c>
      <c r="AZ69" s="54">
        <f>JumJamGurMap!V68</f>
        <v>0</v>
      </c>
      <c r="BA69" s="54">
        <f>JumJamGurMap!W68</f>
        <v>0</v>
      </c>
      <c r="BB69" s="54">
        <f>JumJamGurMap!X68</f>
        <v>0</v>
      </c>
      <c r="BC69" s="54">
        <f>JumJamGurMap!Y68</f>
        <v>0</v>
      </c>
      <c r="BD69" s="54">
        <f>JumJamGurMap!Z68</f>
        <v>0</v>
      </c>
      <c r="BE69" s="54">
        <f>JumJamGurMap!AA68</f>
        <v>0</v>
      </c>
      <c r="BF69" s="54">
        <f>JumJamGurMap!AB68</f>
        <v>0</v>
      </c>
      <c r="BG69" s="54">
        <f>JumJamGurMap!AC68</f>
        <v>0</v>
      </c>
      <c r="BH69" s="54">
        <f>JumJamGurMap!AD68</f>
        <v>0</v>
      </c>
      <c r="BI69" s="54">
        <f>JumJamGurMap!AE68</f>
        <v>0</v>
      </c>
      <c r="BJ69" s="54">
        <f>JumJamGurMap!AF68</f>
        <v>0</v>
      </c>
      <c r="BK69" s="54">
        <f>JumJamGurMap!AG68</f>
        <v>0</v>
      </c>
      <c r="BL69" s="54">
        <f>JumJamGurMap!AH68</f>
        <v>0</v>
      </c>
      <c r="BM69" s="54">
        <f>JumJamGurMap!AI68</f>
        <v>0</v>
      </c>
      <c r="BN69" s="54">
        <f>JumJamGurMap!AJ68</f>
        <v>0</v>
      </c>
      <c r="BO69" s="54">
        <f>JumJamGurMap!AK68</f>
        <v>0</v>
      </c>
      <c r="BP69" s="54">
        <f>JumJamGurMap!AL68</f>
        <v>0</v>
      </c>
    </row>
    <row r="70" spans="1:68" s="99" customFormat="1" x14ac:dyDescent="0.3">
      <c r="A70" s="100">
        <f>'MASTER GURU HARIAN'!A72</f>
        <v>69</v>
      </c>
      <c r="B70" s="101" t="str">
        <f>'MASTER GURU HARIAN'!B72</f>
        <v>DENA HANDRIANA, M.Pd</v>
      </c>
      <c r="C70" s="101" t="str">
        <f>'MASTER GURU HARIAN'!C72</f>
        <v>G69</v>
      </c>
      <c r="D70" s="101" t="str">
        <f>'MASTER GURU HARIAN'!D72</f>
        <v>DENA</v>
      </c>
      <c r="E70" s="101" t="s">
        <v>19</v>
      </c>
      <c r="F70" s="79">
        <f t="shared" si="11"/>
        <v>22</v>
      </c>
      <c r="G70" s="79" t="str">
        <f t="shared" si="8"/>
        <v/>
      </c>
      <c r="H70" s="79" t="str">
        <f t="shared" si="8"/>
        <v>V</v>
      </c>
      <c r="I70" s="79" t="str">
        <f t="shared" si="8"/>
        <v/>
      </c>
      <c r="J70" s="79" t="str">
        <f t="shared" si="8"/>
        <v/>
      </c>
      <c r="K70" s="79"/>
      <c r="L70" s="79" t="str">
        <f t="shared" si="9"/>
        <v/>
      </c>
      <c r="M70" s="79" t="str">
        <f t="shared" si="9"/>
        <v>V</v>
      </c>
      <c r="N70" s="79" t="str">
        <f t="shared" si="9"/>
        <v/>
      </c>
      <c r="O70" s="79"/>
      <c r="P70" s="79" t="str">
        <f t="shared" si="10"/>
        <v/>
      </c>
      <c r="Q70" s="79" t="str">
        <f t="shared" si="10"/>
        <v>V</v>
      </c>
      <c r="R70" s="79" t="str">
        <f t="shared" si="10"/>
        <v/>
      </c>
      <c r="S70" s="78"/>
      <c r="U70" s="79">
        <f>SEBGUR!K70</f>
        <v>0</v>
      </c>
      <c r="V70" s="79">
        <f>SEBGUR!R70</f>
        <v>12</v>
      </c>
      <c r="W70" s="79">
        <f>SEBGUR!Y70</f>
        <v>0</v>
      </c>
      <c r="X70" s="79">
        <f>SEBGUR!AF70</f>
        <v>0</v>
      </c>
      <c r="Y70" s="79"/>
      <c r="Z70" s="79">
        <f>SEBGUR!AJ70</f>
        <v>0</v>
      </c>
      <c r="AA70" s="79">
        <f>SEBGUR!AN70</f>
        <v>6</v>
      </c>
      <c r="AB70" s="79">
        <f>SEBGUR!AR70</f>
        <v>0</v>
      </c>
      <c r="AC70" s="79"/>
      <c r="AD70" s="79">
        <f>SEBGUR!AU70</f>
        <v>0</v>
      </c>
      <c r="AE70" s="79">
        <f>SEBGUR!AX70</f>
        <v>4</v>
      </c>
      <c r="AF70" s="79">
        <f>SEBGUR!BA70</f>
        <v>0</v>
      </c>
      <c r="AG70" s="78"/>
      <c r="AI70" s="79">
        <f t="shared" si="12"/>
        <v>22</v>
      </c>
      <c r="AJ70" s="54">
        <f>JumJamGurMap!F69</f>
        <v>0</v>
      </c>
      <c r="AK70" s="54">
        <f>JumJamGurMap!G69</f>
        <v>0</v>
      </c>
      <c r="AL70" s="54">
        <f>JumJamGurMap!H69</f>
        <v>0</v>
      </c>
      <c r="AM70" s="54">
        <f>JumJamGurMap!I69</f>
        <v>0</v>
      </c>
      <c r="AN70" s="54">
        <f>JumJamGurMap!J69</f>
        <v>0</v>
      </c>
      <c r="AO70" s="54">
        <f>JumJamGurMap!K69</f>
        <v>0</v>
      </c>
      <c r="AP70" s="54">
        <f>JumJamGurMap!L69</f>
        <v>0</v>
      </c>
      <c r="AQ70" s="54">
        <f>JumJamGurMap!M69</f>
        <v>0</v>
      </c>
      <c r="AR70" s="54">
        <f>JumJamGurMap!N69</f>
        <v>0</v>
      </c>
      <c r="AS70" s="54">
        <f>JumJamGurMap!O69</f>
        <v>0</v>
      </c>
      <c r="AT70" s="54">
        <f>JumJamGurMap!P69</f>
        <v>0</v>
      </c>
      <c r="AU70" s="54">
        <f>JumJamGurMap!Q69</f>
        <v>0</v>
      </c>
      <c r="AV70" s="54">
        <f>JumJamGurMap!R69</f>
        <v>0</v>
      </c>
      <c r="AW70" s="54">
        <f>JumJamGurMap!S69</f>
        <v>0</v>
      </c>
      <c r="AX70" s="54">
        <f>JumJamGurMap!T69</f>
        <v>0</v>
      </c>
      <c r="AY70" s="54">
        <f>JumJamGurMap!U69</f>
        <v>0</v>
      </c>
      <c r="AZ70" s="54">
        <f>JumJamGurMap!V69</f>
        <v>0</v>
      </c>
      <c r="BA70" s="54">
        <f>JumJamGurMap!W69</f>
        <v>0</v>
      </c>
      <c r="BB70" s="54">
        <f>JumJamGurMap!X69</f>
        <v>22</v>
      </c>
      <c r="BC70" s="54">
        <f>JumJamGurMap!Y69</f>
        <v>0</v>
      </c>
      <c r="BD70" s="54">
        <f>JumJamGurMap!Z69</f>
        <v>0</v>
      </c>
      <c r="BE70" s="54">
        <f>JumJamGurMap!AA69</f>
        <v>0</v>
      </c>
      <c r="BF70" s="54">
        <f>JumJamGurMap!AB69</f>
        <v>0</v>
      </c>
      <c r="BG70" s="54">
        <f>JumJamGurMap!AC69</f>
        <v>0</v>
      </c>
      <c r="BH70" s="54">
        <f>JumJamGurMap!AD69</f>
        <v>0</v>
      </c>
      <c r="BI70" s="54">
        <f>JumJamGurMap!AE69</f>
        <v>0</v>
      </c>
      <c r="BJ70" s="54">
        <f>JumJamGurMap!AF69</f>
        <v>0</v>
      </c>
      <c r="BK70" s="54">
        <f>JumJamGurMap!AG69</f>
        <v>0</v>
      </c>
      <c r="BL70" s="54">
        <f>JumJamGurMap!AH69</f>
        <v>0</v>
      </c>
      <c r="BM70" s="54">
        <f>JumJamGurMap!AI69</f>
        <v>0</v>
      </c>
      <c r="BN70" s="54">
        <f>JumJamGurMap!AJ69</f>
        <v>0</v>
      </c>
      <c r="BO70" s="54">
        <f>JumJamGurMap!AK69</f>
        <v>0</v>
      </c>
      <c r="BP70" s="54">
        <f>JumJamGurMap!AL69</f>
        <v>0</v>
      </c>
    </row>
    <row r="71" spans="1:68" x14ac:dyDescent="0.3">
      <c r="A71" s="12">
        <f>'MASTER GURU HARIAN'!A73</f>
        <v>70</v>
      </c>
      <c r="B71" s="13" t="str">
        <f>'MASTER GURU HARIAN'!B73</f>
        <v>WINDY NOVIA ANGGRAENI, S.Si</v>
      </c>
      <c r="C71" s="13" t="str">
        <f>'MASTER GURU HARIAN'!C73</f>
        <v>G70</v>
      </c>
      <c r="D71" s="13" t="str">
        <f>'MASTER GURU HARIAN'!D73</f>
        <v>WINDY</v>
      </c>
      <c r="E71" s="13" t="s">
        <v>537</v>
      </c>
      <c r="F71" s="54">
        <f t="shared" si="11"/>
        <v>29</v>
      </c>
      <c r="G71" s="54" t="str">
        <f t="shared" si="8"/>
        <v>V</v>
      </c>
      <c r="H71" s="54" t="str">
        <f t="shared" si="8"/>
        <v>V</v>
      </c>
      <c r="I71" s="54" t="str">
        <f t="shared" si="8"/>
        <v>V</v>
      </c>
      <c r="J71" s="54" t="str">
        <f t="shared" si="8"/>
        <v>V</v>
      </c>
      <c r="K71" s="53"/>
      <c r="L71" s="54" t="str">
        <f t="shared" si="9"/>
        <v/>
      </c>
      <c r="M71" s="54" t="str">
        <f t="shared" si="9"/>
        <v/>
      </c>
      <c r="N71" s="54" t="str">
        <f t="shared" si="9"/>
        <v/>
      </c>
      <c r="O71" s="53"/>
      <c r="P71" s="54" t="str">
        <f t="shared" si="10"/>
        <v/>
      </c>
      <c r="Q71" s="54" t="str">
        <f t="shared" si="10"/>
        <v/>
      </c>
      <c r="R71" s="54" t="str">
        <f t="shared" si="10"/>
        <v/>
      </c>
      <c r="S71" s="58"/>
      <c r="U71" s="54">
        <f>SEBGUR!K71</f>
        <v>8</v>
      </c>
      <c r="V71" s="54">
        <f>SEBGUR!R71</f>
        <v>5</v>
      </c>
      <c r="W71" s="54">
        <f>SEBGUR!Y71</f>
        <v>4</v>
      </c>
      <c r="X71" s="54">
        <f>SEBGUR!AF71</f>
        <v>12</v>
      </c>
      <c r="Y71" s="53"/>
      <c r="Z71" s="54">
        <f>SEBGUR!AJ71</f>
        <v>0</v>
      </c>
      <c r="AA71" s="54">
        <f>SEBGUR!AN71</f>
        <v>0</v>
      </c>
      <c r="AB71" s="54">
        <f>SEBGUR!AR71</f>
        <v>0</v>
      </c>
      <c r="AC71" s="53"/>
      <c r="AD71" s="54">
        <f>SEBGUR!AU71</f>
        <v>0</v>
      </c>
      <c r="AE71" s="54">
        <f>SEBGUR!AX71</f>
        <v>0</v>
      </c>
      <c r="AF71" s="54">
        <f>SEBGUR!BA71</f>
        <v>0</v>
      </c>
      <c r="AG71" s="58"/>
      <c r="AI71" s="54">
        <f t="shared" si="12"/>
        <v>29</v>
      </c>
      <c r="AJ71" s="54">
        <f>JumJamGurMap!F70</f>
        <v>0</v>
      </c>
      <c r="AK71" s="54">
        <f>JumJamGurMap!G70</f>
        <v>0</v>
      </c>
      <c r="AL71" s="54">
        <f>JumJamGurMap!H70</f>
        <v>0</v>
      </c>
      <c r="AM71" s="54">
        <f>JumJamGurMap!I70</f>
        <v>0</v>
      </c>
      <c r="AN71" s="54">
        <f>JumJamGurMap!J70</f>
        <v>0</v>
      </c>
      <c r="AO71" s="54">
        <f>JumJamGurMap!K70</f>
        <v>0</v>
      </c>
      <c r="AP71" s="54">
        <f>JumJamGurMap!L70</f>
        <v>0</v>
      </c>
      <c r="AQ71" s="54">
        <f>JumJamGurMap!M70</f>
        <v>0</v>
      </c>
      <c r="AR71" s="54">
        <f>JumJamGurMap!N70</f>
        <v>0</v>
      </c>
      <c r="AS71" s="54">
        <f>JumJamGurMap!O70</f>
        <v>0</v>
      </c>
      <c r="AT71" s="54">
        <f>JumJamGurMap!P70</f>
        <v>0</v>
      </c>
      <c r="AU71" s="54">
        <f>JumJamGurMap!Q70</f>
        <v>8</v>
      </c>
      <c r="AV71" s="54">
        <f>JumJamGurMap!R70</f>
        <v>0</v>
      </c>
      <c r="AW71" s="54">
        <f>JumJamGurMap!S70</f>
        <v>0</v>
      </c>
      <c r="AX71" s="54">
        <f>JumJamGurMap!T70</f>
        <v>0</v>
      </c>
      <c r="AY71" s="54">
        <f>JumJamGurMap!U70</f>
        <v>0</v>
      </c>
      <c r="AZ71" s="54">
        <f>JumJamGurMap!V70</f>
        <v>5</v>
      </c>
      <c r="BA71" s="54">
        <f>JumJamGurMap!W70</f>
        <v>4</v>
      </c>
      <c r="BB71" s="54">
        <f>JumJamGurMap!X70</f>
        <v>0</v>
      </c>
      <c r="BC71" s="54">
        <f>JumJamGurMap!Y70</f>
        <v>6</v>
      </c>
      <c r="BD71" s="54">
        <f>JumJamGurMap!Z70</f>
        <v>0</v>
      </c>
      <c r="BE71" s="54">
        <f>JumJamGurMap!AA70</f>
        <v>0</v>
      </c>
      <c r="BF71" s="54">
        <f>JumJamGurMap!AB70</f>
        <v>6</v>
      </c>
      <c r="BG71" s="54">
        <f>JumJamGurMap!AC70</f>
        <v>0</v>
      </c>
      <c r="BH71" s="54">
        <f>JumJamGurMap!AD70</f>
        <v>0</v>
      </c>
      <c r="BI71" s="54">
        <f>JumJamGurMap!AE70</f>
        <v>0</v>
      </c>
      <c r="BJ71" s="54">
        <f>JumJamGurMap!AF70</f>
        <v>0</v>
      </c>
      <c r="BK71" s="54">
        <f>JumJamGurMap!AG70</f>
        <v>0</v>
      </c>
      <c r="BL71" s="54">
        <f>JumJamGurMap!AH70</f>
        <v>0</v>
      </c>
      <c r="BM71" s="54">
        <f>JumJamGurMap!AI70</f>
        <v>0</v>
      </c>
      <c r="BN71" s="54">
        <f>JumJamGurMap!AJ70</f>
        <v>0</v>
      </c>
      <c r="BO71" s="54">
        <f>JumJamGurMap!AK70</f>
        <v>0</v>
      </c>
      <c r="BP71" s="54">
        <f>JumJamGurMap!AL70</f>
        <v>0</v>
      </c>
    </row>
    <row r="72" spans="1:68" x14ac:dyDescent="0.3">
      <c r="A72" s="12">
        <f>'MASTER GURU HARIAN'!A74</f>
        <v>71</v>
      </c>
      <c r="B72" s="13" t="str">
        <f>'MASTER GURU HARIAN'!B74</f>
        <v>DEDI EPENDI, S.Kom</v>
      </c>
      <c r="C72" s="13" t="str">
        <f>'MASTER GURU HARIAN'!C74</f>
        <v>G71</v>
      </c>
      <c r="D72" s="13" t="str">
        <f>'MASTER GURU HARIAN'!D74</f>
        <v>DEDI</v>
      </c>
      <c r="E72" s="13"/>
      <c r="F72" s="54">
        <f t="shared" si="11"/>
        <v>12</v>
      </c>
      <c r="G72" s="54" t="str">
        <f t="shared" si="8"/>
        <v/>
      </c>
      <c r="H72" s="54" t="str">
        <f t="shared" si="8"/>
        <v/>
      </c>
      <c r="I72" s="54" t="str">
        <f t="shared" si="8"/>
        <v/>
      </c>
      <c r="J72" s="54" t="str">
        <f t="shared" si="8"/>
        <v/>
      </c>
      <c r="K72" s="53"/>
      <c r="L72" s="54" t="str">
        <f t="shared" si="9"/>
        <v/>
      </c>
      <c r="M72" s="54" t="str">
        <f t="shared" si="9"/>
        <v/>
      </c>
      <c r="N72" s="54" t="str">
        <f t="shared" si="9"/>
        <v>V</v>
      </c>
      <c r="O72" s="53"/>
      <c r="P72" s="54" t="str">
        <f t="shared" si="10"/>
        <v/>
      </c>
      <c r="Q72" s="54" t="str">
        <f t="shared" si="10"/>
        <v/>
      </c>
      <c r="R72" s="54" t="str">
        <f t="shared" si="10"/>
        <v/>
      </c>
      <c r="S72" s="58"/>
      <c r="U72" s="54">
        <f>SEBGUR!K72</f>
        <v>0</v>
      </c>
      <c r="V72" s="54">
        <f>SEBGUR!R72</f>
        <v>0</v>
      </c>
      <c r="W72" s="54">
        <f>SEBGUR!Y72</f>
        <v>0</v>
      </c>
      <c r="X72" s="54">
        <f>SEBGUR!AF72</f>
        <v>0</v>
      </c>
      <c r="Y72" s="53"/>
      <c r="Z72" s="54">
        <f>SEBGUR!AJ72</f>
        <v>0</v>
      </c>
      <c r="AA72" s="54">
        <f>SEBGUR!AN72</f>
        <v>0</v>
      </c>
      <c r="AB72" s="54">
        <f>SEBGUR!AR72</f>
        <v>12</v>
      </c>
      <c r="AC72" s="53"/>
      <c r="AD72" s="54">
        <f>SEBGUR!AU72</f>
        <v>0</v>
      </c>
      <c r="AE72" s="54">
        <f>SEBGUR!AX72</f>
        <v>0</v>
      </c>
      <c r="AF72" s="54">
        <f>SEBGUR!BA72</f>
        <v>0</v>
      </c>
      <c r="AG72" s="58"/>
      <c r="AI72" s="54">
        <f t="shared" si="12"/>
        <v>12</v>
      </c>
      <c r="AJ72" s="54">
        <f>JumJamGurMap!F71</f>
        <v>0</v>
      </c>
      <c r="AK72" s="54">
        <f>JumJamGurMap!G71</f>
        <v>0</v>
      </c>
      <c r="AL72" s="54">
        <f>JumJamGurMap!H71</f>
        <v>0</v>
      </c>
      <c r="AM72" s="54">
        <f>JumJamGurMap!I71</f>
        <v>0</v>
      </c>
      <c r="AN72" s="54">
        <f>JumJamGurMap!J71</f>
        <v>0</v>
      </c>
      <c r="AO72" s="54">
        <f>JumJamGurMap!K71</f>
        <v>0</v>
      </c>
      <c r="AP72" s="54">
        <f>JumJamGurMap!L71</f>
        <v>0</v>
      </c>
      <c r="AQ72" s="54">
        <f>JumJamGurMap!M71</f>
        <v>0</v>
      </c>
      <c r="AR72" s="54">
        <f>JumJamGurMap!N71</f>
        <v>0</v>
      </c>
      <c r="AS72" s="54">
        <f>JumJamGurMap!O71</f>
        <v>0</v>
      </c>
      <c r="AT72" s="54">
        <f>JumJamGurMap!P71</f>
        <v>0</v>
      </c>
      <c r="AU72" s="54">
        <f>JumJamGurMap!Q71</f>
        <v>0</v>
      </c>
      <c r="AV72" s="54">
        <f>JumJamGurMap!R71</f>
        <v>0</v>
      </c>
      <c r="AW72" s="54">
        <f>JumJamGurMap!S71</f>
        <v>0</v>
      </c>
      <c r="AX72" s="54">
        <f>JumJamGurMap!T71</f>
        <v>0</v>
      </c>
      <c r="AY72" s="54">
        <f>JumJamGurMap!U71</f>
        <v>0</v>
      </c>
      <c r="AZ72" s="54">
        <f>JumJamGurMap!V71</f>
        <v>0</v>
      </c>
      <c r="BA72" s="54">
        <f>JumJamGurMap!W71</f>
        <v>0</v>
      </c>
      <c r="BB72" s="54">
        <f>JumJamGurMap!X71</f>
        <v>0</v>
      </c>
      <c r="BC72" s="54">
        <f>JumJamGurMap!Y71</f>
        <v>0</v>
      </c>
      <c r="BD72" s="54">
        <f>JumJamGurMap!Z71</f>
        <v>0</v>
      </c>
      <c r="BE72" s="54">
        <f>JumJamGurMap!AA71</f>
        <v>0</v>
      </c>
      <c r="BF72" s="54">
        <f>JumJamGurMap!AB71</f>
        <v>0</v>
      </c>
      <c r="BG72" s="54">
        <f>JumJamGurMap!AC71</f>
        <v>0</v>
      </c>
      <c r="BH72" s="54">
        <f>JumJamGurMap!AD71</f>
        <v>0</v>
      </c>
      <c r="BI72" s="54">
        <f>JumJamGurMap!AE71</f>
        <v>0</v>
      </c>
      <c r="BJ72" s="54">
        <f>JumJamGurMap!AF71</f>
        <v>0</v>
      </c>
      <c r="BK72" s="54">
        <f>JumJamGurMap!AG71</f>
        <v>12</v>
      </c>
      <c r="BL72" s="54">
        <f>JumJamGurMap!AH71</f>
        <v>0</v>
      </c>
      <c r="BM72" s="54">
        <f>JumJamGurMap!AI71</f>
        <v>0</v>
      </c>
      <c r="BN72" s="54">
        <f>JumJamGurMap!AJ71</f>
        <v>0</v>
      </c>
      <c r="BO72" s="54">
        <f>JumJamGurMap!AK71</f>
        <v>0</v>
      </c>
      <c r="BP72" s="54">
        <f>JumJamGurMap!AL71</f>
        <v>0</v>
      </c>
    </row>
    <row r="73" spans="1:68" s="113" customFormat="1" x14ac:dyDescent="0.3">
      <c r="A73" s="114">
        <f>'MASTER GURU HARIAN'!A75</f>
        <v>72</v>
      </c>
      <c r="B73" s="115" t="str">
        <f>'MASTER GURU HARIAN'!B75</f>
        <v>REGINA FITRIE, S.Pd</v>
      </c>
      <c r="C73" s="115" t="str">
        <f>'MASTER GURU HARIAN'!C75</f>
        <v>G72</v>
      </c>
      <c r="D73" s="115" t="str">
        <f>'MASTER GURU HARIAN'!D75</f>
        <v>REGINA</v>
      </c>
      <c r="E73" s="115" t="s">
        <v>17</v>
      </c>
      <c r="F73" s="116">
        <f t="shared" si="11"/>
        <v>27</v>
      </c>
      <c r="G73" s="116" t="str">
        <f t="shared" si="8"/>
        <v/>
      </c>
      <c r="H73" s="116" t="str">
        <f t="shared" si="8"/>
        <v/>
      </c>
      <c r="I73" s="116" t="str">
        <f t="shared" si="8"/>
        <v>V</v>
      </c>
      <c r="J73" s="116" t="str">
        <f t="shared" si="8"/>
        <v/>
      </c>
      <c r="K73" s="116"/>
      <c r="L73" s="116" t="str">
        <f t="shared" si="9"/>
        <v>V</v>
      </c>
      <c r="M73" s="116" t="str">
        <f t="shared" si="9"/>
        <v/>
      </c>
      <c r="N73" s="116" t="str">
        <f t="shared" si="9"/>
        <v/>
      </c>
      <c r="O73" s="116"/>
      <c r="P73" s="116" t="str">
        <f t="shared" si="10"/>
        <v>V</v>
      </c>
      <c r="Q73" s="116" t="str">
        <f t="shared" si="10"/>
        <v/>
      </c>
      <c r="R73" s="116" t="str">
        <f t="shared" si="10"/>
        <v/>
      </c>
      <c r="S73" s="117"/>
      <c r="U73" s="116">
        <f>SEBGUR!K73</f>
        <v>0</v>
      </c>
      <c r="V73" s="116">
        <f>SEBGUR!R73</f>
        <v>0</v>
      </c>
      <c r="W73" s="116">
        <f>SEBGUR!Y73</f>
        <v>12</v>
      </c>
      <c r="X73" s="116">
        <f>SEBGUR!AF73</f>
        <v>0</v>
      </c>
      <c r="Y73" s="116"/>
      <c r="Z73" s="116">
        <f>SEBGUR!AJ73</f>
        <v>9</v>
      </c>
      <c r="AA73" s="116">
        <f>SEBGUR!AN73</f>
        <v>0</v>
      </c>
      <c r="AB73" s="116">
        <f>SEBGUR!AR73</f>
        <v>0</v>
      </c>
      <c r="AC73" s="116"/>
      <c r="AD73" s="116">
        <f>SEBGUR!AU73</f>
        <v>6</v>
      </c>
      <c r="AE73" s="116">
        <f>SEBGUR!AX73</f>
        <v>0</v>
      </c>
      <c r="AF73" s="116">
        <f>SEBGUR!BA73</f>
        <v>0</v>
      </c>
      <c r="AG73" s="117"/>
      <c r="AI73" s="116">
        <f t="shared" si="12"/>
        <v>27</v>
      </c>
      <c r="AJ73" s="54">
        <f>JumJamGurMap!F72</f>
        <v>0</v>
      </c>
      <c r="AK73" s="54">
        <f>JumJamGurMap!G72</f>
        <v>0</v>
      </c>
      <c r="AL73" s="54">
        <f>JumJamGurMap!H72</f>
        <v>27</v>
      </c>
      <c r="AM73" s="54">
        <f>JumJamGurMap!I72</f>
        <v>0</v>
      </c>
      <c r="AN73" s="54">
        <f>JumJamGurMap!J72</f>
        <v>0</v>
      </c>
      <c r="AO73" s="54">
        <f>JumJamGurMap!K72</f>
        <v>0</v>
      </c>
      <c r="AP73" s="54">
        <f>JumJamGurMap!L72</f>
        <v>0</v>
      </c>
      <c r="AQ73" s="54">
        <f>JumJamGurMap!M72</f>
        <v>0</v>
      </c>
      <c r="AR73" s="54">
        <f>JumJamGurMap!N72</f>
        <v>0</v>
      </c>
      <c r="AS73" s="54">
        <f>JumJamGurMap!O72</f>
        <v>0</v>
      </c>
      <c r="AT73" s="54">
        <f>JumJamGurMap!P72</f>
        <v>0</v>
      </c>
      <c r="AU73" s="54">
        <f>JumJamGurMap!Q72</f>
        <v>0</v>
      </c>
      <c r="AV73" s="54">
        <f>JumJamGurMap!R72</f>
        <v>0</v>
      </c>
      <c r="AW73" s="54">
        <f>JumJamGurMap!S72</f>
        <v>0</v>
      </c>
      <c r="AX73" s="54">
        <f>JumJamGurMap!T72</f>
        <v>0</v>
      </c>
      <c r="AY73" s="54">
        <f>JumJamGurMap!U72</f>
        <v>0</v>
      </c>
      <c r="AZ73" s="54">
        <f>JumJamGurMap!V72</f>
        <v>0</v>
      </c>
      <c r="BA73" s="54">
        <f>JumJamGurMap!W72</f>
        <v>0</v>
      </c>
      <c r="BB73" s="54">
        <f>JumJamGurMap!X72</f>
        <v>0</v>
      </c>
      <c r="BC73" s="54">
        <f>JumJamGurMap!Y72</f>
        <v>0</v>
      </c>
      <c r="BD73" s="54">
        <f>JumJamGurMap!Z72</f>
        <v>0</v>
      </c>
      <c r="BE73" s="54">
        <f>JumJamGurMap!AA72</f>
        <v>0</v>
      </c>
      <c r="BF73" s="54">
        <f>JumJamGurMap!AB72</f>
        <v>0</v>
      </c>
      <c r="BG73" s="54">
        <f>JumJamGurMap!AC72</f>
        <v>0</v>
      </c>
      <c r="BH73" s="54">
        <f>JumJamGurMap!AD72</f>
        <v>0</v>
      </c>
      <c r="BI73" s="54">
        <f>JumJamGurMap!AE72</f>
        <v>0</v>
      </c>
      <c r="BJ73" s="54">
        <f>JumJamGurMap!AF72</f>
        <v>0</v>
      </c>
      <c r="BK73" s="54">
        <f>JumJamGurMap!AG72</f>
        <v>0</v>
      </c>
      <c r="BL73" s="54">
        <f>JumJamGurMap!AH72</f>
        <v>0</v>
      </c>
      <c r="BM73" s="54">
        <f>JumJamGurMap!AI72</f>
        <v>0</v>
      </c>
      <c r="BN73" s="54">
        <f>JumJamGurMap!AJ72</f>
        <v>0</v>
      </c>
      <c r="BO73" s="54">
        <f>JumJamGurMap!AK72</f>
        <v>0</v>
      </c>
      <c r="BP73" s="54">
        <f>JumJamGurMap!AL72</f>
        <v>0</v>
      </c>
    </row>
    <row r="74" spans="1:68" x14ac:dyDescent="0.3">
      <c r="A74" s="12">
        <f>'MASTER GURU HARIAN'!A76</f>
        <v>73</v>
      </c>
      <c r="B74" s="13" t="str">
        <f>'MASTER GURU HARIAN'!B76</f>
        <v>ARIANTONIUS SAGALA, S.Kom</v>
      </c>
      <c r="C74" s="13" t="str">
        <f>'MASTER GURU HARIAN'!C76</f>
        <v>G73</v>
      </c>
      <c r="D74" s="13" t="str">
        <f>'MASTER GURU HARIAN'!D76</f>
        <v>ARI</v>
      </c>
      <c r="E74" s="13"/>
      <c r="F74" s="54">
        <f t="shared" si="11"/>
        <v>23</v>
      </c>
      <c r="G74" s="54" t="str">
        <f t="shared" si="8"/>
        <v/>
      </c>
      <c r="H74" s="54" t="str">
        <f t="shared" si="8"/>
        <v/>
      </c>
      <c r="I74" s="54" t="str">
        <f t="shared" si="8"/>
        <v/>
      </c>
      <c r="J74" s="54" t="str">
        <f t="shared" si="8"/>
        <v/>
      </c>
      <c r="K74" s="53"/>
      <c r="L74" s="54" t="str">
        <f t="shared" si="9"/>
        <v/>
      </c>
      <c r="M74" s="54" t="str">
        <f t="shared" si="9"/>
        <v/>
      </c>
      <c r="N74" s="54" t="str">
        <f t="shared" si="9"/>
        <v/>
      </c>
      <c r="O74" s="53"/>
      <c r="P74" s="54" t="str">
        <f t="shared" si="10"/>
        <v/>
      </c>
      <c r="Q74" s="54" t="str">
        <f t="shared" si="10"/>
        <v>V</v>
      </c>
      <c r="R74" s="54" t="str">
        <f t="shared" si="10"/>
        <v>V</v>
      </c>
      <c r="S74" s="58"/>
      <c r="U74" s="54">
        <f>SEBGUR!K74</f>
        <v>0</v>
      </c>
      <c r="V74" s="54">
        <f>SEBGUR!R74</f>
        <v>0</v>
      </c>
      <c r="W74" s="54">
        <f>SEBGUR!Y74</f>
        <v>0</v>
      </c>
      <c r="X74" s="54">
        <f>SEBGUR!AF74</f>
        <v>0</v>
      </c>
      <c r="Y74" s="53"/>
      <c r="Z74" s="54">
        <f>SEBGUR!AJ74</f>
        <v>0</v>
      </c>
      <c r="AA74" s="54">
        <f>SEBGUR!AN74</f>
        <v>0</v>
      </c>
      <c r="AB74" s="54">
        <f>SEBGUR!AR74</f>
        <v>0</v>
      </c>
      <c r="AC74" s="53"/>
      <c r="AD74" s="54">
        <f>SEBGUR!AU74</f>
        <v>0</v>
      </c>
      <c r="AE74" s="54">
        <f>SEBGUR!AX74</f>
        <v>17</v>
      </c>
      <c r="AF74" s="54">
        <f>SEBGUR!BA74</f>
        <v>6</v>
      </c>
      <c r="AG74" s="58"/>
      <c r="AI74" s="54">
        <f t="shared" si="12"/>
        <v>23</v>
      </c>
      <c r="AJ74" s="54">
        <f>JumJamGurMap!F73</f>
        <v>0</v>
      </c>
      <c r="AK74" s="54">
        <f>JumJamGurMap!G73</f>
        <v>0</v>
      </c>
      <c r="AL74" s="54">
        <f>JumJamGurMap!H73</f>
        <v>0</v>
      </c>
      <c r="AM74" s="54">
        <f>JumJamGurMap!I73</f>
        <v>0</v>
      </c>
      <c r="AN74" s="54">
        <f>JumJamGurMap!J73</f>
        <v>0</v>
      </c>
      <c r="AO74" s="54">
        <f>JumJamGurMap!K73</f>
        <v>0</v>
      </c>
      <c r="AP74" s="54">
        <f>JumJamGurMap!L73</f>
        <v>0</v>
      </c>
      <c r="AQ74" s="54">
        <f>JumJamGurMap!M73</f>
        <v>0</v>
      </c>
      <c r="AR74" s="54">
        <f>JumJamGurMap!N73</f>
        <v>0</v>
      </c>
      <c r="AS74" s="54">
        <f>JumJamGurMap!O73</f>
        <v>0</v>
      </c>
      <c r="AT74" s="54">
        <f>JumJamGurMap!P73</f>
        <v>0</v>
      </c>
      <c r="AU74" s="54">
        <f>JumJamGurMap!Q73</f>
        <v>0</v>
      </c>
      <c r="AV74" s="54">
        <f>JumJamGurMap!R73</f>
        <v>0</v>
      </c>
      <c r="AW74" s="54">
        <f>JumJamGurMap!S73</f>
        <v>0</v>
      </c>
      <c r="AX74" s="54">
        <f>JumJamGurMap!T73</f>
        <v>0</v>
      </c>
      <c r="AY74" s="54">
        <f>JumJamGurMap!U73</f>
        <v>0</v>
      </c>
      <c r="AZ74" s="54">
        <f>JumJamGurMap!V73</f>
        <v>0</v>
      </c>
      <c r="BA74" s="54">
        <f>JumJamGurMap!W73</f>
        <v>0</v>
      </c>
      <c r="BB74" s="54">
        <f>JumJamGurMap!X73</f>
        <v>0</v>
      </c>
      <c r="BC74" s="54">
        <f>JumJamGurMap!Y73</f>
        <v>0</v>
      </c>
      <c r="BD74" s="54">
        <f>JumJamGurMap!Z73</f>
        <v>0</v>
      </c>
      <c r="BE74" s="54">
        <f>JumJamGurMap!AA73</f>
        <v>0</v>
      </c>
      <c r="BF74" s="54">
        <f>JumJamGurMap!AB73</f>
        <v>0</v>
      </c>
      <c r="BG74" s="54">
        <f>JumJamGurMap!AC73</f>
        <v>0</v>
      </c>
      <c r="BH74" s="54">
        <f>JumJamGurMap!AD73</f>
        <v>0</v>
      </c>
      <c r="BI74" s="54">
        <f>JumJamGurMap!AE73</f>
        <v>0</v>
      </c>
      <c r="BJ74" s="54">
        <f>JumJamGurMap!AF73</f>
        <v>0</v>
      </c>
      <c r="BK74" s="54">
        <f>JumJamGurMap!AG73</f>
        <v>0</v>
      </c>
      <c r="BL74" s="54">
        <f>JumJamGurMap!AH73</f>
        <v>0</v>
      </c>
      <c r="BM74" s="54">
        <f>JumJamGurMap!AI73</f>
        <v>0</v>
      </c>
      <c r="BN74" s="54">
        <f>JumJamGurMap!AJ73</f>
        <v>13</v>
      </c>
      <c r="BO74" s="54">
        <f>JumJamGurMap!AK73</f>
        <v>0</v>
      </c>
      <c r="BP74" s="54">
        <f>JumJamGurMap!AL73</f>
        <v>0</v>
      </c>
    </row>
    <row r="75" spans="1:68" x14ac:dyDescent="0.3">
      <c r="A75" s="12">
        <f>'MASTER GURU HARIAN'!A77</f>
        <v>74</v>
      </c>
      <c r="B75" s="13" t="str">
        <f>'MASTER GURU HARIAN'!B77</f>
        <v>PRATIWI, S.Si</v>
      </c>
      <c r="C75" s="13" t="str">
        <f>'MASTER GURU HARIAN'!C77</f>
        <v>G74</v>
      </c>
      <c r="D75" s="13" t="str">
        <f>'MASTER GURU HARIAN'!D77</f>
        <v>PRATIWI</v>
      </c>
      <c r="E75" s="13"/>
      <c r="F75" s="54">
        <f t="shared" si="11"/>
        <v>27</v>
      </c>
      <c r="G75" s="54" t="str">
        <f t="shared" si="8"/>
        <v/>
      </c>
      <c r="H75" s="54" t="str">
        <f t="shared" si="8"/>
        <v/>
      </c>
      <c r="I75" s="54" t="str">
        <f t="shared" si="8"/>
        <v/>
      </c>
      <c r="J75" s="54" t="str">
        <f t="shared" si="8"/>
        <v/>
      </c>
      <c r="K75" s="53"/>
      <c r="L75" s="54" t="str">
        <f t="shared" si="9"/>
        <v/>
      </c>
      <c r="M75" s="54" t="str">
        <f t="shared" si="9"/>
        <v/>
      </c>
      <c r="N75" s="54" t="str">
        <f t="shared" si="9"/>
        <v/>
      </c>
      <c r="O75" s="53"/>
      <c r="P75" s="54" t="str">
        <f t="shared" si="10"/>
        <v/>
      </c>
      <c r="Q75" s="54" t="str">
        <f t="shared" si="10"/>
        <v>V</v>
      </c>
      <c r="R75" s="54" t="str">
        <f t="shared" si="10"/>
        <v>V</v>
      </c>
      <c r="S75" s="58"/>
      <c r="U75" s="54">
        <f>SEBGUR!K75</f>
        <v>0</v>
      </c>
      <c r="V75" s="54">
        <f>SEBGUR!R75</f>
        <v>0</v>
      </c>
      <c r="W75" s="54">
        <f>SEBGUR!Y75</f>
        <v>0</v>
      </c>
      <c r="X75" s="54">
        <f>SEBGUR!AF75</f>
        <v>0</v>
      </c>
      <c r="Y75" s="53"/>
      <c r="Z75" s="54">
        <f>SEBGUR!AJ75</f>
        <v>0</v>
      </c>
      <c r="AA75" s="54">
        <f>SEBGUR!AN75</f>
        <v>0</v>
      </c>
      <c r="AB75" s="54">
        <f>SEBGUR!AR75</f>
        <v>0</v>
      </c>
      <c r="AC75" s="53"/>
      <c r="AD75" s="54">
        <f>SEBGUR!AU75</f>
        <v>0</v>
      </c>
      <c r="AE75" s="54">
        <f>SEBGUR!AX75</f>
        <v>11</v>
      </c>
      <c r="AF75" s="54">
        <f>SEBGUR!BA75</f>
        <v>16</v>
      </c>
      <c r="AG75" s="58"/>
      <c r="AI75" s="54">
        <f t="shared" si="12"/>
        <v>27</v>
      </c>
      <c r="AJ75" s="54">
        <f>JumJamGurMap!F74</f>
        <v>0</v>
      </c>
      <c r="AK75" s="54">
        <f>JumJamGurMap!G74</f>
        <v>0</v>
      </c>
      <c r="AL75" s="54">
        <f>JumJamGurMap!H74</f>
        <v>0</v>
      </c>
      <c r="AM75" s="54">
        <f>JumJamGurMap!I74</f>
        <v>0</v>
      </c>
      <c r="AN75" s="54">
        <f>JumJamGurMap!J74</f>
        <v>0</v>
      </c>
      <c r="AO75" s="54">
        <f>JumJamGurMap!K74</f>
        <v>0</v>
      </c>
      <c r="AP75" s="54">
        <f>JumJamGurMap!L74</f>
        <v>0</v>
      </c>
      <c r="AQ75" s="54">
        <f>JumJamGurMap!M74</f>
        <v>0</v>
      </c>
      <c r="AR75" s="54">
        <f>JumJamGurMap!N74</f>
        <v>0</v>
      </c>
      <c r="AS75" s="54">
        <f>JumJamGurMap!O74</f>
        <v>0</v>
      </c>
      <c r="AT75" s="54">
        <f>JumJamGurMap!P74</f>
        <v>0</v>
      </c>
      <c r="AU75" s="54">
        <f>JumJamGurMap!Q74</f>
        <v>0</v>
      </c>
      <c r="AV75" s="54">
        <f>JumJamGurMap!R74</f>
        <v>0</v>
      </c>
      <c r="AW75" s="54">
        <f>JumJamGurMap!S74</f>
        <v>0</v>
      </c>
      <c r="AX75" s="54">
        <f>JumJamGurMap!T74</f>
        <v>0</v>
      </c>
      <c r="AY75" s="54">
        <f>JumJamGurMap!U74</f>
        <v>0</v>
      </c>
      <c r="AZ75" s="54">
        <f>JumJamGurMap!V74</f>
        <v>0</v>
      </c>
      <c r="BA75" s="54">
        <f>JumJamGurMap!W74</f>
        <v>0</v>
      </c>
      <c r="BB75" s="54">
        <f>JumJamGurMap!X74</f>
        <v>0</v>
      </c>
      <c r="BC75" s="54">
        <f>JumJamGurMap!Y74</f>
        <v>0</v>
      </c>
      <c r="BD75" s="54">
        <f>JumJamGurMap!Z74</f>
        <v>0</v>
      </c>
      <c r="BE75" s="54">
        <f>JumJamGurMap!AA74</f>
        <v>0</v>
      </c>
      <c r="BF75" s="54">
        <f>JumJamGurMap!AB74</f>
        <v>0</v>
      </c>
      <c r="BG75" s="54">
        <f>JumJamGurMap!AC74</f>
        <v>0</v>
      </c>
      <c r="BH75" s="54">
        <f>JumJamGurMap!AD74</f>
        <v>0</v>
      </c>
      <c r="BI75" s="54">
        <f>JumJamGurMap!AE74</f>
        <v>0</v>
      </c>
      <c r="BJ75" s="54">
        <f>JumJamGurMap!AF74</f>
        <v>0</v>
      </c>
      <c r="BK75" s="54">
        <f>JumJamGurMap!AG74</f>
        <v>0</v>
      </c>
      <c r="BL75" s="54">
        <f>JumJamGurMap!AH74</f>
        <v>0</v>
      </c>
      <c r="BM75" s="54">
        <f>JumJamGurMap!AI74</f>
        <v>0</v>
      </c>
      <c r="BN75" s="54">
        <f>JumJamGurMap!AJ74</f>
        <v>0</v>
      </c>
      <c r="BO75" s="54">
        <f>JumJamGurMap!AK74</f>
        <v>0</v>
      </c>
      <c r="BP75" s="54">
        <f>JumJamGurMap!AL74</f>
        <v>0</v>
      </c>
    </row>
    <row r="76" spans="1:68" s="113" customFormat="1" x14ac:dyDescent="0.3">
      <c r="A76" s="114">
        <f>'MASTER GURU HARIAN'!A78</f>
        <v>75</v>
      </c>
      <c r="B76" s="115" t="str">
        <f>'MASTER GURU HARIAN'!B78</f>
        <v>NURUL DININGSIH, S.Hum</v>
      </c>
      <c r="C76" s="115" t="str">
        <f>'MASTER GURU HARIAN'!C78</f>
        <v>G75</v>
      </c>
      <c r="D76" s="115" t="str">
        <f>'MASTER GURU HARIAN'!D78</f>
        <v>NURUL</v>
      </c>
      <c r="E76" s="115" t="s">
        <v>17</v>
      </c>
      <c r="F76" s="116">
        <f t="shared" si="11"/>
        <v>22</v>
      </c>
      <c r="G76" s="116" t="str">
        <f t="shared" si="8"/>
        <v/>
      </c>
      <c r="H76" s="116" t="str">
        <f t="shared" si="8"/>
        <v>V</v>
      </c>
      <c r="I76" s="116" t="str">
        <f t="shared" si="8"/>
        <v/>
      </c>
      <c r="J76" s="116" t="str">
        <f t="shared" si="8"/>
        <v/>
      </c>
      <c r="K76" s="116"/>
      <c r="L76" s="116" t="str">
        <f t="shared" si="9"/>
        <v/>
      </c>
      <c r="M76" s="116" t="str">
        <f t="shared" si="9"/>
        <v>V</v>
      </c>
      <c r="N76" s="116" t="str">
        <f t="shared" si="9"/>
        <v/>
      </c>
      <c r="O76" s="116"/>
      <c r="P76" s="116" t="str">
        <f t="shared" si="10"/>
        <v/>
      </c>
      <c r="Q76" s="116" t="str">
        <f t="shared" si="10"/>
        <v>V</v>
      </c>
      <c r="R76" s="116" t="str">
        <f t="shared" si="10"/>
        <v/>
      </c>
      <c r="S76" s="117"/>
      <c r="U76" s="116">
        <f>SEBGUR!K76</f>
        <v>0</v>
      </c>
      <c r="V76" s="116">
        <f>SEBGUR!R76</f>
        <v>12</v>
      </c>
      <c r="W76" s="116">
        <f>SEBGUR!Y76</f>
        <v>0</v>
      </c>
      <c r="X76" s="116">
        <f>SEBGUR!AF76</f>
        <v>0</v>
      </c>
      <c r="Y76" s="116"/>
      <c r="Z76" s="116">
        <f>SEBGUR!AJ76</f>
        <v>0</v>
      </c>
      <c r="AA76" s="116">
        <f>SEBGUR!AN76</f>
        <v>6</v>
      </c>
      <c r="AB76" s="116">
        <f>SEBGUR!AR76</f>
        <v>0</v>
      </c>
      <c r="AC76" s="116"/>
      <c r="AD76" s="116">
        <f>SEBGUR!AU76</f>
        <v>0</v>
      </c>
      <c r="AE76" s="116">
        <f>SEBGUR!AX76</f>
        <v>4</v>
      </c>
      <c r="AF76" s="116">
        <f>SEBGUR!BA76</f>
        <v>0</v>
      </c>
      <c r="AG76" s="117"/>
      <c r="AI76" s="116">
        <f t="shared" si="12"/>
        <v>22</v>
      </c>
      <c r="AJ76" s="54">
        <f>JumJamGurMap!F75</f>
        <v>0</v>
      </c>
      <c r="AK76" s="54">
        <f>JumJamGurMap!G75</f>
        <v>0</v>
      </c>
      <c r="AL76" s="54">
        <f>JumJamGurMap!H75</f>
        <v>22</v>
      </c>
      <c r="AM76" s="54">
        <f>JumJamGurMap!I75</f>
        <v>0</v>
      </c>
      <c r="AN76" s="54">
        <f>JumJamGurMap!J75</f>
        <v>0</v>
      </c>
      <c r="AO76" s="54">
        <f>JumJamGurMap!K75</f>
        <v>0</v>
      </c>
      <c r="AP76" s="54">
        <f>JumJamGurMap!L75</f>
        <v>0</v>
      </c>
      <c r="AQ76" s="54">
        <f>JumJamGurMap!M75</f>
        <v>0</v>
      </c>
      <c r="AR76" s="54">
        <f>JumJamGurMap!N75</f>
        <v>0</v>
      </c>
      <c r="AS76" s="54">
        <f>JumJamGurMap!O75</f>
        <v>0</v>
      </c>
      <c r="AT76" s="54">
        <f>JumJamGurMap!P75</f>
        <v>0</v>
      </c>
      <c r="AU76" s="54">
        <f>JumJamGurMap!Q75</f>
        <v>0</v>
      </c>
      <c r="AV76" s="54">
        <f>JumJamGurMap!R75</f>
        <v>0</v>
      </c>
      <c r="AW76" s="54">
        <f>JumJamGurMap!S75</f>
        <v>0</v>
      </c>
      <c r="AX76" s="54">
        <f>JumJamGurMap!T75</f>
        <v>0</v>
      </c>
      <c r="AY76" s="54">
        <f>JumJamGurMap!U75</f>
        <v>0</v>
      </c>
      <c r="AZ76" s="54">
        <f>JumJamGurMap!V75</f>
        <v>0</v>
      </c>
      <c r="BA76" s="54">
        <f>JumJamGurMap!W75</f>
        <v>0</v>
      </c>
      <c r="BB76" s="54">
        <f>JumJamGurMap!X75</f>
        <v>0</v>
      </c>
      <c r="BC76" s="54">
        <f>JumJamGurMap!Y75</f>
        <v>0</v>
      </c>
      <c r="BD76" s="54">
        <f>JumJamGurMap!Z75</f>
        <v>0</v>
      </c>
      <c r="BE76" s="54">
        <f>JumJamGurMap!AA75</f>
        <v>0</v>
      </c>
      <c r="BF76" s="54">
        <f>JumJamGurMap!AB75</f>
        <v>0</v>
      </c>
      <c r="BG76" s="54">
        <f>JumJamGurMap!AC75</f>
        <v>0</v>
      </c>
      <c r="BH76" s="54">
        <f>JumJamGurMap!AD75</f>
        <v>0</v>
      </c>
      <c r="BI76" s="54">
        <f>JumJamGurMap!AE75</f>
        <v>0</v>
      </c>
      <c r="BJ76" s="54">
        <f>JumJamGurMap!AF75</f>
        <v>0</v>
      </c>
      <c r="BK76" s="54">
        <f>JumJamGurMap!AG75</f>
        <v>0</v>
      </c>
      <c r="BL76" s="54">
        <f>JumJamGurMap!AH75</f>
        <v>0</v>
      </c>
      <c r="BM76" s="54">
        <f>JumJamGurMap!AI75</f>
        <v>0</v>
      </c>
      <c r="BN76" s="54">
        <f>JumJamGurMap!AJ75</f>
        <v>0</v>
      </c>
      <c r="BO76" s="54">
        <f>JumJamGurMap!AK75</f>
        <v>0</v>
      </c>
      <c r="BP76" s="54">
        <f>JumJamGurMap!AL75</f>
        <v>0</v>
      </c>
    </row>
    <row r="77" spans="1:68" s="99" customFormat="1" x14ac:dyDescent="0.3">
      <c r="A77" s="100">
        <f>'MASTER GURU HARIAN'!A79</f>
        <v>76</v>
      </c>
      <c r="B77" s="101" t="str">
        <f>'MASTER GURU HARIAN'!B79</f>
        <v>ETI  ARIESANTI,S.Pd</v>
      </c>
      <c r="C77" s="101" t="str">
        <f>'MASTER GURU HARIAN'!C79</f>
        <v>G76</v>
      </c>
      <c r="D77" s="101" t="str">
        <f>'MASTER GURU HARIAN'!D79</f>
        <v>ETI</v>
      </c>
      <c r="E77" s="101" t="s">
        <v>19</v>
      </c>
      <c r="F77" s="79">
        <f>AI77</f>
        <v>21</v>
      </c>
      <c r="G77" s="79" t="str">
        <f t="shared" si="8"/>
        <v/>
      </c>
      <c r="H77" s="79" t="str">
        <f t="shared" si="8"/>
        <v/>
      </c>
      <c r="I77" s="79" t="str">
        <f t="shared" si="8"/>
        <v/>
      </c>
      <c r="J77" s="79" t="str">
        <f t="shared" si="8"/>
        <v/>
      </c>
      <c r="K77" s="79"/>
      <c r="L77" s="79" t="str">
        <f t="shared" si="9"/>
        <v/>
      </c>
      <c r="M77" s="79" t="str">
        <f t="shared" si="9"/>
        <v>V</v>
      </c>
      <c r="N77" s="79" t="str">
        <f t="shared" si="9"/>
        <v/>
      </c>
      <c r="O77" s="79"/>
      <c r="P77" s="79" t="str">
        <f t="shared" si="10"/>
        <v>V</v>
      </c>
      <c r="Q77" s="79" t="str">
        <f t="shared" si="10"/>
        <v>V</v>
      </c>
      <c r="R77" s="79" t="str">
        <f t="shared" si="10"/>
        <v/>
      </c>
      <c r="S77" s="78"/>
      <c r="U77" s="79">
        <f>SEBGUR!K77</f>
        <v>0</v>
      </c>
      <c r="V77" s="79">
        <f>SEBGUR!R77</f>
        <v>0</v>
      </c>
      <c r="W77" s="79">
        <f>SEBGUR!Y77</f>
        <v>0</v>
      </c>
      <c r="X77" s="79">
        <f>SEBGUR!AF77</f>
        <v>0</v>
      </c>
      <c r="Y77" s="79"/>
      <c r="Z77" s="79">
        <f>SEBGUR!AJ77</f>
        <v>0</v>
      </c>
      <c r="AA77" s="79">
        <f>SEBGUR!AN77</f>
        <v>9</v>
      </c>
      <c r="AB77" s="79">
        <f>SEBGUR!AR77</f>
        <v>0</v>
      </c>
      <c r="AC77" s="79"/>
      <c r="AD77" s="79">
        <f>SEBGUR!AU77</f>
        <v>6</v>
      </c>
      <c r="AE77" s="79">
        <f>SEBGUR!AX77</f>
        <v>6</v>
      </c>
      <c r="AF77" s="79">
        <f>SEBGUR!BA77</f>
        <v>0</v>
      </c>
      <c r="AG77" s="78"/>
      <c r="AI77" s="79">
        <f t="shared" si="12"/>
        <v>21</v>
      </c>
      <c r="AJ77" s="54">
        <f>JumJamGurMap!F76</f>
        <v>0</v>
      </c>
      <c r="AK77" s="54">
        <f>JumJamGurMap!G76</f>
        <v>0</v>
      </c>
      <c r="AL77" s="54">
        <f>JumJamGurMap!H76</f>
        <v>0</v>
      </c>
      <c r="AM77" s="54">
        <f>JumJamGurMap!I76</f>
        <v>0</v>
      </c>
      <c r="AN77" s="54">
        <f>JumJamGurMap!J76</f>
        <v>0</v>
      </c>
      <c r="AO77" s="54">
        <f>JumJamGurMap!K76</f>
        <v>0</v>
      </c>
      <c r="AP77" s="54">
        <f>JumJamGurMap!L76</f>
        <v>0</v>
      </c>
      <c r="AQ77" s="54">
        <f>JumJamGurMap!M76</f>
        <v>21</v>
      </c>
      <c r="AR77" s="54">
        <f>JumJamGurMap!N76</f>
        <v>0</v>
      </c>
      <c r="AS77" s="54">
        <f>JumJamGurMap!O76</f>
        <v>0</v>
      </c>
      <c r="AT77" s="54">
        <f>JumJamGurMap!P76</f>
        <v>0</v>
      </c>
      <c r="AU77" s="54">
        <f>JumJamGurMap!Q76</f>
        <v>0</v>
      </c>
      <c r="AV77" s="54">
        <f>JumJamGurMap!R76</f>
        <v>0</v>
      </c>
      <c r="AW77" s="54">
        <f>JumJamGurMap!S76</f>
        <v>0</v>
      </c>
      <c r="AX77" s="54">
        <f>JumJamGurMap!T76</f>
        <v>0</v>
      </c>
      <c r="AY77" s="54">
        <f>JumJamGurMap!U76</f>
        <v>0</v>
      </c>
      <c r="AZ77" s="54">
        <f>JumJamGurMap!V76</f>
        <v>0</v>
      </c>
      <c r="BA77" s="54">
        <f>JumJamGurMap!W76</f>
        <v>0</v>
      </c>
      <c r="BB77" s="54">
        <f>JumJamGurMap!X76</f>
        <v>0</v>
      </c>
      <c r="BC77" s="54">
        <f>JumJamGurMap!Y76</f>
        <v>0</v>
      </c>
      <c r="BD77" s="54">
        <f>JumJamGurMap!Z76</f>
        <v>0</v>
      </c>
      <c r="BE77" s="54">
        <f>JumJamGurMap!AA76</f>
        <v>0</v>
      </c>
      <c r="BF77" s="54">
        <f>JumJamGurMap!AB76</f>
        <v>0</v>
      </c>
      <c r="BG77" s="54">
        <f>JumJamGurMap!AC76</f>
        <v>0</v>
      </c>
      <c r="BH77" s="54">
        <f>JumJamGurMap!AD76</f>
        <v>0</v>
      </c>
      <c r="BI77" s="54">
        <f>JumJamGurMap!AE76</f>
        <v>0</v>
      </c>
      <c r="BJ77" s="54">
        <f>JumJamGurMap!AF76</f>
        <v>0</v>
      </c>
      <c r="BK77" s="54">
        <f>JumJamGurMap!AG76</f>
        <v>0</v>
      </c>
      <c r="BL77" s="54">
        <f>JumJamGurMap!AH76</f>
        <v>0</v>
      </c>
      <c r="BM77" s="54">
        <f>JumJamGurMap!AI76</f>
        <v>0</v>
      </c>
      <c r="BN77" s="54">
        <f>JumJamGurMap!AJ76</f>
        <v>0</v>
      </c>
      <c r="BO77" s="54">
        <f>JumJamGurMap!AK76</f>
        <v>0</v>
      </c>
      <c r="BP77" s="54">
        <f>JumJamGurMap!AL76</f>
        <v>0</v>
      </c>
    </row>
    <row r="78" spans="1:68" s="118" customFormat="1" x14ac:dyDescent="0.3">
      <c r="A78" s="119">
        <f>'MASTER GURU HARIAN'!A80</f>
        <v>77</v>
      </c>
      <c r="B78" s="120" t="str">
        <f>'MASTER GURU HARIAN'!B80</f>
        <v>NURLAELA, S.H</v>
      </c>
      <c r="C78" s="120" t="str">
        <f>'MASTER GURU HARIAN'!C80</f>
        <v>G77</v>
      </c>
      <c r="D78" s="120" t="s">
        <v>535</v>
      </c>
      <c r="E78" s="120" t="s">
        <v>536</v>
      </c>
      <c r="F78" s="54">
        <f t="shared" ref="F78:F80" si="13">AI78</f>
        <v>26</v>
      </c>
      <c r="G78" s="54" t="str">
        <f t="shared" si="8"/>
        <v>V</v>
      </c>
      <c r="H78" s="54" t="str">
        <f t="shared" si="8"/>
        <v>V</v>
      </c>
      <c r="I78" s="54" t="str">
        <f t="shared" si="8"/>
        <v/>
      </c>
      <c r="J78" s="54" t="str">
        <f t="shared" si="8"/>
        <v/>
      </c>
      <c r="K78" s="53"/>
      <c r="L78" s="54" t="str">
        <f t="shared" si="9"/>
        <v>V</v>
      </c>
      <c r="M78" s="54" t="str">
        <f t="shared" si="9"/>
        <v>V</v>
      </c>
      <c r="N78" s="54" t="str">
        <f t="shared" si="9"/>
        <v/>
      </c>
      <c r="O78" s="53"/>
      <c r="P78" s="54" t="str">
        <f t="shared" si="10"/>
        <v>V</v>
      </c>
      <c r="Q78" s="54" t="str">
        <f t="shared" si="10"/>
        <v>V</v>
      </c>
      <c r="R78" s="54" t="str">
        <f t="shared" si="10"/>
        <v/>
      </c>
      <c r="S78" s="58"/>
      <c r="T78" s="57"/>
      <c r="U78" s="54">
        <f>SEBGUR!K78</f>
        <v>12</v>
      </c>
      <c r="V78" s="54">
        <f>SEBGUR!R78</f>
        <v>2</v>
      </c>
      <c r="W78" s="54">
        <f>SEBGUR!Y78</f>
        <v>0</v>
      </c>
      <c r="X78" s="54">
        <f>SEBGUR!AF78</f>
        <v>0</v>
      </c>
      <c r="Y78" s="53"/>
      <c r="Z78" s="54">
        <f>SEBGUR!AJ78</f>
        <v>2</v>
      </c>
      <c r="AA78" s="54">
        <f>SEBGUR!AN78</f>
        <v>4</v>
      </c>
      <c r="AB78" s="54">
        <f>SEBGUR!AR78</f>
        <v>0</v>
      </c>
      <c r="AC78" s="53"/>
      <c r="AD78" s="54">
        <f>SEBGUR!AU78</f>
        <v>2</v>
      </c>
      <c r="AE78" s="54">
        <f>SEBGUR!AX78</f>
        <v>4</v>
      </c>
      <c r="AF78" s="54">
        <f>SEBGUR!BA78</f>
        <v>0</v>
      </c>
      <c r="AG78" s="58"/>
      <c r="AH78" s="57"/>
      <c r="AI78" s="54">
        <f t="shared" si="12"/>
        <v>26</v>
      </c>
      <c r="AJ78" s="54">
        <f>JumJamGurMap!F77</f>
        <v>0</v>
      </c>
      <c r="AK78" s="54">
        <f>JumJamGurMap!G77</f>
        <v>18</v>
      </c>
      <c r="AL78" s="54">
        <f>JumJamGurMap!H77</f>
        <v>0</v>
      </c>
      <c r="AM78" s="54">
        <f>JumJamGurMap!I77</f>
        <v>0</v>
      </c>
      <c r="AN78" s="54">
        <f>JumJamGurMap!J77</f>
        <v>8</v>
      </c>
      <c r="AO78" s="54">
        <f>JumJamGurMap!K77</f>
        <v>0</v>
      </c>
      <c r="AP78" s="54">
        <f>JumJamGurMap!L77</f>
        <v>0</v>
      </c>
      <c r="AQ78" s="54">
        <f>JumJamGurMap!M77</f>
        <v>0</v>
      </c>
      <c r="AR78" s="54">
        <f>JumJamGurMap!N77</f>
        <v>0</v>
      </c>
      <c r="AS78" s="54">
        <f>JumJamGurMap!O77</f>
        <v>0</v>
      </c>
      <c r="AT78" s="54">
        <f>JumJamGurMap!P77</f>
        <v>0</v>
      </c>
      <c r="AU78" s="54">
        <f>JumJamGurMap!Q77</f>
        <v>0</v>
      </c>
      <c r="AV78" s="54">
        <f>JumJamGurMap!R77</f>
        <v>0</v>
      </c>
      <c r="AW78" s="54">
        <f>JumJamGurMap!S77</f>
        <v>0</v>
      </c>
      <c r="AX78" s="54">
        <f>JumJamGurMap!T77</f>
        <v>0</v>
      </c>
      <c r="AY78" s="54">
        <f>JumJamGurMap!U77</f>
        <v>0</v>
      </c>
      <c r="AZ78" s="54">
        <f>JumJamGurMap!V77</f>
        <v>0</v>
      </c>
      <c r="BA78" s="54">
        <f>JumJamGurMap!W77</f>
        <v>0</v>
      </c>
      <c r="BB78" s="54">
        <f>JumJamGurMap!X77</f>
        <v>0</v>
      </c>
      <c r="BC78" s="54">
        <f>JumJamGurMap!Y77</f>
        <v>0</v>
      </c>
      <c r="BD78" s="54">
        <f>JumJamGurMap!Z77</f>
        <v>0</v>
      </c>
      <c r="BE78" s="54">
        <f>JumJamGurMap!AA77</f>
        <v>0</v>
      </c>
      <c r="BF78" s="54">
        <f>JumJamGurMap!AB77</f>
        <v>0</v>
      </c>
      <c r="BG78" s="54">
        <f>JumJamGurMap!AC77</f>
        <v>0</v>
      </c>
      <c r="BH78" s="54">
        <f>JumJamGurMap!AD77</f>
        <v>0</v>
      </c>
      <c r="BI78" s="54">
        <f>JumJamGurMap!AE77</f>
        <v>0</v>
      </c>
      <c r="BJ78" s="54">
        <f>JumJamGurMap!AF77</f>
        <v>0</v>
      </c>
      <c r="BK78" s="54">
        <f>JumJamGurMap!AG77</f>
        <v>0</v>
      </c>
      <c r="BL78" s="54">
        <f>JumJamGurMap!AH77</f>
        <v>0</v>
      </c>
      <c r="BM78" s="54">
        <f>JumJamGurMap!AI77</f>
        <v>0</v>
      </c>
      <c r="BN78" s="54">
        <f>JumJamGurMap!AJ77</f>
        <v>0</v>
      </c>
      <c r="BO78" s="54">
        <f>JumJamGurMap!AK77</f>
        <v>0</v>
      </c>
      <c r="BP78" s="54">
        <f>JumJamGurMap!AL77</f>
        <v>0</v>
      </c>
    </row>
    <row r="79" spans="1:68" x14ac:dyDescent="0.3">
      <c r="A79" s="12">
        <f>'MASTER GURU HARIAN'!A81</f>
        <v>78</v>
      </c>
      <c r="B79" s="128">
        <f>'MASTER GURU HARIAN'!B81</f>
        <v>0</v>
      </c>
      <c r="C79" s="13" t="str">
        <f>'MASTER GURU HARIAN'!C81</f>
        <v>G78</v>
      </c>
      <c r="D79" s="13">
        <f>'MASTER GURU HARIAN'!D81</f>
        <v>0</v>
      </c>
      <c r="E79" s="13"/>
      <c r="F79" s="54">
        <f t="shared" si="13"/>
        <v>0</v>
      </c>
      <c r="G79" s="54" t="str">
        <f t="shared" si="8"/>
        <v/>
      </c>
      <c r="H79" s="54" t="str">
        <f t="shared" si="8"/>
        <v/>
      </c>
      <c r="I79" s="54" t="str">
        <f t="shared" si="8"/>
        <v/>
      </c>
      <c r="J79" s="54" t="str">
        <f t="shared" si="8"/>
        <v/>
      </c>
      <c r="K79" s="53"/>
      <c r="L79" s="54" t="str">
        <f t="shared" si="9"/>
        <v/>
      </c>
      <c r="M79" s="54" t="str">
        <f t="shared" si="9"/>
        <v/>
      </c>
      <c r="N79" s="54" t="str">
        <f t="shared" si="9"/>
        <v/>
      </c>
      <c r="O79" s="53"/>
      <c r="P79" s="54" t="str">
        <f t="shared" si="10"/>
        <v/>
      </c>
      <c r="Q79" s="54" t="str">
        <f t="shared" si="10"/>
        <v/>
      </c>
      <c r="R79" s="54" t="str">
        <f t="shared" si="10"/>
        <v/>
      </c>
      <c r="S79" s="58"/>
      <c r="U79" s="54">
        <f>SEBGUR!K79</f>
        <v>0</v>
      </c>
      <c r="V79" s="54">
        <f>SEBGUR!R79</f>
        <v>0</v>
      </c>
      <c r="W79" s="54">
        <f>SEBGUR!Y79</f>
        <v>0</v>
      </c>
      <c r="X79" s="54">
        <f>SEBGUR!AF79</f>
        <v>0</v>
      </c>
      <c r="Y79" s="53"/>
      <c r="Z79" s="54">
        <f>SEBGUR!AJ79</f>
        <v>0</v>
      </c>
      <c r="AA79" s="54">
        <f>SEBGUR!AN79</f>
        <v>0</v>
      </c>
      <c r="AB79" s="54">
        <f>SEBGUR!AR79</f>
        <v>0</v>
      </c>
      <c r="AC79" s="53"/>
      <c r="AD79" s="54">
        <f>SEBGUR!AU79</f>
        <v>0</v>
      </c>
      <c r="AE79" s="54">
        <f>SEBGUR!AX79</f>
        <v>0</v>
      </c>
      <c r="AF79" s="54">
        <f>SEBGUR!BA79</f>
        <v>0</v>
      </c>
      <c r="AG79" s="58"/>
      <c r="AI79" s="54">
        <f t="shared" si="12"/>
        <v>0</v>
      </c>
      <c r="AJ79" s="54">
        <f>JumJamGurMap!F78</f>
        <v>0</v>
      </c>
      <c r="AK79" s="54">
        <f>JumJamGurMap!G78</f>
        <v>0</v>
      </c>
      <c r="AL79" s="54">
        <f>JumJamGurMap!H78</f>
        <v>0</v>
      </c>
      <c r="AM79" s="54">
        <f>JumJamGurMap!I78</f>
        <v>0</v>
      </c>
      <c r="AN79" s="54">
        <f>JumJamGurMap!J78</f>
        <v>0</v>
      </c>
      <c r="AO79" s="54">
        <f>JumJamGurMap!K78</f>
        <v>0</v>
      </c>
      <c r="AP79" s="54">
        <f>JumJamGurMap!L78</f>
        <v>0</v>
      </c>
      <c r="AQ79" s="54">
        <f>JumJamGurMap!M78</f>
        <v>0</v>
      </c>
      <c r="AR79" s="54">
        <f>JumJamGurMap!N78</f>
        <v>0</v>
      </c>
      <c r="AS79" s="54">
        <f>JumJamGurMap!O78</f>
        <v>0</v>
      </c>
      <c r="AT79" s="54">
        <f>JumJamGurMap!P78</f>
        <v>0</v>
      </c>
      <c r="AU79" s="54">
        <f>JumJamGurMap!Q78</f>
        <v>0</v>
      </c>
      <c r="AV79" s="54">
        <f>JumJamGurMap!R78</f>
        <v>0</v>
      </c>
      <c r="AW79" s="54">
        <f>JumJamGurMap!S78</f>
        <v>0</v>
      </c>
      <c r="AX79" s="54">
        <f>JumJamGurMap!T78</f>
        <v>0</v>
      </c>
      <c r="AY79" s="54">
        <f>JumJamGurMap!U78</f>
        <v>0</v>
      </c>
      <c r="AZ79" s="54">
        <f>JumJamGurMap!V78</f>
        <v>0</v>
      </c>
      <c r="BA79" s="54">
        <f>JumJamGurMap!W78</f>
        <v>0</v>
      </c>
      <c r="BB79" s="54">
        <f>JumJamGurMap!X78</f>
        <v>0</v>
      </c>
      <c r="BC79" s="54">
        <f>JumJamGurMap!Y78</f>
        <v>0</v>
      </c>
      <c r="BD79" s="54">
        <f>JumJamGurMap!Z78</f>
        <v>0</v>
      </c>
      <c r="BE79" s="54">
        <f>JumJamGurMap!AA78</f>
        <v>0</v>
      </c>
      <c r="BF79" s="54">
        <f>JumJamGurMap!AB78</f>
        <v>0</v>
      </c>
      <c r="BG79" s="54">
        <f>JumJamGurMap!AC78</f>
        <v>0</v>
      </c>
      <c r="BH79" s="54">
        <f>JumJamGurMap!AD78</f>
        <v>0</v>
      </c>
      <c r="BI79" s="54">
        <f>JumJamGurMap!AE78</f>
        <v>0</v>
      </c>
      <c r="BJ79" s="54">
        <f>JumJamGurMap!AF78</f>
        <v>0</v>
      </c>
      <c r="BK79" s="54">
        <f>JumJamGurMap!AG78</f>
        <v>0</v>
      </c>
      <c r="BL79" s="54">
        <f>JumJamGurMap!AH78</f>
        <v>0</v>
      </c>
      <c r="BM79" s="54">
        <f>JumJamGurMap!AI78</f>
        <v>0</v>
      </c>
      <c r="BN79" s="54">
        <f>JumJamGurMap!AJ78</f>
        <v>0</v>
      </c>
      <c r="BO79" s="54">
        <f>JumJamGurMap!AK78</f>
        <v>0</v>
      </c>
      <c r="BP79" s="54">
        <f>JumJamGurMap!AL78</f>
        <v>0</v>
      </c>
    </row>
    <row r="80" spans="1:68" x14ac:dyDescent="0.3">
      <c r="A80" s="12">
        <f>'MASTER GURU HARIAN'!A82</f>
        <v>79</v>
      </c>
      <c r="B80" s="128">
        <f>'MASTER GURU HARIAN'!B82</f>
        <v>0</v>
      </c>
      <c r="C80" s="13" t="str">
        <f>'MASTER GURU HARIAN'!C82</f>
        <v>G79</v>
      </c>
      <c r="D80" s="13">
        <f>'MASTER GURU HARIAN'!D82</f>
        <v>0</v>
      </c>
      <c r="E80" s="13"/>
      <c r="F80" s="54">
        <f t="shared" si="13"/>
        <v>0</v>
      </c>
      <c r="G80" s="54" t="str">
        <f t="shared" si="8"/>
        <v/>
      </c>
      <c r="H80" s="54" t="str">
        <f t="shared" si="8"/>
        <v/>
      </c>
      <c r="I80" s="54" t="str">
        <f t="shared" si="8"/>
        <v/>
      </c>
      <c r="J80" s="54" t="str">
        <f t="shared" si="8"/>
        <v/>
      </c>
      <c r="K80" s="53"/>
      <c r="L80" s="54" t="str">
        <f t="shared" si="9"/>
        <v/>
      </c>
      <c r="M80" s="54" t="str">
        <f t="shared" si="9"/>
        <v/>
      </c>
      <c r="N80" s="54" t="str">
        <f t="shared" si="9"/>
        <v/>
      </c>
      <c r="O80" s="53"/>
      <c r="P80" s="54" t="str">
        <f t="shared" si="10"/>
        <v/>
      </c>
      <c r="Q80" s="54" t="str">
        <f t="shared" si="10"/>
        <v/>
      </c>
      <c r="R80" s="54" t="str">
        <f t="shared" si="10"/>
        <v/>
      </c>
      <c r="S80" s="58"/>
      <c r="U80" s="54">
        <f>SEBGUR!K80</f>
        <v>0</v>
      </c>
      <c r="V80" s="54">
        <f>SEBGUR!R80</f>
        <v>0</v>
      </c>
      <c r="W80" s="54">
        <f>SEBGUR!Y80</f>
        <v>0</v>
      </c>
      <c r="X80" s="54">
        <f>SEBGUR!AF80</f>
        <v>0</v>
      </c>
      <c r="Y80" s="53"/>
      <c r="Z80" s="54">
        <f>SEBGUR!AJ80</f>
        <v>0</v>
      </c>
      <c r="AA80" s="54">
        <f>SEBGUR!AN80</f>
        <v>0</v>
      </c>
      <c r="AB80" s="54">
        <f>SEBGUR!AR80</f>
        <v>0</v>
      </c>
      <c r="AC80" s="53"/>
      <c r="AD80" s="54">
        <f>SEBGUR!AU80</f>
        <v>0</v>
      </c>
      <c r="AE80" s="54">
        <f>SEBGUR!AX80</f>
        <v>0</v>
      </c>
      <c r="AF80" s="54">
        <f>SEBGUR!BA80</f>
        <v>0</v>
      </c>
      <c r="AG80" s="58"/>
      <c r="AI80" s="54">
        <f t="shared" si="12"/>
        <v>0</v>
      </c>
      <c r="AJ80" s="54">
        <f>JumJamGurMap!F79</f>
        <v>0</v>
      </c>
      <c r="AK80" s="54">
        <f>JumJamGurMap!G79</f>
        <v>0</v>
      </c>
      <c r="AL80" s="54">
        <f>JumJamGurMap!H79</f>
        <v>0</v>
      </c>
      <c r="AM80" s="54">
        <f>JumJamGurMap!I79</f>
        <v>0</v>
      </c>
      <c r="AN80" s="54">
        <f>JumJamGurMap!J79</f>
        <v>0</v>
      </c>
      <c r="AO80" s="54">
        <f>JumJamGurMap!K79</f>
        <v>0</v>
      </c>
      <c r="AP80" s="54">
        <f>JumJamGurMap!L79</f>
        <v>0</v>
      </c>
      <c r="AQ80" s="54">
        <f>JumJamGurMap!M79</f>
        <v>0</v>
      </c>
      <c r="AR80" s="54">
        <f>JumJamGurMap!N79</f>
        <v>0</v>
      </c>
      <c r="AS80" s="54">
        <f>JumJamGurMap!O79</f>
        <v>0</v>
      </c>
      <c r="AT80" s="54">
        <f>JumJamGurMap!P79</f>
        <v>0</v>
      </c>
      <c r="AU80" s="54">
        <f>JumJamGurMap!Q79</f>
        <v>0</v>
      </c>
      <c r="AV80" s="54">
        <f>JumJamGurMap!R79</f>
        <v>0</v>
      </c>
      <c r="AW80" s="54">
        <f>JumJamGurMap!S79</f>
        <v>0</v>
      </c>
      <c r="AX80" s="54">
        <f>JumJamGurMap!T79</f>
        <v>0</v>
      </c>
      <c r="AY80" s="54">
        <f>JumJamGurMap!U79</f>
        <v>0</v>
      </c>
      <c r="AZ80" s="54">
        <f>JumJamGurMap!V79</f>
        <v>0</v>
      </c>
      <c r="BA80" s="54">
        <f>JumJamGurMap!W79</f>
        <v>0</v>
      </c>
      <c r="BB80" s="54">
        <f>JumJamGurMap!X79</f>
        <v>0</v>
      </c>
      <c r="BC80" s="54">
        <f>JumJamGurMap!Y79</f>
        <v>0</v>
      </c>
      <c r="BD80" s="54">
        <f>JumJamGurMap!Z79</f>
        <v>0</v>
      </c>
      <c r="BE80" s="54">
        <f>JumJamGurMap!AA79</f>
        <v>0</v>
      </c>
      <c r="BF80" s="54">
        <f>JumJamGurMap!AB79</f>
        <v>0</v>
      </c>
      <c r="BG80" s="54">
        <f>JumJamGurMap!AC79</f>
        <v>0</v>
      </c>
      <c r="BH80" s="54">
        <f>JumJamGurMap!AD79</f>
        <v>0</v>
      </c>
      <c r="BI80" s="54">
        <f>JumJamGurMap!AE79</f>
        <v>0</v>
      </c>
      <c r="BJ80" s="54">
        <f>JumJamGurMap!AF79</f>
        <v>0</v>
      </c>
      <c r="BK80" s="54">
        <f>JumJamGurMap!AG79</f>
        <v>0</v>
      </c>
      <c r="BL80" s="54">
        <f>JumJamGurMap!AH79</f>
        <v>0</v>
      </c>
      <c r="BM80" s="54">
        <f>JumJamGurMap!AI79</f>
        <v>0</v>
      </c>
      <c r="BN80" s="54">
        <f>JumJamGurMap!AJ79</f>
        <v>0</v>
      </c>
      <c r="BO80" s="54">
        <f>JumJamGurMap!AK79</f>
        <v>0</v>
      </c>
      <c r="BP80" s="54">
        <f>JumJamGurMap!AL79</f>
        <v>0</v>
      </c>
    </row>
    <row r="81" spans="1:55" s="129" customFormat="1" x14ac:dyDescent="0.3">
      <c r="A81" s="1"/>
      <c r="B81" s="5"/>
      <c r="C81" s="5"/>
      <c r="D81" s="6"/>
      <c r="E81" s="6"/>
      <c r="F81" s="6"/>
      <c r="G81" s="87"/>
      <c r="H81" s="87"/>
      <c r="I81" s="87"/>
      <c r="J81" s="87"/>
      <c r="K81" s="88"/>
      <c r="L81" s="87"/>
      <c r="M81" s="87"/>
      <c r="N81" s="87"/>
      <c r="O81" s="88"/>
      <c r="P81" s="87"/>
      <c r="Q81" s="87"/>
      <c r="R81" s="87"/>
      <c r="S81" s="89"/>
      <c r="T81" s="57"/>
      <c r="U81" s="87"/>
      <c r="V81" s="87"/>
      <c r="W81" s="87"/>
      <c r="X81" s="87"/>
      <c r="Y81" s="88"/>
      <c r="Z81" s="87"/>
      <c r="AA81" s="87"/>
      <c r="AB81" s="87"/>
      <c r="AC81" s="88"/>
      <c r="AD81" s="87"/>
      <c r="AE81" s="87"/>
      <c r="AF81" s="87"/>
      <c r="AG81" s="89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</row>
    <row r="82" spans="1:55" s="129" customFormat="1" x14ac:dyDescent="0.3">
      <c r="A82" s="1"/>
      <c r="B82" s="5"/>
      <c r="C82" s="5"/>
      <c r="D82" s="6"/>
      <c r="E82" s="6"/>
      <c r="F82" s="6"/>
      <c r="G82" s="87"/>
      <c r="H82" s="87"/>
      <c r="I82" s="87"/>
      <c r="J82" s="87"/>
      <c r="K82" s="88"/>
      <c r="L82" s="87"/>
      <c r="M82" s="87"/>
      <c r="N82" s="87"/>
      <c r="O82" s="88"/>
      <c r="P82" s="87"/>
      <c r="Q82" s="87"/>
      <c r="R82" s="87"/>
      <c r="S82" s="89"/>
      <c r="T82" s="57"/>
      <c r="U82" s="87"/>
      <c r="V82" s="87"/>
      <c r="W82" s="87"/>
      <c r="X82" s="87"/>
      <c r="Y82" s="88"/>
      <c r="Z82" s="87"/>
      <c r="AA82" s="87"/>
      <c r="AB82" s="87"/>
      <c r="AC82" s="88"/>
      <c r="AD82" s="87"/>
      <c r="AE82" s="87"/>
      <c r="AF82" s="87"/>
      <c r="AG82" s="89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</row>
    <row r="83" spans="1:55" s="129" customFormat="1" x14ac:dyDescent="0.3">
      <c r="A83" s="1"/>
      <c r="B83" s="5"/>
      <c r="C83" s="5"/>
      <c r="D83" s="6"/>
      <c r="E83" s="6"/>
      <c r="F83" s="6"/>
      <c r="G83" s="87"/>
      <c r="H83" s="87"/>
      <c r="I83" s="87"/>
      <c r="J83" s="87"/>
      <c r="K83" s="88"/>
      <c r="L83" s="87"/>
      <c r="M83" s="87"/>
      <c r="N83" s="87"/>
      <c r="O83" s="88"/>
      <c r="P83" s="87"/>
      <c r="Q83" s="87"/>
      <c r="R83" s="87"/>
      <c r="S83" s="89"/>
      <c r="T83" s="57"/>
      <c r="U83" s="87"/>
      <c r="V83" s="87"/>
      <c r="W83" s="87"/>
      <c r="X83" s="87"/>
      <c r="Y83" s="88"/>
      <c r="Z83" s="87"/>
      <c r="AA83" s="87"/>
      <c r="AB83" s="87"/>
      <c r="AC83" s="88"/>
      <c r="AD83" s="87"/>
      <c r="AE83" s="87"/>
      <c r="AF83" s="87"/>
      <c r="AG83" s="89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</row>
    <row r="84" spans="1:55" s="129" customFormat="1" x14ac:dyDescent="0.3">
      <c r="A84" s="1"/>
      <c r="B84" s="5"/>
      <c r="C84" s="5"/>
      <c r="D84" s="6"/>
      <c r="E84" s="6"/>
      <c r="F84" s="6"/>
      <c r="G84" s="87"/>
      <c r="H84" s="87"/>
      <c r="I84" s="87"/>
      <c r="J84" s="87"/>
      <c r="K84" s="88"/>
      <c r="L84" s="87"/>
      <c r="M84" s="87"/>
      <c r="N84" s="87"/>
      <c r="O84" s="88"/>
      <c r="P84" s="87"/>
      <c r="Q84" s="87"/>
      <c r="R84" s="87"/>
      <c r="S84" s="89"/>
      <c r="T84" s="57"/>
      <c r="U84" s="87"/>
      <c r="V84" s="87"/>
      <c r="W84" s="87"/>
      <c r="X84" s="87"/>
      <c r="Y84" s="88"/>
      <c r="Z84" s="87"/>
      <c r="AA84" s="87"/>
      <c r="AB84" s="87"/>
      <c r="AC84" s="88"/>
      <c r="AD84" s="87"/>
      <c r="AE84" s="87"/>
      <c r="AF84" s="87"/>
      <c r="AG84" s="89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</row>
    <row r="85" spans="1:55" s="129" customFormat="1" x14ac:dyDescent="0.3">
      <c r="A85" s="1"/>
      <c r="B85" s="5"/>
      <c r="C85" s="5"/>
      <c r="D85" s="6"/>
      <c r="E85" s="6"/>
      <c r="F85" s="6"/>
      <c r="G85" s="87"/>
      <c r="H85" s="87"/>
      <c r="I85" s="87"/>
      <c r="J85" s="87"/>
      <c r="K85" s="88"/>
      <c r="L85" s="87"/>
      <c r="M85" s="87"/>
      <c r="N85" s="87"/>
      <c r="O85" s="88"/>
      <c r="P85" s="87"/>
      <c r="Q85" s="87"/>
      <c r="R85" s="87"/>
      <c r="S85" s="89"/>
      <c r="T85" s="57"/>
      <c r="U85" s="87"/>
      <c r="V85" s="87"/>
      <c r="W85" s="87"/>
      <c r="X85" s="87"/>
      <c r="Y85" s="88"/>
      <c r="Z85" s="87"/>
      <c r="AA85" s="87"/>
      <c r="AB85" s="87"/>
      <c r="AC85" s="88"/>
      <c r="AD85" s="87"/>
      <c r="AE85" s="87"/>
      <c r="AF85" s="87"/>
      <c r="AG85" s="89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</row>
    <row r="86" spans="1:55" s="129" customFormat="1" x14ac:dyDescent="0.3">
      <c r="A86" s="1"/>
      <c r="B86" s="5"/>
      <c r="C86" s="5"/>
      <c r="D86" s="6"/>
      <c r="E86" s="6"/>
      <c r="F86" s="6"/>
      <c r="G86" s="87"/>
      <c r="H86" s="87"/>
      <c r="I86" s="87"/>
      <c r="J86" s="87"/>
      <c r="K86" s="88"/>
      <c r="L86" s="87"/>
      <c r="M86" s="87"/>
      <c r="N86" s="87"/>
      <c r="O86" s="88"/>
      <c r="P86" s="87"/>
      <c r="Q86" s="87"/>
      <c r="R86" s="87"/>
      <c r="S86" s="89"/>
      <c r="T86" s="57"/>
      <c r="U86" s="87"/>
      <c r="V86" s="87"/>
      <c r="W86" s="87"/>
      <c r="X86" s="87"/>
      <c r="Y86" s="88"/>
      <c r="Z86" s="87"/>
      <c r="AA86" s="87"/>
      <c r="AB86" s="87"/>
      <c r="AC86" s="88"/>
      <c r="AD86" s="87"/>
      <c r="AE86" s="87"/>
      <c r="AF86" s="87"/>
      <c r="AG86" s="89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</row>
    <row r="87" spans="1:55" s="129" customFormat="1" x14ac:dyDescent="0.3">
      <c r="A87" s="1"/>
      <c r="B87" s="5"/>
      <c r="C87" s="5"/>
      <c r="D87" s="6"/>
      <c r="E87" s="6"/>
      <c r="F87" s="6"/>
      <c r="G87" s="87"/>
      <c r="H87" s="87"/>
      <c r="I87" s="87"/>
      <c r="J87" s="87"/>
      <c r="K87" s="88"/>
      <c r="L87" s="87"/>
      <c r="M87" s="87"/>
      <c r="N87" s="87"/>
      <c r="O87" s="88"/>
      <c r="P87" s="87"/>
      <c r="Q87" s="87"/>
      <c r="R87" s="87"/>
      <c r="S87" s="89"/>
      <c r="T87" s="57"/>
      <c r="U87" s="87"/>
      <c r="V87" s="87"/>
      <c r="W87" s="87"/>
      <c r="X87" s="87"/>
      <c r="Y87" s="88"/>
      <c r="Z87" s="87"/>
      <c r="AA87" s="87"/>
      <c r="AB87" s="87"/>
      <c r="AC87" s="88"/>
      <c r="AD87" s="87"/>
      <c r="AE87" s="87"/>
      <c r="AF87" s="87"/>
      <c r="AG87" s="89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</row>
    <row r="88" spans="1:55" s="129" customFormat="1" x14ac:dyDescent="0.3">
      <c r="A88" s="1"/>
      <c r="B88" s="5"/>
      <c r="C88" s="5"/>
      <c r="D88" s="6"/>
      <c r="E88" s="6"/>
      <c r="F88" s="6"/>
      <c r="G88" s="87"/>
      <c r="H88" s="87"/>
      <c r="I88" s="87"/>
      <c r="J88" s="87"/>
      <c r="K88" s="88"/>
      <c r="L88" s="87"/>
      <c r="M88" s="87"/>
      <c r="N88" s="87"/>
      <c r="O88" s="88"/>
      <c r="P88" s="87"/>
      <c r="Q88" s="87"/>
      <c r="R88" s="87"/>
      <c r="S88" s="89"/>
      <c r="T88" s="57"/>
      <c r="U88" s="87"/>
      <c r="V88" s="87"/>
      <c r="W88" s="87"/>
      <c r="X88" s="87"/>
      <c r="Y88" s="88"/>
      <c r="Z88" s="87"/>
      <c r="AA88" s="87"/>
      <c r="AB88" s="87"/>
      <c r="AC88" s="88"/>
      <c r="AD88" s="87"/>
      <c r="AE88" s="87"/>
      <c r="AF88" s="87"/>
      <c r="AG88" s="89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</row>
    <row r="89" spans="1:55" s="129" customFormat="1" x14ac:dyDescent="0.3">
      <c r="A89" s="1"/>
      <c r="B89" s="5"/>
      <c r="C89" s="5"/>
      <c r="D89" s="6"/>
      <c r="E89" s="6"/>
      <c r="F89" s="6"/>
      <c r="G89" s="87"/>
      <c r="H89" s="87"/>
      <c r="I89" s="87"/>
      <c r="J89" s="87"/>
      <c r="K89" s="88"/>
      <c r="L89" s="87"/>
      <c r="M89" s="87"/>
      <c r="N89" s="87"/>
      <c r="O89" s="88"/>
      <c r="P89" s="87"/>
      <c r="Q89" s="87"/>
      <c r="R89" s="87"/>
      <c r="S89" s="89"/>
      <c r="T89" s="57"/>
      <c r="U89" s="87"/>
      <c r="V89" s="87"/>
      <c r="W89" s="87"/>
      <c r="X89" s="87"/>
      <c r="Y89" s="88"/>
      <c r="Z89" s="87"/>
      <c r="AA89" s="87"/>
      <c r="AB89" s="87"/>
      <c r="AC89" s="88"/>
      <c r="AD89" s="87"/>
      <c r="AE89" s="87"/>
      <c r="AF89" s="87"/>
      <c r="AG89" s="89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</row>
    <row r="90" spans="1:55" s="129" customFormat="1" x14ac:dyDescent="0.3">
      <c r="A90" s="1"/>
      <c r="B90" s="5"/>
      <c r="C90" s="5"/>
      <c r="D90" s="6"/>
      <c r="E90" s="6"/>
      <c r="F90" s="6"/>
      <c r="G90" s="87"/>
      <c r="H90" s="87"/>
      <c r="I90" s="87"/>
      <c r="J90" s="87"/>
      <c r="K90" s="88"/>
      <c r="L90" s="87"/>
      <c r="M90" s="87"/>
      <c r="N90" s="87"/>
      <c r="O90" s="88"/>
      <c r="P90" s="87"/>
      <c r="Q90" s="87"/>
      <c r="R90" s="87"/>
      <c r="S90" s="89"/>
      <c r="T90" s="57"/>
      <c r="U90" s="87"/>
      <c r="V90" s="87"/>
      <c r="W90" s="87"/>
      <c r="X90" s="87"/>
      <c r="Y90" s="88"/>
      <c r="Z90" s="87"/>
      <c r="AA90" s="87"/>
      <c r="AB90" s="87"/>
      <c r="AC90" s="88"/>
      <c r="AD90" s="87"/>
      <c r="AE90" s="87"/>
      <c r="AF90" s="87"/>
      <c r="AG90" s="89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</row>
    <row r="91" spans="1:55" s="129" customFormat="1" x14ac:dyDescent="0.3">
      <c r="A91" s="1"/>
      <c r="B91" s="5"/>
      <c r="C91" s="5"/>
      <c r="D91" s="6"/>
      <c r="E91" s="6"/>
      <c r="F91" s="6"/>
      <c r="G91" s="87"/>
      <c r="H91" s="87"/>
      <c r="I91" s="87"/>
      <c r="J91" s="87"/>
      <c r="K91" s="88"/>
      <c r="L91" s="87"/>
      <c r="M91" s="87"/>
      <c r="N91" s="87"/>
      <c r="O91" s="88"/>
      <c r="P91" s="87"/>
      <c r="Q91" s="87"/>
      <c r="R91" s="87"/>
      <c r="S91" s="89"/>
      <c r="T91" s="57"/>
      <c r="U91" s="87"/>
      <c r="V91" s="87"/>
      <c r="W91" s="87"/>
      <c r="X91" s="87"/>
      <c r="Y91" s="88"/>
      <c r="Z91" s="87"/>
      <c r="AA91" s="87"/>
      <c r="AB91" s="87"/>
      <c r="AC91" s="88"/>
      <c r="AD91" s="87"/>
      <c r="AE91" s="87"/>
      <c r="AF91" s="87"/>
      <c r="AG91" s="89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</row>
    <row r="92" spans="1:55" s="129" customFormat="1" x14ac:dyDescent="0.3">
      <c r="A92" s="1"/>
      <c r="B92" s="5"/>
      <c r="C92" s="5"/>
      <c r="D92" s="6"/>
      <c r="E92" s="6"/>
      <c r="F92" s="6"/>
      <c r="G92" s="87"/>
      <c r="H92" s="87"/>
      <c r="I92" s="87"/>
      <c r="J92" s="87"/>
      <c r="K92" s="88"/>
      <c r="L92" s="87"/>
      <c r="M92" s="87"/>
      <c r="N92" s="87"/>
      <c r="O92" s="88"/>
      <c r="P92" s="87"/>
      <c r="Q92" s="87"/>
      <c r="R92" s="87"/>
      <c r="S92" s="89"/>
      <c r="T92" s="57"/>
      <c r="U92" s="87"/>
      <c r="V92" s="87"/>
      <c r="W92" s="87"/>
      <c r="X92" s="87"/>
      <c r="Y92" s="88"/>
      <c r="Z92" s="87"/>
      <c r="AA92" s="87"/>
      <c r="AB92" s="87"/>
      <c r="AC92" s="88"/>
      <c r="AD92" s="87"/>
      <c r="AE92" s="87"/>
      <c r="AF92" s="87"/>
      <c r="AG92" s="89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</row>
    <row r="93" spans="1:55" s="129" customFormat="1" x14ac:dyDescent="0.3">
      <c r="A93" s="1"/>
      <c r="B93" s="5"/>
      <c r="C93" s="5"/>
      <c r="D93" s="6"/>
      <c r="E93" s="6"/>
      <c r="F93" s="6"/>
      <c r="G93" s="87"/>
      <c r="H93" s="87"/>
      <c r="I93" s="87"/>
      <c r="J93" s="87"/>
      <c r="K93" s="88"/>
      <c r="L93" s="87"/>
      <c r="M93" s="87"/>
      <c r="N93" s="87"/>
      <c r="O93" s="88"/>
      <c r="P93" s="87"/>
      <c r="Q93" s="87"/>
      <c r="R93" s="87"/>
      <c r="S93" s="89"/>
      <c r="T93" s="57"/>
      <c r="U93" s="87"/>
      <c r="V93" s="87"/>
      <c r="W93" s="87"/>
      <c r="X93" s="87"/>
      <c r="Y93" s="88"/>
      <c r="Z93" s="87"/>
      <c r="AA93" s="87"/>
      <c r="AB93" s="87"/>
      <c r="AC93" s="88"/>
      <c r="AD93" s="87"/>
      <c r="AE93" s="87"/>
      <c r="AF93" s="87"/>
      <c r="AG93" s="89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</row>
    <row r="94" spans="1:55" s="129" customFormat="1" x14ac:dyDescent="0.3">
      <c r="A94" s="1"/>
      <c r="B94" s="5"/>
      <c r="C94" s="5"/>
      <c r="D94" s="6"/>
      <c r="E94" s="6"/>
      <c r="F94" s="6"/>
      <c r="G94" s="87"/>
      <c r="H94" s="87"/>
      <c r="I94" s="87"/>
      <c r="J94" s="87"/>
      <c r="K94" s="88"/>
      <c r="L94" s="87"/>
      <c r="M94" s="87"/>
      <c r="N94" s="87"/>
      <c r="O94" s="88"/>
      <c r="P94" s="87"/>
      <c r="Q94" s="87"/>
      <c r="R94" s="87"/>
      <c r="S94" s="89"/>
      <c r="T94" s="57"/>
      <c r="U94" s="87"/>
      <c r="V94" s="87"/>
      <c r="W94" s="87"/>
      <c r="X94" s="87"/>
      <c r="Y94" s="88"/>
      <c r="Z94" s="87"/>
      <c r="AA94" s="87"/>
      <c r="AB94" s="87"/>
      <c r="AC94" s="88"/>
      <c r="AD94" s="87"/>
      <c r="AE94" s="87"/>
      <c r="AF94" s="87"/>
      <c r="AG94" s="89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</row>
    <row r="95" spans="1:55" s="129" customFormat="1" x14ac:dyDescent="0.3">
      <c r="A95" s="1"/>
      <c r="B95" s="5"/>
      <c r="C95" s="5"/>
      <c r="D95" s="6"/>
      <c r="E95" s="6"/>
      <c r="F95" s="6"/>
      <c r="G95" s="87"/>
      <c r="H95" s="87"/>
      <c r="I95" s="87"/>
      <c r="J95" s="87"/>
      <c r="K95" s="88"/>
      <c r="L95" s="87"/>
      <c r="M95" s="87"/>
      <c r="N95" s="87"/>
      <c r="O95" s="88"/>
      <c r="P95" s="87"/>
      <c r="Q95" s="87"/>
      <c r="R95" s="87"/>
      <c r="S95" s="89"/>
      <c r="T95" s="57"/>
      <c r="U95" s="87"/>
      <c r="V95" s="87"/>
      <c r="W95" s="87"/>
      <c r="X95" s="87"/>
      <c r="Y95" s="88"/>
      <c r="Z95" s="87"/>
      <c r="AA95" s="87"/>
      <c r="AB95" s="87"/>
      <c r="AC95" s="88"/>
      <c r="AD95" s="87"/>
      <c r="AE95" s="87"/>
      <c r="AF95" s="87"/>
      <c r="AG95" s="89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</row>
    <row r="96" spans="1:55" s="129" customFormat="1" x14ac:dyDescent="0.3">
      <c r="A96" s="1"/>
      <c r="B96" s="5"/>
      <c r="C96" s="5"/>
      <c r="D96" s="6"/>
      <c r="E96" s="6"/>
      <c r="F96" s="6"/>
      <c r="G96" s="87"/>
      <c r="H96" s="87"/>
      <c r="I96" s="87"/>
      <c r="J96" s="87"/>
      <c r="K96" s="88"/>
      <c r="L96" s="87"/>
      <c r="M96" s="87"/>
      <c r="N96" s="87"/>
      <c r="O96" s="88"/>
      <c r="P96" s="87"/>
      <c r="Q96" s="87"/>
      <c r="R96" s="87"/>
      <c r="S96" s="89"/>
      <c r="T96" s="57"/>
      <c r="U96" s="87"/>
      <c r="V96" s="87"/>
      <c r="W96" s="87"/>
      <c r="X96" s="87"/>
      <c r="Y96" s="88"/>
      <c r="Z96" s="87"/>
      <c r="AA96" s="87"/>
      <c r="AB96" s="87"/>
      <c r="AC96" s="88"/>
      <c r="AD96" s="87"/>
      <c r="AE96" s="87"/>
      <c r="AF96" s="87"/>
      <c r="AG96" s="89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</row>
    <row r="97" spans="1:55" s="129" customFormat="1" x14ac:dyDescent="0.3">
      <c r="A97" s="1"/>
      <c r="B97" s="5"/>
      <c r="C97" s="5"/>
      <c r="D97" s="6"/>
      <c r="E97" s="6"/>
      <c r="F97" s="6"/>
      <c r="G97" s="87"/>
      <c r="H97" s="87"/>
      <c r="I97" s="87"/>
      <c r="J97" s="87"/>
      <c r="K97" s="88"/>
      <c r="L97" s="87"/>
      <c r="M97" s="87"/>
      <c r="N97" s="87"/>
      <c r="O97" s="88"/>
      <c r="P97" s="87"/>
      <c r="Q97" s="87"/>
      <c r="R97" s="87"/>
      <c r="S97" s="89"/>
      <c r="T97" s="57"/>
      <c r="U97" s="87"/>
      <c r="V97" s="87"/>
      <c r="W97" s="87"/>
      <c r="X97" s="87"/>
      <c r="Y97" s="88"/>
      <c r="Z97" s="87"/>
      <c r="AA97" s="87"/>
      <c r="AB97" s="87"/>
      <c r="AC97" s="88"/>
      <c r="AD97" s="87"/>
      <c r="AE97" s="87"/>
      <c r="AF97" s="87"/>
      <c r="AG97" s="89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</row>
    <row r="98" spans="1:55" s="129" customFormat="1" x14ac:dyDescent="0.3">
      <c r="A98" s="1"/>
      <c r="B98" s="5"/>
      <c r="C98" s="5"/>
      <c r="D98" s="6"/>
      <c r="E98" s="6"/>
      <c r="F98" s="6"/>
      <c r="G98" s="87"/>
      <c r="H98" s="87"/>
      <c r="I98" s="87"/>
      <c r="J98" s="87"/>
      <c r="K98" s="88"/>
      <c r="L98" s="87"/>
      <c r="M98" s="87"/>
      <c r="N98" s="87"/>
      <c r="O98" s="88"/>
      <c r="P98" s="87"/>
      <c r="Q98" s="87"/>
      <c r="R98" s="87"/>
      <c r="S98" s="89"/>
      <c r="T98" s="57"/>
      <c r="U98" s="87"/>
      <c r="V98" s="87"/>
      <c r="W98" s="87"/>
      <c r="X98" s="87"/>
      <c r="Y98" s="88"/>
      <c r="Z98" s="87"/>
      <c r="AA98" s="87"/>
      <c r="AB98" s="87"/>
      <c r="AC98" s="88"/>
      <c r="AD98" s="87"/>
      <c r="AE98" s="87"/>
      <c r="AF98" s="87"/>
      <c r="AG98" s="89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</row>
    <row r="99" spans="1:55" s="129" customFormat="1" x14ac:dyDescent="0.3">
      <c r="A99" s="1"/>
      <c r="B99" s="5"/>
      <c r="C99" s="5"/>
      <c r="D99" s="6"/>
      <c r="E99" s="6"/>
      <c r="F99" s="6"/>
      <c r="G99" s="87"/>
      <c r="H99" s="87"/>
      <c r="I99" s="87"/>
      <c r="J99" s="87"/>
      <c r="K99" s="88"/>
      <c r="L99" s="87"/>
      <c r="M99" s="87"/>
      <c r="N99" s="87"/>
      <c r="O99" s="88"/>
      <c r="P99" s="87"/>
      <c r="Q99" s="87"/>
      <c r="R99" s="87"/>
      <c r="S99" s="89"/>
      <c r="T99" s="57"/>
      <c r="U99" s="87"/>
      <c r="V99" s="87"/>
      <c r="W99" s="87"/>
      <c r="X99" s="87"/>
      <c r="Y99" s="88"/>
      <c r="Z99" s="87"/>
      <c r="AA99" s="87"/>
      <c r="AB99" s="87"/>
      <c r="AC99" s="88"/>
      <c r="AD99" s="87"/>
      <c r="AE99" s="87"/>
      <c r="AF99" s="87"/>
      <c r="AG99" s="89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</row>
    <row r="100" spans="1:55" s="129" customFormat="1" x14ac:dyDescent="0.3">
      <c r="A100" s="1"/>
      <c r="B100" s="5"/>
      <c r="C100" s="5"/>
      <c r="D100" s="6"/>
      <c r="E100" s="6"/>
      <c r="F100" s="6"/>
      <c r="G100" s="87"/>
      <c r="H100" s="87"/>
      <c r="I100" s="87"/>
      <c r="J100" s="87"/>
      <c r="K100" s="88"/>
      <c r="L100" s="87"/>
      <c r="M100" s="87"/>
      <c r="N100" s="87"/>
      <c r="O100" s="88"/>
      <c r="P100" s="87"/>
      <c r="Q100" s="87"/>
      <c r="R100" s="87"/>
      <c r="S100" s="89"/>
      <c r="T100" s="57"/>
      <c r="U100" s="87"/>
      <c r="V100" s="87"/>
      <c r="W100" s="87"/>
      <c r="X100" s="87"/>
      <c r="Y100" s="88"/>
      <c r="Z100" s="87"/>
      <c r="AA100" s="87"/>
      <c r="AB100" s="87"/>
      <c r="AC100" s="88"/>
      <c r="AD100" s="87"/>
      <c r="AE100" s="87"/>
      <c r="AF100" s="87"/>
      <c r="AG100" s="89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</row>
    <row r="101" spans="1:55" s="129" customFormat="1" x14ac:dyDescent="0.3">
      <c r="A101" s="1"/>
      <c r="B101" s="5"/>
      <c r="C101" s="5"/>
      <c r="D101" s="6"/>
      <c r="E101" s="6"/>
      <c r="F101" s="6"/>
      <c r="G101" s="87"/>
      <c r="H101" s="87"/>
      <c r="I101" s="87"/>
      <c r="J101" s="87"/>
      <c r="K101" s="88"/>
      <c r="L101" s="87"/>
      <c r="M101" s="87"/>
      <c r="N101" s="87"/>
      <c r="O101" s="88"/>
      <c r="P101" s="87"/>
      <c r="Q101" s="87"/>
      <c r="R101" s="87"/>
      <c r="S101" s="89"/>
      <c r="T101" s="57"/>
      <c r="U101" s="87"/>
      <c r="V101" s="87"/>
      <c r="W101" s="87"/>
      <c r="X101" s="87"/>
      <c r="Y101" s="88"/>
      <c r="Z101" s="87"/>
      <c r="AA101" s="87"/>
      <c r="AB101" s="87"/>
      <c r="AC101" s="88"/>
      <c r="AD101" s="87"/>
      <c r="AE101" s="87"/>
      <c r="AF101" s="87"/>
      <c r="AG101" s="89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</row>
    <row r="102" spans="1:55" s="129" customFormat="1" x14ac:dyDescent="0.3">
      <c r="A102" s="1"/>
      <c r="B102" s="5"/>
      <c r="C102" s="5"/>
      <c r="D102" s="6"/>
      <c r="E102" s="6"/>
      <c r="F102" s="6"/>
      <c r="G102" s="87"/>
      <c r="H102" s="87"/>
      <c r="I102" s="87"/>
      <c r="J102" s="87"/>
      <c r="K102" s="88"/>
      <c r="L102" s="87"/>
      <c r="M102" s="87"/>
      <c r="N102" s="87"/>
      <c r="O102" s="88"/>
      <c r="P102" s="87"/>
      <c r="Q102" s="87"/>
      <c r="R102" s="87"/>
      <c r="S102" s="89"/>
      <c r="T102" s="57"/>
      <c r="U102" s="87"/>
      <c r="V102" s="87"/>
      <c r="W102" s="87"/>
      <c r="X102" s="87"/>
      <c r="Y102" s="88"/>
      <c r="Z102" s="87"/>
      <c r="AA102" s="87"/>
      <c r="AB102" s="87"/>
      <c r="AC102" s="88"/>
      <c r="AD102" s="87"/>
      <c r="AE102" s="87"/>
      <c r="AF102" s="87"/>
      <c r="AG102" s="89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</row>
    <row r="103" spans="1:55" s="129" customFormat="1" x14ac:dyDescent="0.3">
      <c r="A103" s="1"/>
      <c r="B103" s="5"/>
      <c r="C103" s="5"/>
      <c r="D103" s="6"/>
      <c r="E103" s="6"/>
      <c r="F103" s="6"/>
      <c r="G103" s="87"/>
      <c r="H103" s="87"/>
      <c r="I103" s="87"/>
      <c r="J103" s="87"/>
      <c r="K103" s="88"/>
      <c r="L103" s="87"/>
      <c r="M103" s="87"/>
      <c r="N103" s="87"/>
      <c r="O103" s="88"/>
      <c r="P103" s="87"/>
      <c r="Q103" s="87"/>
      <c r="R103" s="87"/>
      <c r="S103" s="89"/>
      <c r="T103" s="57"/>
      <c r="U103" s="87"/>
      <c r="V103" s="87"/>
      <c r="W103" s="87"/>
      <c r="X103" s="87"/>
      <c r="Y103" s="88"/>
      <c r="Z103" s="87"/>
      <c r="AA103" s="87"/>
      <c r="AB103" s="87"/>
      <c r="AC103" s="88"/>
      <c r="AD103" s="87"/>
      <c r="AE103" s="87"/>
      <c r="AF103" s="87"/>
      <c r="AG103" s="89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</row>
    <row r="104" spans="1:55" s="129" customFormat="1" x14ac:dyDescent="0.3">
      <c r="A104" s="1"/>
      <c r="B104" s="5"/>
      <c r="C104" s="5"/>
      <c r="D104" s="6"/>
      <c r="E104" s="6"/>
      <c r="F104" s="6"/>
      <c r="G104" s="87"/>
      <c r="H104" s="87"/>
      <c r="I104" s="87"/>
      <c r="J104" s="87"/>
      <c r="K104" s="88"/>
      <c r="L104" s="87"/>
      <c r="M104" s="87"/>
      <c r="N104" s="87"/>
      <c r="O104" s="88"/>
      <c r="P104" s="87"/>
      <c r="Q104" s="87"/>
      <c r="R104" s="87"/>
      <c r="S104" s="89"/>
      <c r="T104" s="57"/>
      <c r="U104" s="87"/>
      <c r="V104" s="87"/>
      <c r="W104" s="87"/>
      <c r="X104" s="87"/>
      <c r="Y104" s="88"/>
      <c r="Z104" s="87"/>
      <c r="AA104" s="87"/>
      <c r="AB104" s="87"/>
      <c r="AC104" s="88"/>
      <c r="AD104" s="87"/>
      <c r="AE104" s="87"/>
      <c r="AF104" s="87"/>
      <c r="AG104" s="89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</row>
    <row r="105" spans="1:55" s="129" customFormat="1" x14ac:dyDescent="0.3">
      <c r="A105" s="1"/>
      <c r="B105" s="5"/>
      <c r="C105" s="5"/>
      <c r="D105" s="6"/>
      <c r="E105" s="6"/>
      <c r="F105" s="6"/>
      <c r="G105" s="87"/>
      <c r="H105" s="87"/>
      <c r="I105" s="87"/>
      <c r="J105" s="87"/>
      <c r="K105" s="88"/>
      <c r="L105" s="87"/>
      <c r="M105" s="87"/>
      <c r="N105" s="87"/>
      <c r="O105" s="88"/>
      <c r="P105" s="87"/>
      <c r="Q105" s="87"/>
      <c r="R105" s="87"/>
      <c r="S105" s="89"/>
      <c r="T105" s="57"/>
      <c r="U105" s="87"/>
      <c r="V105" s="87"/>
      <c r="W105" s="87"/>
      <c r="X105" s="87"/>
      <c r="Y105" s="88"/>
      <c r="Z105" s="87"/>
      <c r="AA105" s="87"/>
      <c r="AB105" s="87"/>
      <c r="AC105" s="88"/>
      <c r="AD105" s="87"/>
      <c r="AE105" s="87"/>
      <c r="AF105" s="87"/>
      <c r="AG105" s="89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</row>
    <row r="106" spans="1:55" s="129" customFormat="1" x14ac:dyDescent="0.3">
      <c r="A106" s="1"/>
      <c r="B106" s="5"/>
      <c r="C106" s="5"/>
      <c r="D106" s="6"/>
      <c r="E106" s="6"/>
      <c r="F106" s="6"/>
      <c r="G106" s="87"/>
      <c r="H106" s="87"/>
      <c r="I106" s="87"/>
      <c r="J106" s="87"/>
      <c r="K106" s="88"/>
      <c r="L106" s="87"/>
      <c r="M106" s="87"/>
      <c r="N106" s="87"/>
      <c r="O106" s="88"/>
      <c r="P106" s="87"/>
      <c r="Q106" s="87"/>
      <c r="R106" s="87"/>
      <c r="S106" s="89"/>
      <c r="T106" s="57"/>
      <c r="U106" s="87"/>
      <c r="V106" s="87"/>
      <c r="W106" s="87"/>
      <c r="X106" s="87"/>
      <c r="Y106" s="88"/>
      <c r="Z106" s="87"/>
      <c r="AA106" s="87"/>
      <c r="AB106" s="87"/>
      <c r="AC106" s="88"/>
      <c r="AD106" s="87"/>
      <c r="AE106" s="87"/>
      <c r="AF106" s="87"/>
      <c r="AG106" s="89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</row>
    <row r="107" spans="1:55" s="129" customFormat="1" x14ac:dyDescent="0.3">
      <c r="A107" s="1"/>
      <c r="B107" s="5"/>
      <c r="C107" s="5"/>
      <c r="D107" s="6"/>
      <c r="E107" s="6"/>
      <c r="F107" s="6"/>
      <c r="G107" s="87"/>
      <c r="H107" s="87"/>
      <c r="I107" s="87"/>
      <c r="J107" s="87"/>
      <c r="K107" s="88"/>
      <c r="L107" s="87"/>
      <c r="M107" s="87"/>
      <c r="N107" s="87"/>
      <c r="O107" s="88"/>
      <c r="P107" s="87"/>
      <c r="Q107" s="87"/>
      <c r="R107" s="87"/>
      <c r="S107" s="89"/>
      <c r="T107" s="57"/>
      <c r="U107" s="87"/>
      <c r="V107" s="87"/>
      <c r="W107" s="87"/>
      <c r="X107" s="87"/>
      <c r="Y107" s="88"/>
      <c r="Z107" s="87"/>
      <c r="AA107" s="87"/>
      <c r="AB107" s="87"/>
      <c r="AC107" s="88"/>
      <c r="AD107" s="87"/>
      <c r="AE107" s="87"/>
      <c r="AF107" s="87"/>
      <c r="AG107" s="89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</row>
    <row r="108" spans="1:55" s="129" customFormat="1" x14ac:dyDescent="0.3">
      <c r="A108" s="1"/>
      <c r="B108" s="5"/>
      <c r="C108" s="5"/>
      <c r="D108" s="6"/>
      <c r="E108" s="6"/>
      <c r="F108" s="6"/>
      <c r="G108" s="87"/>
      <c r="H108" s="87"/>
      <c r="I108" s="87"/>
      <c r="J108" s="87"/>
      <c r="K108" s="88"/>
      <c r="L108" s="87"/>
      <c r="M108" s="87"/>
      <c r="N108" s="87"/>
      <c r="O108" s="88"/>
      <c r="P108" s="87"/>
      <c r="Q108" s="87"/>
      <c r="R108" s="87"/>
      <c r="S108" s="89"/>
      <c r="T108" s="57"/>
      <c r="U108" s="87"/>
      <c r="V108" s="87"/>
      <c r="W108" s="87"/>
      <c r="X108" s="87"/>
      <c r="Y108" s="88"/>
      <c r="Z108" s="87"/>
      <c r="AA108" s="87"/>
      <c r="AB108" s="87"/>
      <c r="AC108" s="88"/>
      <c r="AD108" s="87"/>
      <c r="AE108" s="87"/>
      <c r="AF108" s="87"/>
      <c r="AG108" s="89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</row>
    <row r="109" spans="1:55" s="129" customFormat="1" x14ac:dyDescent="0.3">
      <c r="A109" s="1"/>
      <c r="B109" s="5"/>
      <c r="C109" s="5"/>
      <c r="D109" s="6"/>
      <c r="E109" s="6"/>
      <c r="F109" s="6"/>
      <c r="G109" s="87"/>
      <c r="H109" s="87"/>
      <c r="I109" s="87"/>
      <c r="J109" s="87"/>
      <c r="K109" s="88"/>
      <c r="L109" s="87"/>
      <c r="M109" s="87"/>
      <c r="N109" s="87"/>
      <c r="O109" s="88"/>
      <c r="P109" s="87"/>
      <c r="Q109" s="87"/>
      <c r="R109" s="87"/>
      <c r="S109" s="89"/>
      <c r="T109" s="57"/>
      <c r="U109" s="87"/>
      <c r="V109" s="87"/>
      <c r="W109" s="87"/>
      <c r="X109" s="87"/>
      <c r="Y109" s="88"/>
      <c r="Z109" s="87"/>
      <c r="AA109" s="87"/>
      <c r="AB109" s="87"/>
      <c r="AC109" s="88"/>
      <c r="AD109" s="87"/>
      <c r="AE109" s="87"/>
      <c r="AF109" s="87"/>
      <c r="AG109" s="89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</row>
    <row r="110" spans="1:55" s="129" customFormat="1" x14ac:dyDescent="0.3">
      <c r="A110" s="1"/>
      <c r="B110" s="5"/>
      <c r="C110" s="5"/>
      <c r="D110" s="6"/>
      <c r="E110" s="6"/>
      <c r="F110" s="6"/>
      <c r="G110" s="87"/>
      <c r="H110" s="87"/>
      <c r="I110" s="87"/>
      <c r="J110" s="87"/>
      <c r="K110" s="88"/>
      <c r="L110" s="87"/>
      <c r="M110" s="87"/>
      <c r="N110" s="87"/>
      <c r="O110" s="88"/>
      <c r="P110" s="87"/>
      <c r="Q110" s="87"/>
      <c r="R110" s="87"/>
      <c r="S110" s="89"/>
      <c r="T110" s="57"/>
      <c r="U110" s="87"/>
      <c r="V110" s="87"/>
      <c r="W110" s="87"/>
      <c r="X110" s="87"/>
      <c r="Y110" s="88"/>
      <c r="Z110" s="87"/>
      <c r="AA110" s="87"/>
      <c r="AB110" s="87"/>
      <c r="AC110" s="88"/>
      <c r="AD110" s="87"/>
      <c r="AE110" s="87"/>
      <c r="AF110" s="87"/>
      <c r="AG110" s="89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</row>
    <row r="111" spans="1:55" s="129" customFormat="1" x14ac:dyDescent="0.3">
      <c r="A111" s="1"/>
      <c r="B111" s="5"/>
      <c r="C111" s="5"/>
      <c r="D111" s="6"/>
      <c r="E111" s="6"/>
      <c r="F111" s="6"/>
      <c r="G111" s="87"/>
      <c r="H111" s="87"/>
      <c r="I111" s="87"/>
      <c r="J111" s="87"/>
      <c r="K111" s="88"/>
      <c r="L111" s="87"/>
      <c r="M111" s="87"/>
      <c r="N111" s="87"/>
      <c r="O111" s="88"/>
      <c r="P111" s="87"/>
      <c r="Q111" s="87"/>
      <c r="R111" s="87"/>
      <c r="S111" s="89"/>
      <c r="T111" s="57"/>
      <c r="U111" s="87"/>
      <c r="V111" s="87"/>
      <c r="W111" s="87"/>
      <c r="X111" s="87"/>
      <c r="Y111" s="88"/>
      <c r="Z111" s="87"/>
      <c r="AA111" s="87"/>
      <c r="AB111" s="87"/>
      <c r="AC111" s="88"/>
      <c r="AD111" s="87"/>
      <c r="AE111" s="87"/>
      <c r="AF111" s="87"/>
      <c r="AG111" s="89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</row>
    <row r="112" spans="1:55" s="129" customFormat="1" x14ac:dyDescent="0.3">
      <c r="A112" s="1"/>
      <c r="B112" s="5"/>
      <c r="C112" s="5"/>
      <c r="D112" s="6"/>
      <c r="E112" s="6"/>
      <c r="F112" s="6"/>
      <c r="G112" s="87"/>
      <c r="H112" s="87"/>
      <c r="I112" s="87"/>
      <c r="J112" s="87"/>
      <c r="K112" s="88"/>
      <c r="L112" s="87"/>
      <c r="M112" s="87"/>
      <c r="N112" s="87"/>
      <c r="O112" s="88"/>
      <c r="P112" s="87"/>
      <c r="Q112" s="87"/>
      <c r="R112" s="87"/>
      <c r="S112" s="89"/>
      <c r="T112" s="57"/>
      <c r="U112" s="87"/>
      <c r="V112" s="87"/>
      <c r="W112" s="87"/>
      <c r="X112" s="87"/>
      <c r="Y112" s="88"/>
      <c r="Z112" s="87"/>
      <c r="AA112" s="87"/>
      <c r="AB112" s="87"/>
      <c r="AC112" s="88"/>
      <c r="AD112" s="87"/>
      <c r="AE112" s="87"/>
      <c r="AF112" s="87"/>
      <c r="AG112" s="89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</row>
    <row r="113" spans="1:55" s="129" customFormat="1" x14ac:dyDescent="0.3">
      <c r="A113" s="1"/>
      <c r="B113" s="5"/>
      <c r="C113" s="5"/>
      <c r="D113" s="6"/>
      <c r="E113" s="6"/>
      <c r="F113" s="6"/>
      <c r="G113" s="87"/>
      <c r="H113" s="87"/>
      <c r="I113" s="87"/>
      <c r="J113" s="87"/>
      <c r="K113" s="88"/>
      <c r="L113" s="87"/>
      <c r="M113" s="87"/>
      <c r="N113" s="87"/>
      <c r="O113" s="88"/>
      <c r="P113" s="87"/>
      <c r="Q113" s="87"/>
      <c r="R113" s="87"/>
      <c r="S113" s="89"/>
      <c r="T113" s="57"/>
      <c r="U113" s="87"/>
      <c r="V113" s="87"/>
      <c r="W113" s="87"/>
      <c r="X113" s="87"/>
      <c r="Y113" s="88"/>
      <c r="Z113" s="87"/>
      <c r="AA113" s="87"/>
      <c r="AB113" s="87"/>
      <c r="AC113" s="88"/>
      <c r="AD113" s="87"/>
      <c r="AE113" s="87"/>
      <c r="AF113" s="87"/>
      <c r="AG113" s="89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</row>
    <row r="114" spans="1:55" s="129" customFormat="1" x14ac:dyDescent="0.3">
      <c r="A114" s="1"/>
      <c r="B114" s="5"/>
      <c r="C114" s="5"/>
      <c r="D114" s="6"/>
      <c r="E114" s="6"/>
      <c r="F114" s="6"/>
      <c r="G114" s="87"/>
      <c r="H114" s="87"/>
      <c r="I114" s="87"/>
      <c r="J114" s="87"/>
      <c r="K114" s="88"/>
      <c r="L114" s="87"/>
      <c r="M114" s="87"/>
      <c r="N114" s="87"/>
      <c r="O114" s="88"/>
      <c r="P114" s="87"/>
      <c r="Q114" s="87"/>
      <c r="R114" s="87"/>
      <c r="S114" s="89"/>
      <c r="T114" s="57"/>
      <c r="U114" s="87"/>
      <c r="V114" s="87"/>
      <c r="W114" s="87"/>
      <c r="X114" s="87"/>
      <c r="Y114" s="88"/>
      <c r="Z114" s="87"/>
      <c r="AA114" s="87"/>
      <c r="AB114" s="87"/>
      <c r="AC114" s="88"/>
      <c r="AD114" s="87"/>
      <c r="AE114" s="87"/>
      <c r="AF114" s="87"/>
      <c r="AG114" s="89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</row>
    <row r="115" spans="1:55" s="129" customFormat="1" x14ac:dyDescent="0.3">
      <c r="A115" s="1"/>
      <c r="B115" s="5"/>
      <c r="C115" s="5"/>
      <c r="D115" s="6"/>
      <c r="E115" s="6"/>
      <c r="F115" s="6"/>
      <c r="G115" s="87"/>
      <c r="H115" s="87"/>
      <c r="I115" s="87"/>
      <c r="J115" s="87"/>
      <c r="K115" s="88"/>
      <c r="L115" s="87"/>
      <c r="M115" s="87"/>
      <c r="N115" s="87"/>
      <c r="O115" s="88"/>
      <c r="P115" s="87"/>
      <c r="Q115" s="87"/>
      <c r="R115" s="87"/>
      <c r="S115" s="89"/>
      <c r="T115" s="57"/>
      <c r="U115" s="87"/>
      <c r="V115" s="87"/>
      <c r="W115" s="87"/>
      <c r="X115" s="87"/>
      <c r="Y115" s="88"/>
      <c r="Z115" s="87"/>
      <c r="AA115" s="87"/>
      <c r="AB115" s="87"/>
      <c r="AC115" s="88"/>
      <c r="AD115" s="87"/>
      <c r="AE115" s="87"/>
      <c r="AF115" s="87"/>
      <c r="AG115" s="89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</row>
    <row r="116" spans="1:55" s="129" customFormat="1" x14ac:dyDescent="0.3">
      <c r="A116" s="1"/>
      <c r="B116" s="5"/>
      <c r="C116" s="5"/>
      <c r="D116" s="6"/>
      <c r="E116" s="6"/>
      <c r="F116" s="6"/>
      <c r="G116" s="87"/>
      <c r="H116" s="87"/>
      <c r="I116" s="87"/>
      <c r="J116" s="87"/>
      <c r="K116" s="88"/>
      <c r="L116" s="87"/>
      <c r="M116" s="87"/>
      <c r="N116" s="87"/>
      <c r="O116" s="88"/>
      <c r="P116" s="87"/>
      <c r="Q116" s="87"/>
      <c r="R116" s="87"/>
      <c r="S116" s="89"/>
      <c r="T116" s="57"/>
      <c r="U116" s="87"/>
      <c r="V116" s="87"/>
      <c r="W116" s="87"/>
      <c r="X116" s="87"/>
      <c r="Y116" s="88"/>
      <c r="Z116" s="87"/>
      <c r="AA116" s="87"/>
      <c r="AB116" s="87"/>
      <c r="AC116" s="88"/>
      <c r="AD116" s="87"/>
      <c r="AE116" s="87"/>
      <c r="AF116" s="87"/>
      <c r="AG116" s="89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</row>
    <row r="117" spans="1:55" s="129" customFormat="1" x14ac:dyDescent="0.3">
      <c r="A117" s="1"/>
      <c r="B117" s="5"/>
      <c r="C117" s="5"/>
      <c r="D117" s="6"/>
      <c r="E117" s="6"/>
      <c r="F117" s="6"/>
      <c r="G117" s="87"/>
      <c r="H117" s="87"/>
      <c r="I117" s="87"/>
      <c r="J117" s="87"/>
      <c r="K117" s="88"/>
      <c r="L117" s="87"/>
      <c r="M117" s="87"/>
      <c r="N117" s="87"/>
      <c r="O117" s="88"/>
      <c r="P117" s="87"/>
      <c r="Q117" s="87"/>
      <c r="R117" s="87"/>
      <c r="S117" s="89"/>
      <c r="T117" s="57"/>
      <c r="U117" s="87"/>
      <c r="V117" s="87"/>
      <c r="W117" s="87"/>
      <c r="X117" s="87"/>
      <c r="Y117" s="88"/>
      <c r="Z117" s="87"/>
      <c r="AA117" s="87"/>
      <c r="AB117" s="87"/>
      <c r="AC117" s="88"/>
      <c r="AD117" s="87"/>
      <c r="AE117" s="87"/>
      <c r="AF117" s="87"/>
      <c r="AG117" s="89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</row>
    <row r="118" spans="1:55" s="129" customFormat="1" x14ac:dyDescent="0.3">
      <c r="A118" s="1"/>
      <c r="B118" s="5"/>
      <c r="C118" s="5"/>
      <c r="D118" s="6"/>
      <c r="E118" s="6"/>
      <c r="F118" s="6"/>
      <c r="G118" s="87"/>
      <c r="H118" s="87"/>
      <c r="I118" s="87"/>
      <c r="J118" s="87"/>
      <c r="K118" s="88"/>
      <c r="L118" s="87"/>
      <c r="M118" s="87"/>
      <c r="N118" s="87"/>
      <c r="O118" s="88"/>
      <c r="P118" s="87"/>
      <c r="Q118" s="87"/>
      <c r="R118" s="87"/>
      <c r="S118" s="89"/>
      <c r="T118" s="57"/>
      <c r="U118" s="87"/>
      <c r="V118" s="87"/>
      <c r="W118" s="87"/>
      <c r="X118" s="87"/>
      <c r="Y118" s="88"/>
      <c r="Z118" s="87"/>
      <c r="AA118" s="87"/>
      <c r="AB118" s="87"/>
      <c r="AC118" s="88"/>
      <c r="AD118" s="87"/>
      <c r="AE118" s="87"/>
      <c r="AF118" s="87"/>
      <c r="AG118" s="89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</row>
    <row r="119" spans="1:55" s="129" customFormat="1" x14ac:dyDescent="0.3">
      <c r="A119" s="1"/>
      <c r="B119" s="5"/>
      <c r="C119" s="5"/>
      <c r="D119" s="6"/>
      <c r="E119" s="6"/>
      <c r="F119" s="6"/>
      <c r="G119" s="87"/>
      <c r="H119" s="87"/>
      <c r="I119" s="87"/>
      <c r="J119" s="87"/>
      <c r="K119" s="88"/>
      <c r="L119" s="87"/>
      <c r="M119" s="87"/>
      <c r="N119" s="87"/>
      <c r="O119" s="88"/>
      <c r="P119" s="87"/>
      <c r="Q119" s="87"/>
      <c r="R119" s="87"/>
      <c r="S119" s="89"/>
      <c r="T119" s="57"/>
      <c r="U119" s="87"/>
      <c r="V119" s="87"/>
      <c r="W119" s="87"/>
      <c r="X119" s="87"/>
      <c r="Y119" s="88"/>
      <c r="Z119" s="87"/>
      <c r="AA119" s="87"/>
      <c r="AB119" s="87"/>
      <c r="AC119" s="88"/>
      <c r="AD119" s="87"/>
      <c r="AE119" s="87"/>
      <c r="AF119" s="87"/>
      <c r="AG119" s="89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</row>
    <row r="120" spans="1:55" s="129" customFormat="1" x14ac:dyDescent="0.3">
      <c r="A120" s="1"/>
      <c r="B120" s="5"/>
      <c r="C120" s="5"/>
      <c r="D120" s="6"/>
      <c r="E120" s="6"/>
      <c r="F120" s="6"/>
      <c r="G120" s="87"/>
      <c r="H120" s="87"/>
      <c r="I120" s="87"/>
      <c r="J120" s="87"/>
      <c r="K120" s="88"/>
      <c r="L120" s="87"/>
      <c r="M120" s="87"/>
      <c r="N120" s="87"/>
      <c r="O120" s="88"/>
      <c r="P120" s="87"/>
      <c r="Q120" s="87"/>
      <c r="R120" s="87"/>
      <c r="S120" s="89"/>
      <c r="T120" s="57"/>
      <c r="U120" s="87"/>
      <c r="V120" s="87"/>
      <c r="W120" s="87"/>
      <c r="X120" s="87"/>
      <c r="Y120" s="88"/>
      <c r="Z120" s="87"/>
      <c r="AA120" s="87"/>
      <c r="AB120" s="87"/>
      <c r="AC120" s="88"/>
      <c r="AD120" s="87"/>
      <c r="AE120" s="87"/>
      <c r="AF120" s="87"/>
      <c r="AG120" s="89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</row>
    <row r="121" spans="1:55" s="129" customFormat="1" x14ac:dyDescent="0.3">
      <c r="A121" s="1"/>
      <c r="B121" s="5"/>
      <c r="C121" s="5"/>
      <c r="D121" s="6"/>
      <c r="E121" s="6"/>
      <c r="F121" s="6"/>
      <c r="G121" s="87"/>
      <c r="H121" s="87"/>
      <c r="I121" s="87"/>
      <c r="J121" s="87"/>
      <c r="K121" s="88"/>
      <c r="L121" s="87"/>
      <c r="M121" s="87"/>
      <c r="N121" s="87"/>
      <c r="O121" s="88"/>
      <c r="P121" s="87"/>
      <c r="Q121" s="87"/>
      <c r="R121" s="87"/>
      <c r="S121" s="89"/>
      <c r="T121" s="57"/>
      <c r="U121" s="87"/>
      <c r="V121" s="87"/>
      <c r="W121" s="87"/>
      <c r="X121" s="87"/>
      <c r="Y121" s="88"/>
      <c r="Z121" s="87"/>
      <c r="AA121" s="87"/>
      <c r="AB121" s="87"/>
      <c r="AC121" s="88"/>
      <c r="AD121" s="87"/>
      <c r="AE121" s="87"/>
      <c r="AF121" s="87"/>
      <c r="AG121" s="89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</row>
    <row r="122" spans="1:55" s="129" customFormat="1" x14ac:dyDescent="0.3">
      <c r="A122" s="1"/>
      <c r="B122" s="5"/>
      <c r="C122" s="5"/>
      <c r="D122" s="6"/>
      <c r="E122" s="6"/>
      <c r="F122" s="6"/>
      <c r="G122" s="87"/>
      <c r="H122" s="87"/>
      <c r="I122" s="87"/>
      <c r="J122" s="87"/>
      <c r="K122" s="88"/>
      <c r="L122" s="87"/>
      <c r="M122" s="87"/>
      <c r="N122" s="87"/>
      <c r="O122" s="88"/>
      <c r="P122" s="87"/>
      <c r="Q122" s="87"/>
      <c r="R122" s="87"/>
      <c r="S122" s="89"/>
      <c r="T122" s="57"/>
      <c r="U122" s="87"/>
      <c r="V122" s="87"/>
      <c r="W122" s="87"/>
      <c r="X122" s="87"/>
      <c r="Y122" s="88"/>
      <c r="Z122" s="87"/>
      <c r="AA122" s="87"/>
      <c r="AB122" s="87"/>
      <c r="AC122" s="88"/>
      <c r="AD122" s="87"/>
      <c r="AE122" s="87"/>
      <c r="AF122" s="87"/>
      <c r="AG122" s="89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</row>
    <row r="123" spans="1:55" s="129" customFormat="1" x14ac:dyDescent="0.3">
      <c r="A123" s="1"/>
      <c r="B123" s="5"/>
      <c r="C123" s="5"/>
      <c r="D123" s="6"/>
      <c r="E123" s="6"/>
      <c r="F123" s="6"/>
      <c r="G123" s="87"/>
      <c r="H123" s="87"/>
      <c r="I123" s="87"/>
      <c r="J123" s="87"/>
      <c r="K123" s="88"/>
      <c r="L123" s="87"/>
      <c r="M123" s="87"/>
      <c r="N123" s="87"/>
      <c r="O123" s="88"/>
      <c r="P123" s="87"/>
      <c r="Q123" s="87"/>
      <c r="R123" s="87"/>
      <c r="S123" s="89"/>
      <c r="T123" s="57"/>
      <c r="U123" s="87"/>
      <c r="V123" s="87"/>
      <c r="W123" s="87"/>
      <c r="X123" s="87"/>
      <c r="Y123" s="88"/>
      <c r="Z123" s="87"/>
      <c r="AA123" s="87"/>
      <c r="AB123" s="87"/>
      <c r="AC123" s="88"/>
      <c r="AD123" s="87"/>
      <c r="AE123" s="87"/>
      <c r="AF123" s="87"/>
      <c r="AG123" s="89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</row>
    <row r="124" spans="1:55" s="129" customFormat="1" x14ac:dyDescent="0.3">
      <c r="A124" s="1"/>
      <c r="B124" s="5"/>
      <c r="C124" s="5"/>
      <c r="D124" s="6"/>
      <c r="E124" s="6"/>
      <c r="F124" s="6"/>
      <c r="G124" s="87"/>
      <c r="H124" s="87"/>
      <c r="I124" s="87"/>
      <c r="J124" s="87"/>
      <c r="K124" s="88"/>
      <c r="L124" s="87"/>
      <c r="M124" s="87"/>
      <c r="N124" s="87"/>
      <c r="O124" s="88"/>
      <c r="P124" s="87"/>
      <c r="Q124" s="87"/>
      <c r="R124" s="87"/>
      <c r="S124" s="89"/>
      <c r="T124" s="57"/>
      <c r="U124" s="87"/>
      <c r="V124" s="87"/>
      <c r="W124" s="87"/>
      <c r="X124" s="87"/>
      <c r="Y124" s="88"/>
      <c r="Z124" s="87"/>
      <c r="AA124" s="87"/>
      <c r="AB124" s="87"/>
      <c r="AC124" s="88"/>
      <c r="AD124" s="87"/>
      <c r="AE124" s="87"/>
      <c r="AF124" s="87"/>
      <c r="AG124" s="89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</row>
    <row r="125" spans="1:55" s="129" customFormat="1" x14ac:dyDescent="0.3">
      <c r="A125" s="1"/>
      <c r="B125" s="5"/>
      <c r="C125" s="5"/>
      <c r="D125" s="6"/>
      <c r="E125" s="6"/>
      <c r="F125" s="6"/>
      <c r="G125" s="87"/>
      <c r="H125" s="87"/>
      <c r="I125" s="87"/>
      <c r="J125" s="87"/>
      <c r="K125" s="88"/>
      <c r="L125" s="87"/>
      <c r="M125" s="87"/>
      <c r="N125" s="87"/>
      <c r="O125" s="88"/>
      <c r="P125" s="87"/>
      <c r="Q125" s="87"/>
      <c r="R125" s="87"/>
      <c r="S125" s="89"/>
      <c r="T125" s="57"/>
      <c r="U125" s="87"/>
      <c r="V125" s="87"/>
      <c r="W125" s="87"/>
      <c r="X125" s="87"/>
      <c r="Y125" s="88"/>
      <c r="Z125" s="87"/>
      <c r="AA125" s="87"/>
      <c r="AB125" s="87"/>
      <c r="AC125" s="88"/>
      <c r="AD125" s="87"/>
      <c r="AE125" s="87"/>
      <c r="AF125" s="87"/>
      <c r="AG125" s="89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</row>
    <row r="126" spans="1:55" s="129" customFormat="1" x14ac:dyDescent="0.3">
      <c r="A126" s="1"/>
      <c r="B126" s="5"/>
      <c r="C126" s="5"/>
      <c r="D126" s="6"/>
      <c r="E126" s="6"/>
      <c r="F126" s="6"/>
      <c r="G126" s="87"/>
      <c r="H126" s="87"/>
      <c r="I126" s="87"/>
      <c r="J126" s="87"/>
      <c r="K126" s="88"/>
      <c r="L126" s="87"/>
      <c r="M126" s="87"/>
      <c r="N126" s="87"/>
      <c r="O126" s="88"/>
      <c r="P126" s="87"/>
      <c r="Q126" s="87"/>
      <c r="R126" s="87"/>
      <c r="S126" s="89"/>
      <c r="T126" s="57"/>
      <c r="U126" s="87"/>
      <c r="V126" s="87"/>
      <c r="W126" s="87"/>
      <c r="X126" s="87"/>
      <c r="Y126" s="88"/>
      <c r="Z126" s="87"/>
      <c r="AA126" s="87"/>
      <c r="AB126" s="87"/>
      <c r="AC126" s="88"/>
      <c r="AD126" s="87"/>
      <c r="AE126" s="87"/>
      <c r="AF126" s="87"/>
      <c r="AG126" s="89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</row>
    <row r="127" spans="1:55" s="129" customFormat="1" x14ac:dyDescent="0.3">
      <c r="A127" s="1"/>
      <c r="B127" s="5"/>
      <c r="C127" s="5"/>
      <c r="D127" s="6"/>
      <c r="E127" s="6"/>
      <c r="F127" s="6"/>
      <c r="G127" s="87"/>
      <c r="H127" s="87"/>
      <c r="I127" s="87"/>
      <c r="J127" s="87"/>
      <c r="K127" s="88"/>
      <c r="L127" s="87"/>
      <c r="M127" s="87"/>
      <c r="N127" s="87"/>
      <c r="O127" s="88"/>
      <c r="P127" s="87"/>
      <c r="Q127" s="87"/>
      <c r="R127" s="87"/>
      <c r="S127" s="89"/>
      <c r="T127" s="57"/>
      <c r="U127" s="87"/>
      <c r="V127" s="87"/>
      <c r="W127" s="87"/>
      <c r="X127" s="87"/>
      <c r="Y127" s="88"/>
      <c r="Z127" s="87"/>
      <c r="AA127" s="87"/>
      <c r="AB127" s="87"/>
      <c r="AC127" s="88"/>
      <c r="AD127" s="87"/>
      <c r="AE127" s="87"/>
      <c r="AF127" s="87"/>
      <c r="AG127" s="89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</row>
    <row r="128" spans="1:55" s="129" customFormat="1" x14ac:dyDescent="0.3">
      <c r="A128" s="1"/>
      <c r="B128" s="5"/>
      <c r="C128" s="5"/>
      <c r="D128" s="6"/>
      <c r="E128" s="6"/>
      <c r="F128" s="6"/>
      <c r="G128" s="87"/>
      <c r="H128" s="87"/>
      <c r="I128" s="87"/>
      <c r="J128" s="87"/>
      <c r="K128" s="88"/>
      <c r="L128" s="87"/>
      <c r="M128" s="87"/>
      <c r="N128" s="87"/>
      <c r="O128" s="88"/>
      <c r="P128" s="87"/>
      <c r="Q128" s="87"/>
      <c r="R128" s="87"/>
      <c r="S128" s="89"/>
      <c r="T128" s="57"/>
      <c r="U128" s="87"/>
      <c r="V128" s="87"/>
      <c r="W128" s="87"/>
      <c r="X128" s="87"/>
      <c r="Y128" s="88"/>
      <c r="Z128" s="87"/>
      <c r="AA128" s="87"/>
      <c r="AB128" s="87"/>
      <c r="AC128" s="88"/>
      <c r="AD128" s="87"/>
      <c r="AE128" s="87"/>
      <c r="AF128" s="87"/>
      <c r="AG128" s="89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</row>
    <row r="129" spans="1:55" s="129" customFormat="1" x14ac:dyDescent="0.3">
      <c r="A129" s="1"/>
      <c r="B129" s="5"/>
      <c r="C129" s="5"/>
      <c r="D129" s="6"/>
      <c r="E129" s="6"/>
      <c r="F129" s="6"/>
      <c r="G129" s="87"/>
      <c r="H129" s="87"/>
      <c r="I129" s="87"/>
      <c r="J129" s="87"/>
      <c r="K129" s="88"/>
      <c r="L129" s="87"/>
      <c r="M129" s="87"/>
      <c r="N129" s="87"/>
      <c r="O129" s="88"/>
      <c r="P129" s="87"/>
      <c r="Q129" s="87"/>
      <c r="R129" s="87"/>
      <c r="S129" s="89"/>
      <c r="T129" s="57"/>
      <c r="U129" s="87"/>
      <c r="V129" s="87"/>
      <c r="W129" s="87"/>
      <c r="X129" s="87"/>
      <c r="Y129" s="88"/>
      <c r="Z129" s="87"/>
      <c r="AA129" s="87"/>
      <c r="AB129" s="87"/>
      <c r="AC129" s="88"/>
      <c r="AD129" s="87"/>
      <c r="AE129" s="87"/>
      <c r="AF129" s="87"/>
      <c r="AG129" s="89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</row>
    <row r="130" spans="1:55" s="129" customFormat="1" x14ac:dyDescent="0.3">
      <c r="A130" s="1"/>
      <c r="B130" s="5"/>
      <c r="C130" s="5"/>
      <c r="D130" s="6"/>
      <c r="E130" s="6"/>
      <c r="F130" s="6"/>
      <c r="G130" s="87"/>
      <c r="H130" s="87"/>
      <c r="I130" s="87"/>
      <c r="J130" s="87"/>
      <c r="K130" s="88"/>
      <c r="L130" s="87"/>
      <c r="M130" s="87"/>
      <c r="N130" s="87"/>
      <c r="O130" s="88"/>
      <c r="P130" s="87"/>
      <c r="Q130" s="87"/>
      <c r="R130" s="87"/>
      <c r="S130" s="89"/>
      <c r="T130" s="57"/>
      <c r="U130" s="87"/>
      <c r="V130" s="87"/>
      <c r="W130" s="87"/>
      <c r="X130" s="87"/>
      <c r="Y130" s="88"/>
      <c r="Z130" s="87"/>
      <c r="AA130" s="87"/>
      <c r="AB130" s="87"/>
      <c r="AC130" s="88"/>
      <c r="AD130" s="87"/>
      <c r="AE130" s="87"/>
      <c r="AF130" s="87"/>
      <c r="AG130" s="89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</row>
    <row r="131" spans="1:55" s="129" customFormat="1" x14ac:dyDescent="0.3">
      <c r="A131" s="1"/>
      <c r="B131" s="5"/>
      <c r="C131" s="5"/>
      <c r="D131" s="6"/>
      <c r="E131" s="6"/>
      <c r="F131" s="6"/>
      <c r="G131" s="87"/>
      <c r="H131" s="87"/>
      <c r="I131" s="87"/>
      <c r="J131" s="87"/>
      <c r="K131" s="88"/>
      <c r="L131" s="87"/>
      <c r="M131" s="87"/>
      <c r="N131" s="87"/>
      <c r="O131" s="88"/>
      <c r="P131" s="87"/>
      <c r="Q131" s="87"/>
      <c r="R131" s="87"/>
      <c r="S131" s="89"/>
      <c r="T131" s="57"/>
      <c r="U131" s="87"/>
      <c r="V131" s="87"/>
      <c r="W131" s="87"/>
      <c r="X131" s="87"/>
      <c r="Y131" s="88"/>
      <c r="Z131" s="87"/>
      <c r="AA131" s="87"/>
      <c r="AB131" s="87"/>
      <c r="AC131" s="88"/>
      <c r="AD131" s="87"/>
      <c r="AE131" s="87"/>
      <c r="AF131" s="87"/>
      <c r="AG131" s="89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</row>
    <row r="132" spans="1:55" s="129" customFormat="1" x14ac:dyDescent="0.3">
      <c r="A132" s="1"/>
      <c r="B132" s="5"/>
      <c r="C132" s="5"/>
      <c r="D132" s="6"/>
      <c r="E132" s="6"/>
      <c r="F132" s="6"/>
      <c r="G132" s="87"/>
      <c r="H132" s="87"/>
      <c r="I132" s="87"/>
      <c r="J132" s="87"/>
      <c r="K132" s="88"/>
      <c r="L132" s="87"/>
      <c r="M132" s="87"/>
      <c r="N132" s="87"/>
      <c r="O132" s="88"/>
      <c r="P132" s="87"/>
      <c r="Q132" s="87"/>
      <c r="R132" s="87"/>
      <c r="S132" s="89"/>
      <c r="T132" s="57"/>
      <c r="U132" s="87"/>
      <c r="V132" s="87"/>
      <c r="W132" s="87"/>
      <c r="X132" s="87"/>
      <c r="Y132" s="88"/>
      <c r="Z132" s="87"/>
      <c r="AA132" s="87"/>
      <c r="AB132" s="87"/>
      <c r="AC132" s="88"/>
      <c r="AD132" s="87"/>
      <c r="AE132" s="87"/>
      <c r="AF132" s="87"/>
      <c r="AG132" s="89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</row>
    <row r="133" spans="1:55" s="129" customFormat="1" x14ac:dyDescent="0.3">
      <c r="A133" s="1"/>
      <c r="B133" s="5"/>
      <c r="C133" s="5"/>
      <c r="D133" s="6"/>
      <c r="E133" s="6"/>
      <c r="F133" s="6"/>
      <c r="G133" s="87"/>
      <c r="H133" s="87"/>
      <c r="I133" s="87"/>
      <c r="J133" s="87"/>
      <c r="K133" s="88"/>
      <c r="L133" s="87"/>
      <c r="M133" s="87"/>
      <c r="N133" s="87"/>
      <c r="O133" s="88"/>
      <c r="P133" s="87"/>
      <c r="Q133" s="87"/>
      <c r="R133" s="87"/>
      <c r="S133" s="89"/>
      <c r="T133" s="57"/>
      <c r="U133" s="87"/>
      <c r="V133" s="87"/>
      <c r="W133" s="87"/>
      <c r="X133" s="87"/>
      <c r="Y133" s="88"/>
      <c r="Z133" s="87"/>
      <c r="AA133" s="87"/>
      <c r="AB133" s="87"/>
      <c r="AC133" s="88"/>
      <c r="AD133" s="87"/>
      <c r="AE133" s="87"/>
      <c r="AF133" s="87"/>
      <c r="AG133" s="89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</row>
    <row r="134" spans="1:55" s="129" customFormat="1" x14ac:dyDescent="0.3">
      <c r="A134" s="1"/>
      <c r="B134" s="5"/>
      <c r="C134" s="5"/>
      <c r="D134" s="6"/>
      <c r="E134" s="6"/>
      <c r="F134" s="6"/>
      <c r="G134" s="87"/>
      <c r="H134" s="87"/>
      <c r="I134" s="87"/>
      <c r="J134" s="87"/>
      <c r="K134" s="88"/>
      <c r="L134" s="87"/>
      <c r="M134" s="87"/>
      <c r="N134" s="87"/>
      <c r="O134" s="88"/>
      <c r="P134" s="87"/>
      <c r="Q134" s="87"/>
      <c r="R134" s="87"/>
      <c r="S134" s="89"/>
      <c r="T134" s="57"/>
      <c r="U134" s="87"/>
      <c r="V134" s="87"/>
      <c r="W134" s="87"/>
      <c r="X134" s="87"/>
      <c r="Y134" s="88"/>
      <c r="Z134" s="87"/>
      <c r="AA134" s="87"/>
      <c r="AB134" s="87"/>
      <c r="AC134" s="88"/>
      <c r="AD134" s="87"/>
      <c r="AE134" s="87"/>
      <c r="AF134" s="87"/>
      <c r="AG134" s="89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</row>
    <row r="135" spans="1:55" s="129" customFormat="1" x14ac:dyDescent="0.3">
      <c r="A135" s="1"/>
      <c r="B135" s="5"/>
      <c r="C135" s="5"/>
      <c r="D135" s="6"/>
      <c r="E135" s="6"/>
      <c r="F135" s="6"/>
      <c r="G135" s="87"/>
      <c r="H135" s="87"/>
      <c r="I135" s="87"/>
      <c r="J135" s="87"/>
      <c r="K135" s="88"/>
      <c r="L135" s="87"/>
      <c r="M135" s="87"/>
      <c r="N135" s="87"/>
      <c r="O135" s="88"/>
      <c r="P135" s="87"/>
      <c r="Q135" s="87"/>
      <c r="R135" s="87"/>
      <c r="S135" s="89"/>
      <c r="T135" s="57"/>
      <c r="U135" s="87"/>
      <c r="V135" s="87"/>
      <c r="W135" s="87"/>
      <c r="X135" s="87"/>
      <c r="Y135" s="88"/>
      <c r="Z135" s="87"/>
      <c r="AA135" s="87"/>
      <c r="AB135" s="87"/>
      <c r="AC135" s="88"/>
      <c r="AD135" s="87"/>
      <c r="AE135" s="87"/>
      <c r="AF135" s="87"/>
      <c r="AG135" s="89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</row>
    <row r="136" spans="1:55" s="129" customFormat="1" x14ac:dyDescent="0.3">
      <c r="A136" s="1"/>
      <c r="B136" s="5"/>
      <c r="C136" s="5"/>
      <c r="D136" s="6"/>
      <c r="E136" s="6"/>
      <c r="F136" s="6"/>
      <c r="G136" s="87"/>
      <c r="H136" s="87"/>
      <c r="I136" s="87"/>
      <c r="J136" s="87"/>
      <c r="K136" s="88"/>
      <c r="L136" s="87"/>
      <c r="M136" s="87"/>
      <c r="N136" s="87"/>
      <c r="O136" s="88"/>
      <c r="P136" s="87"/>
      <c r="Q136" s="87"/>
      <c r="R136" s="87"/>
      <c r="S136" s="89"/>
      <c r="T136" s="57"/>
      <c r="U136" s="87"/>
      <c r="V136" s="87"/>
      <c r="W136" s="87"/>
      <c r="X136" s="87"/>
      <c r="Y136" s="88"/>
      <c r="Z136" s="87"/>
      <c r="AA136" s="87"/>
      <c r="AB136" s="87"/>
      <c r="AC136" s="88"/>
      <c r="AD136" s="87"/>
      <c r="AE136" s="87"/>
      <c r="AF136" s="87"/>
      <c r="AG136" s="89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</row>
    <row r="137" spans="1:55" s="129" customFormat="1" x14ac:dyDescent="0.3">
      <c r="A137" s="1"/>
      <c r="B137" s="5"/>
      <c r="C137" s="5"/>
      <c r="D137" s="6"/>
      <c r="E137" s="6"/>
      <c r="F137" s="6"/>
      <c r="G137" s="87"/>
      <c r="H137" s="87"/>
      <c r="I137" s="87"/>
      <c r="J137" s="87"/>
      <c r="K137" s="88"/>
      <c r="L137" s="87"/>
      <c r="M137" s="87"/>
      <c r="N137" s="87"/>
      <c r="O137" s="88"/>
      <c r="P137" s="87"/>
      <c r="Q137" s="87"/>
      <c r="R137" s="87"/>
      <c r="S137" s="89"/>
      <c r="T137" s="57"/>
      <c r="U137" s="87"/>
      <c r="V137" s="87"/>
      <c r="W137" s="87"/>
      <c r="X137" s="87"/>
      <c r="Y137" s="88"/>
      <c r="Z137" s="87"/>
      <c r="AA137" s="87"/>
      <c r="AB137" s="87"/>
      <c r="AC137" s="88"/>
      <c r="AD137" s="87"/>
      <c r="AE137" s="87"/>
      <c r="AF137" s="87"/>
      <c r="AG137" s="89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</row>
    <row r="138" spans="1:55" s="129" customFormat="1" x14ac:dyDescent="0.3">
      <c r="A138" s="1"/>
      <c r="B138" s="5"/>
      <c r="C138" s="5"/>
      <c r="D138" s="6"/>
      <c r="E138" s="6"/>
      <c r="F138" s="6"/>
      <c r="G138" s="87"/>
      <c r="H138" s="87"/>
      <c r="I138" s="87"/>
      <c r="J138" s="87"/>
      <c r="K138" s="88"/>
      <c r="L138" s="87"/>
      <c r="M138" s="87"/>
      <c r="N138" s="87"/>
      <c r="O138" s="88"/>
      <c r="P138" s="87"/>
      <c r="Q138" s="87"/>
      <c r="R138" s="87"/>
      <c r="S138" s="89"/>
      <c r="T138" s="57"/>
      <c r="U138" s="87"/>
      <c r="V138" s="87"/>
      <c r="W138" s="87"/>
      <c r="X138" s="87"/>
      <c r="Y138" s="88"/>
      <c r="Z138" s="87"/>
      <c r="AA138" s="87"/>
      <c r="AB138" s="87"/>
      <c r="AC138" s="88"/>
      <c r="AD138" s="87"/>
      <c r="AE138" s="87"/>
      <c r="AF138" s="87"/>
      <c r="AG138" s="89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</row>
    <row r="139" spans="1:55" s="129" customFormat="1" x14ac:dyDescent="0.3">
      <c r="A139" s="1"/>
      <c r="B139" s="5"/>
      <c r="C139" s="5"/>
      <c r="D139" s="6"/>
      <c r="E139" s="6"/>
      <c r="F139" s="6"/>
      <c r="G139" s="87"/>
      <c r="H139" s="87"/>
      <c r="I139" s="87"/>
      <c r="J139" s="87"/>
      <c r="K139" s="88"/>
      <c r="L139" s="87"/>
      <c r="M139" s="87"/>
      <c r="N139" s="87"/>
      <c r="O139" s="88"/>
      <c r="P139" s="87"/>
      <c r="Q139" s="87"/>
      <c r="R139" s="87"/>
      <c r="S139" s="89"/>
      <c r="T139" s="57"/>
      <c r="U139" s="87"/>
      <c r="V139" s="87"/>
      <c r="W139" s="87"/>
      <c r="X139" s="87"/>
      <c r="Y139" s="88"/>
      <c r="Z139" s="87"/>
      <c r="AA139" s="87"/>
      <c r="AB139" s="87"/>
      <c r="AC139" s="88"/>
      <c r="AD139" s="87"/>
      <c r="AE139" s="87"/>
      <c r="AF139" s="87"/>
      <c r="AG139" s="89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</row>
    <row r="140" spans="1:55" s="129" customFormat="1" x14ac:dyDescent="0.3">
      <c r="A140" s="1"/>
      <c r="B140" s="5"/>
      <c r="C140" s="5"/>
      <c r="D140" s="6"/>
      <c r="E140" s="6"/>
      <c r="F140" s="6"/>
      <c r="G140" s="87"/>
      <c r="H140" s="87"/>
      <c r="I140" s="87"/>
      <c r="J140" s="87"/>
      <c r="K140" s="88"/>
      <c r="L140" s="87"/>
      <c r="M140" s="87"/>
      <c r="N140" s="87"/>
      <c r="O140" s="88"/>
      <c r="P140" s="87"/>
      <c r="Q140" s="87"/>
      <c r="R140" s="87"/>
      <c r="S140" s="89"/>
      <c r="T140" s="57"/>
      <c r="U140" s="87"/>
      <c r="V140" s="87"/>
      <c r="W140" s="87"/>
      <c r="X140" s="87"/>
      <c r="Y140" s="88"/>
      <c r="Z140" s="87"/>
      <c r="AA140" s="87"/>
      <c r="AB140" s="87"/>
      <c r="AC140" s="88"/>
      <c r="AD140" s="87"/>
      <c r="AE140" s="87"/>
      <c r="AF140" s="87"/>
      <c r="AG140" s="89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</row>
    <row r="141" spans="1:55" s="129" customFormat="1" x14ac:dyDescent="0.3">
      <c r="A141" s="1"/>
      <c r="B141" s="5"/>
      <c r="C141" s="5"/>
      <c r="D141" s="6"/>
      <c r="E141" s="6"/>
      <c r="F141" s="6"/>
      <c r="G141" s="87"/>
      <c r="H141" s="87"/>
      <c r="I141" s="87"/>
      <c r="J141" s="87"/>
      <c r="K141" s="88"/>
      <c r="L141" s="87"/>
      <c r="M141" s="87"/>
      <c r="N141" s="87"/>
      <c r="O141" s="88"/>
      <c r="P141" s="87"/>
      <c r="Q141" s="87"/>
      <c r="R141" s="87"/>
      <c r="S141" s="89"/>
      <c r="T141" s="57"/>
      <c r="U141" s="87"/>
      <c r="V141" s="87"/>
      <c r="W141" s="87"/>
      <c r="X141" s="87"/>
      <c r="Y141" s="88"/>
      <c r="Z141" s="87"/>
      <c r="AA141" s="87"/>
      <c r="AB141" s="87"/>
      <c r="AC141" s="88"/>
      <c r="AD141" s="87"/>
      <c r="AE141" s="87"/>
      <c r="AF141" s="87"/>
      <c r="AG141" s="89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</row>
    <row r="142" spans="1:55" s="129" customFormat="1" x14ac:dyDescent="0.3">
      <c r="A142" s="1"/>
      <c r="B142" s="5"/>
      <c r="C142" s="5"/>
      <c r="D142" s="6"/>
      <c r="E142" s="6"/>
      <c r="F142" s="6"/>
      <c r="G142" s="87"/>
      <c r="H142" s="87"/>
      <c r="I142" s="87"/>
      <c r="J142" s="87"/>
      <c r="K142" s="88"/>
      <c r="L142" s="87"/>
      <c r="M142" s="87"/>
      <c r="N142" s="87"/>
      <c r="O142" s="88"/>
      <c r="P142" s="87"/>
      <c r="Q142" s="87"/>
      <c r="R142" s="87"/>
      <c r="S142" s="89"/>
      <c r="T142" s="57"/>
      <c r="U142" s="87"/>
      <c r="V142" s="87"/>
      <c r="W142" s="87"/>
      <c r="X142" s="87"/>
      <c r="Y142" s="88"/>
      <c r="Z142" s="87"/>
      <c r="AA142" s="87"/>
      <c r="AB142" s="87"/>
      <c r="AC142" s="88"/>
      <c r="AD142" s="87"/>
      <c r="AE142" s="87"/>
      <c r="AF142" s="87"/>
      <c r="AG142" s="89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</row>
    <row r="143" spans="1:55" s="129" customFormat="1" x14ac:dyDescent="0.3">
      <c r="A143" s="1"/>
      <c r="B143" s="5"/>
      <c r="C143" s="5"/>
      <c r="D143" s="6"/>
      <c r="E143" s="6"/>
      <c r="F143" s="6"/>
      <c r="G143" s="87"/>
      <c r="H143" s="87"/>
      <c r="I143" s="87"/>
      <c r="J143" s="87"/>
      <c r="K143" s="88"/>
      <c r="L143" s="87"/>
      <c r="M143" s="87"/>
      <c r="N143" s="87"/>
      <c r="O143" s="88"/>
      <c r="P143" s="87"/>
      <c r="Q143" s="87"/>
      <c r="R143" s="87"/>
      <c r="S143" s="89"/>
      <c r="T143" s="57"/>
      <c r="U143" s="87"/>
      <c r="V143" s="87"/>
      <c r="W143" s="87"/>
      <c r="X143" s="87"/>
      <c r="Y143" s="88"/>
      <c r="Z143" s="87"/>
      <c r="AA143" s="87"/>
      <c r="AB143" s="87"/>
      <c r="AC143" s="88"/>
      <c r="AD143" s="87"/>
      <c r="AE143" s="87"/>
      <c r="AF143" s="87"/>
      <c r="AG143" s="89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</row>
    <row r="144" spans="1:55" s="129" customFormat="1" x14ac:dyDescent="0.3">
      <c r="A144" s="1"/>
      <c r="B144" s="5"/>
      <c r="C144" s="5"/>
      <c r="D144" s="6"/>
      <c r="E144" s="6"/>
      <c r="F144" s="6"/>
      <c r="G144" s="87"/>
      <c r="H144" s="87"/>
      <c r="I144" s="87"/>
      <c r="J144" s="87"/>
      <c r="K144" s="88"/>
      <c r="L144" s="87"/>
      <c r="M144" s="87"/>
      <c r="N144" s="87"/>
      <c r="O144" s="88"/>
      <c r="P144" s="87"/>
      <c r="Q144" s="87"/>
      <c r="R144" s="87"/>
      <c r="S144" s="89"/>
      <c r="T144" s="57"/>
      <c r="U144" s="87"/>
      <c r="V144" s="87"/>
      <c r="W144" s="87"/>
      <c r="X144" s="87"/>
      <c r="Y144" s="88"/>
      <c r="Z144" s="87"/>
      <c r="AA144" s="87"/>
      <c r="AB144" s="87"/>
      <c r="AC144" s="88"/>
      <c r="AD144" s="87"/>
      <c r="AE144" s="87"/>
      <c r="AF144" s="87"/>
      <c r="AG144" s="89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</row>
    <row r="145" spans="1:55" s="129" customFormat="1" x14ac:dyDescent="0.3">
      <c r="A145" s="1"/>
      <c r="B145" s="5"/>
      <c r="C145" s="5"/>
      <c r="D145" s="6"/>
      <c r="E145" s="6"/>
      <c r="F145" s="6"/>
      <c r="G145" s="87"/>
      <c r="H145" s="87"/>
      <c r="I145" s="87"/>
      <c r="J145" s="87"/>
      <c r="K145" s="88"/>
      <c r="L145" s="87"/>
      <c r="M145" s="87"/>
      <c r="N145" s="87"/>
      <c r="O145" s="88"/>
      <c r="P145" s="87"/>
      <c r="Q145" s="87"/>
      <c r="R145" s="87"/>
      <c r="S145" s="89"/>
      <c r="T145" s="57"/>
      <c r="U145" s="87"/>
      <c r="V145" s="87"/>
      <c r="W145" s="87"/>
      <c r="X145" s="87"/>
      <c r="Y145" s="88"/>
      <c r="Z145" s="87"/>
      <c r="AA145" s="87"/>
      <c r="AB145" s="87"/>
      <c r="AC145" s="88"/>
      <c r="AD145" s="87"/>
      <c r="AE145" s="87"/>
      <c r="AF145" s="87"/>
      <c r="AG145" s="89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</row>
    <row r="146" spans="1:55" s="129" customFormat="1" x14ac:dyDescent="0.3">
      <c r="A146" s="1"/>
      <c r="B146" s="5"/>
      <c r="C146" s="5"/>
      <c r="D146" s="6"/>
      <c r="E146" s="6"/>
      <c r="F146" s="6"/>
      <c r="G146" s="87"/>
      <c r="H146" s="87"/>
      <c r="I146" s="87"/>
      <c r="J146" s="87"/>
      <c r="K146" s="88"/>
      <c r="L146" s="87"/>
      <c r="M146" s="87"/>
      <c r="N146" s="87"/>
      <c r="O146" s="88"/>
      <c r="P146" s="87"/>
      <c r="Q146" s="87"/>
      <c r="R146" s="87"/>
      <c r="S146" s="89"/>
      <c r="T146" s="57"/>
      <c r="U146" s="87"/>
      <c r="V146" s="87"/>
      <c r="W146" s="87"/>
      <c r="X146" s="87"/>
      <c r="Y146" s="88"/>
      <c r="Z146" s="87"/>
      <c r="AA146" s="87"/>
      <c r="AB146" s="87"/>
      <c r="AC146" s="88"/>
      <c r="AD146" s="87"/>
      <c r="AE146" s="87"/>
      <c r="AF146" s="87"/>
      <c r="AG146" s="89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</row>
    <row r="147" spans="1:55" s="129" customFormat="1" x14ac:dyDescent="0.3">
      <c r="A147" s="1"/>
      <c r="B147" s="5"/>
      <c r="C147" s="5"/>
      <c r="D147" s="6"/>
      <c r="E147" s="6"/>
      <c r="F147" s="6"/>
      <c r="G147" s="87"/>
      <c r="H147" s="87"/>
      <c r="I147" s="87"/>
      <c r="J147" s="87"/>
      <c r="K147" s="88"/>
      <c r="L147" s="87"/>
      <c r="M147" s="87"/>
      <c r="N147" s="87"/>
      <c r="O147" s="88"/>
      <c r="P147" s="87"/>
      <c r="Q147" s="87"/>
      <c r="R147" s="87"/>
      <c r="S147" s="89"/>
      <c r="T147" s="57"/>
      <c r="U147" s="87"/>
      <c r="V147" s="87"/>
      <c r="W147" s="87"/>
      <c r="X147" s="87"/>
      <c r="Y147" s="88"/>
      <c r="Z147" s="87"/>
      <c r="AA147" s="87"/>
      <c r="AB147" s="87"/>
      <c r="AC147" s="88"/>
      <c r="AD147" s="87"/>
      <c r="AE147" s="87"/>
      <c r="AF147" s="87"/>
      <c r="AG147" s="89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</row>
    <row r="148" spans="1:55" s="129" customFormat="1" x14ac:dyDescent="0.3">
      <c r="A148" s="1"/>
      <c r="B148" s="5"/>
      <c r="C148" s="5"/>
      <c r="D148" s="6"/>
      <c r="E148" s="6"/>
      <c r="F148" s="6"/>
      <c r="G148" s="87"/>
      <c r="H148" s="87"/>
      <c r="I148" s="87"/>
      <c r="J148" s="87"/>
      <c r="K148" s="88"/>
      <c r="L148" s="87"/>
      <c r="M148" s="87"/>
      <c r="N148" s="87"/>
      <c r="O148" s="88"/>
      <c r="P148" s="87"/>
      <c r="Q148" s="87"/>
      <c r="R148" s="87"/>
      <c r="S148" s="89"/>
      <c r="T148" s="57"/>
      <c r="U148" s="87"/>
      <c r="V148" s="87"/>
      <c r="W148" s="87"/>
      <c r="X148" s="87"/>
      <c r="Y148" s="88"/>
      <c r="Z148" s="87"/>
      <c r="AA148" s="87"/>
      <c r="AB148" s="87"/>
      <c r="AC148" s="88"/>
      <c r="AD148" s="87"/>
      <c r="AE148" s="87"/>
      <c r="AF148" s="87"/>
      <c r="AG148" s="89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</row>
    <row r="149" spans="1:55" s="129" customFormat="1" x14ac:dyDescent="0.3">
      <c r="A149" s="1"/>
      <c r="B149" s="5"/>
      <c r="C149" s="5"/>
      <c r="D149" s="6"/>
      <c r="E149" s="6"/>
      <c r="F149" s="6"/>
      <c r="G149" s="87"/>
      <c r="H149" s="87"/>
      <c r="I149" s="87"/>
      <c r="J149" s="87"/>
      <c r="K149" s="88"/>
      <c r="L149" s="87"/>
      <c r="M149" s="87"/>
      <c r="N149" s="87"/>
      <c r="O149" s="88"/>
      <c r="P149" s="87"/>
      <c r="Q149" s="87"/>
      <c r="R149" s="87"/>
      <c r="S149" s="89"/>
      <c r="T149" s="57"/>
      <c r="U149" s="87"/>
      <c r="V149" s="87"/>
      <c r="W149" s="87"/>
      <c r="X149" s="87"/>
      <c r="Y149" s="88"/>
      <c r="Z149" s="87"/>
      <c r="AA149" s="87"/>
      <c r="AB149" s="87"/>
      <c r="AC149" s="88"/>
      <c r="AD149" s="87"/>
      <c r="AE149" s="87"/>
      <c r="AF149" s="87"/>
      <c r="AG149" s="89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</row>
    <row r="150" spans="1:55" s="129" customFormat="1" x14ac:dyDescent="0.3">
      <c r="A150" s="1"/>
      <c r="B150" s="5"/>
      <c r="C150" s="5"/>
      <c r="D150" s="6"/>
      <c r="E150" s="6"/>
      <c r="F150" s="6"/>
      <c r="G150" s="87"/>
      <c r="H150" s="87"/>
      <c r="I150" s="87"/>
      <c r="J150" s="87"/>
      <c r="K150" s="88"/>
      <c r="L150" s="87"/>
      <c r="M150" s="87"/>
      <c r="N150" s="87"/>
      <c r="O150" s="88"/>
      <c r="P150" s="87"/>
      <c r="Q150" s="87"/>
      <c r="R150" s="87"/>
      <c r="S150" s="89"/>
      <c r="T150" s="57"/>
      <c r="U150" s="87"/>
      <c r="V150" s="87"/>
      <c r="W150" s="87"/>
      <c r="X150" s="87"/>
      <c r="Y150" s="88"/>
      <c r="Z150" s="87"/>
      <c r="AA150" s="87"/>
      <c r="AB150" s="87"/>
      <c r="AC150" s="88"/>
      <c r="AD150" s="87"/>
      <c r="AE150" s="87"/>
      <c r="AF150" s="87"/>
      <c r="AG150" s="89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</row>
    <row r="151" spans="1:55" s="129" customFormat="1" x14ac:dyDescent="0.3">
      <c r="A151" s="1"/>
      <c r="B151" s="5"/>
      <c r="C151" s="5"/>
      <c r="D151" s="6"/>
      <c r="E151" s="6"/>
      <c r="F151" s="6"/>
      <c r="G151" s="87"/>
      <c r="H151" s="87"/>
      <c r="I151" s="87"/>
      <c r="J151" s="87"/>
      <c r="K151" s="88"/>
      <c r="L151" s="87"/>
      <c r="M151" s="87"/>
      <c r="N151" s="87"/>
      <c r="O151" s="88"/>
      <c r="P151" s="87"/>
      <c r="Q151" s="87"/>
      <c r="R151" s="87"/>
      <c r="S151" s="89"/>
      <c r="T151" s="57"/>
      <c r="U151" s="87"/>
      <c r="V151" s="87"/>
      <c r="W151" s="87"/>
      <c r="X151" s="87"/>
      <c r="Y151" s="88"/>
      <c r="Z151" s="87"/>
      <c r="AA151" s="87"/>
      <c r="AB151" s="87"/>
      <c r="AC151" s="88"/>
      <c r="AD151" s="87"/>
      <c r="AE151" s="87"/>
      <c r="AF151" s="87"/>
      <c r="AG151" s="89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</row>
    <row r="152" spans="1:55" s="129" customFormat="1" x14ac:dyDescent="0.3">
      <c r="A152" s="1"/>
      <c r="B152" s="5"/>
      <c r="C152" s="5"/>
      <c r="D152" s="6"/>
      <c r="E152" s="6"/>
      <c r="F152" s="6"/>
      <c r="G152" s="87"/>
      <c r="H152" s="87"/>
      <c r="I152" s="87"/>
      <c r="J152" s="87"/>
      <c r="K152" s="88"/>
      <c r="L152" s="87"/>
      <c r="M152" s="87"/>
      <c r="N152" s="87"/>
      <c r="O152" s="88"/>
      <c r="P152" s="87"/>
      <c r="Q152" s="87"/>
      <c r="R152" s="87"/>
      <c r="S152" s="89"/>
      <c r="T152" s="57"/>
      <c r="U152" s="87"/>
      <c r="V152" s="87"/>
      <c r="W152" s="87"/>
      <c r="X152" s="87"/>
      <c r="Y152" s="88"/>
      <c r="Z152" s="87"/>
      <c r="AA152" s="87"/>
      <c r="AB152" s="87"/>
      <c r="AC152" s="88"/>
      <c r="AD152" s="87"/>
      <c r="AE152" s="87"/>
      <c r="AF152" s="87"/>
      <c r="AG152" s="89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</row>
    <row r="153" spans="1:55" s="129" customFormat="1" x14ac:dyDescent="0.3">
      <c r="A153" s="1"/>
      <c r="B153" s="5"/>
      <c r="C153" s="5"/>
      <c r="D153" s="6"/>
      <c r="E153" s="6"/>
      <c r="F153" s="6"/>
      <c r="G153" s="87"/>
      <c r="H153" s="87"/>
      <c r="I153" s="87"/>
      <c r="J153" s="87"/>
      <c r="K153" s="88"/>
      <c r="L153" s="87"/>
      <c r="M153" s="87"/>
      <c r="N153" s="87"/>
      <c r="O153" s="88"/>
      <c r="P153" s="87"/>
      <c r="Q153" s="87"/>
      <c r="R153" s="87"/>
      <c r="S153" s="89"/>
      <c r="T153" s="57"/>
      <c r="U153" s="87"/>
      <c r="V153" s="87"/>
      <c r="W153" s="87"/>
      <c r="X153" s="87"/>
      <c r="Y153" s="88"/>
      <c r="Z153" s="87"/>
      <c r="AA153" s="87"/>
      <c r="AB153" s="87"/>
      <c r="AC153" s="88"/>
      <c r="AD153" s="87"/>
      <c r="AE153" s="87"/>
      <c r="AF153" s="87"/>
      <c r="AG153" s="89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</row>
    <row r="154" spans="1:55" s="129" customFormat="1" x14ac:dyDescent="0.3">
      <c r="A154" s="1"/>
      <c r="B154" s="5"/>
      <c r="C154" s="5"/>
      <c r="D154" s="6"/>
      <c r="E154" s="6"/>
      <c r="F154" s="6"/>
      <c r="G154" s="87"/>
      <c r="H154" s="87"/>
      <c r="I154" s="87"/>
      <c r="J154" s="87"/>
      <c r="K154" s="88"/>
      <c r="L154" s="87"/>
      <c r="M154" s="87"/>
      <c r="N154" s="87"/>
      <c r="O154" s="88"/>
      <c r="P154" s="87"/>
      <c r="Q154" s="87"/>
      <c r="R154" s="87"/>
      <c r="S154" s="89"/>
      <c r="T154" s="57"/>
      <c r="U154" s="87"/>
      <c r="V154" s="87"/>
      <c r="W154" s="87"/>
      <c r="X154" s="87"/>
      <c r="Y154" s="88"/>
      <c r="Z154" s="87"/>
      <c r="AA154" s="87"/>
      <c r="AB154" s="87"/>
      <c r="AC154" s="88"/>
      <c r="AD154" s="87"/>
      <c r="AE154" s="87"/>
      <c r="AF154" s="87"/>
      <c r="AG154" s="89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</row>
    <row r="155" spans="1:55" s="129" customFormat="1" x14ac:dyDescent="0.3">
      <c r="A155" s="1"/>
      <c r="B155" s="5"/>
      <c r="C155" s="5"/>
      <c r="D155" s="6"/>
      <c r="E155" s="6"/>
      <c r="F155" s="6"/>
      <c r="G155" s="87"/>
      <c r="H155" s="87"/>
      <c r="I155" s="87"/>
      <c r="J155" s="87"/>
      <c r="K155" s="88"/>
      <c r="L155" s="87"/>
      <c r="M155" s="87"/>
      <c r="N155" s="87"/>
      <c r="O155" s="88"/>
      <c r="P155" s="87"/>
      <c r="Q155" s="87"/>
      <c r="R155" s="87"/>
      <c r="S155" s="89"/>
      <c r="T155" s="57"/>
      <c r="U155" s="87"/>
      <c r="V155" s="87"/>
      <c r="W155" s="87"/>
      <c r="X155" s="87"/>
      <c r="Y155" s="88"/>
      <c r="Z155" s="87"/>
      <c r="AA155" s="87"/>
      <c r="AB155" s="87"/>
      <c r="AC155" s="88"/>
      <c r="AD155" s="87"/>
      <c r="AE155" s="87"/>
      <c r="AF155" s="87"/>
      <c r="AG155" s="89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</row>
    <row r="156" spans="1:55" s="129" customFormat="1" x14ac:dyDescent="0.3">
      <c r="A156" s="1"/>
      <c r="B156" s="5"/>
      <c r="C156" s="5"/>
      <c r="D156" s="6"/>
      <c r="E156" s="6"/>
      <c r="F156" s="6"/>
      <c r="G156" s="87"/>
      <c r="H156" s="87"/>
      <c r="I156" s="87"/>
      <c r="J156" s="87"/>
      <c r="K156" s="88"/>
      <c r="L156" s="87"/>
      <c r="M156" s="87"/>
      <c r="N156" s="87"/>
      <c r="O156" s="88"/>
      <c r="P156" s="87"/>
      <c r="Q156" s="87"/>
      <c r="R156" s="87"/>
      <c r="S156" s="89"/>
      <c r="T156" s="57"/>
      <c r="U156" s="87"/>
      <c r="V156" s="87"/>
      <c r="W156" s="87"/>
      <c r="X156" s="87"/>
      <c r="Y156" s="88"/>
      <c r="Z156" s="87"/>
      <c r="AA156" s="87"/>
      <c r="AB156" s="87"/>
      <c r="AC156" s="88"/>
      <c r="AD156" s="87"/>
      <c r="AE156" s="87"/>
      <c r="AF156" s="87"/>
      <c r="AG156" s="89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</row>
    <row r="157" spans="1:55" s="129" customFormat="1" x14ac:dyDescent="0.3">
      <c r="A157" s="1"/>
      <c r="B157" s="5"/>
      <c r="C157" s="5"/>
      <c r="D157" s="6"/>
      <c r="E157" s="6"/>
      <c r="F157" s="6"/>
      <c r="G157" s="87"/>
      <c r="H157" s="87"/>
      <c r="I157" s="87"/>
      <c r="J157" s="87"/>
      <c r="K157" s="88"/>
      <c r="L157" s="87"/>
      <c r="M157" s="87"/>
      <c r="N157" s="87"/>
      <c r="O157" s="88"/>
      <c r="P157" s="87"/>
      <c r="Q157" s="87"/>
      <c r="R157" s="87"/>
      <c r="S157" s="89"/>
      <c r="T157" s="57"/>
      <c r="U157" s="87"/>
      <c r="V157" s="87"/>
      <c r="W157" s="87"/>
      <c r="X157" s="87"/>
      <c r="Y157" s="88"/>
      <c r="Z157" s="87"/>
      <c r="AA157" s="87"/>
      <c r="AB157" s="87"/>
      <c r="AC157" s="88"/>
      <c r="AD157" s="87"/>
      <c r="AE157" s="87"/>
      <c r="AF157" s="87"/>
      <c r="AG157" s="89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</row>
    <row r="158" spans="1:55" s="129" customFormat="1" x14ac:dyDescent="0.3">
      <c r="A158" s="1"/>
      <c r="B158" s="5"/>
      <c r="C158" s="5"/>
      <c r="D158" s="6"/>
      <c r="E158" s="6"/>
      <c r="F158" s="6"/>
      <c r="G158" s="87"/>
      <c r="H158" s="87"/>
      <c r="I158" s="87"/>
      <c r="J158" s="87"/>
      <c r="K158" s="88"/>
      <c r="L158" s="87"/>
      <c r="M158" s="87"/>
      <c r="N158" s="87"/>
      <c r="O158" s="88"/>
      <c r="P158" s="87"/>
      <c r="Q158" s="87"/>
      <c r="R158" s="87"/>
      <c r="S158" s="89"/>
      <c r="T158" s="57"/>
      <c r="U158" s="87"/>
      <c r="V158" s="87"/>
      <c r="W158" s="87"/>
      <c r="X158" s="87"/>
      <c r="Y158" s="88"/>
      <c r="Z158" s="87"/>
      <c r="AA158" s="87"/>
      <c r="AB158" s="87"/>
      <c r="AC158" s="88"/>
      <c r="AD158" s="87"/>
      <c r="AE158" s="87"/>
      <c r="AF158" s="87"/>
      <c r="AG158" s="89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</row>
    <row r="159" spans="1:55" s="129" customFormat="1" x14ac:dyDescent="0.3">
      <c r="A159" s="1"/>
      <c r="B159" s="5"/>
      <c r="C159" s="5"/>
      <c r="D159" s="6"/>
      <c r="E159" s="6"/>
      <c r="F159" s="6"/>
      <c r="G159" s="87"/>
      <c r="H159" s="87"/>
      <c r="I159" s="87"/>
      <c r="J159" s="87"/>
      <c r="K159" s="88"/>
      <c r="L159" s="87"/>
      <c r="M159" s="87"/>
      <c r="N159" s="87"/>
      <c r="O159" s="88"/>
      <c r="P159" s="87"/>
      <c r="Q159" s="87"/>
      <c r="R159" s="87"/>
      <c r="S159" s="89"/>
      <c r="T159" s="57"/>
      <c r="U159" s="87"/>
      <c r="V159" s="87"/>
      <c r="W159" s="87"/>
      <c r="X159" s="87"/>
      <c r="Y159" s="88"/>
      <c r="Z159" s="87"/>
      <c r="AA159" s="87"/>
      <c r="AB159" s="87"/>
      <c r="AC159" s="88"/>
      <c r="AD159" s="87"/>
      <c r="AE159" s="87"/>
      <c r="AF159" s="87"/>
      <c r="AG159" s="89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</row>
    <row r="160" spans="1:55" s="129" customFormat="1" x14ac:dyDescent="0.3">
      <c r="A160" s="1"/>
      <c r="B160" s="5"/>
      <c r="C160" s="5"/>
      <c r="D160" s="6"/>
      <c r="E160" s="6"/>
      <c r="F160" s="6"/>
      <c r="G160" s="87"/>
      <c r="H160" s="87"/>
      <c r="I160" s="87"/>
      <c r="J160" s="87"/>
      <c r="K160" s="88"/>
      <c r="L160" s="87"/>
      <c r="M160" s="87"/>
      <c r="N160" s="87"/>
      <c r="O160" s="88"/>
      <c r="P160" s="87"/>
      <c r="Q160" s="87"/>
      <c r="R160" s="87"/>
      <c r="S160" s="89"/>
      <c r="T160" s="57"/>
      <c r="U160" s="87"/>
      <c r="V160" s="87"/>
      <c r="W160" s="87"/>
      <c r="X160" s="87"/>
      <c r="Y160" s="88"/>
      <c r="Z160" s="87"/>
      <c r="AA160" s="87"/>
      <c r="AB160" s="87"/>
      <c r="AC160" s="88"/>
      <c r="AD160" s="87"/>
      <c r="AE160" s="87"/>
      <c r="AF160" s="87"/>
      <c r="AG160" s="89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</row>
    <row r="161" spans="1:55" s="129" customFormat="1" x14ac:dyDescent="0.3">
      <c r="A161" s="1"/>
      <c r="B161" s="5"/>
      <c r="C161" s="5"/>
      <c r="D161" s="6"/>
      <c r="E161" s="6"/>
      <c r="F161" s="6"/>
      <c r="G161" s="87"/>
      <c r="H161" s="87"/>
      <c r="I161" s="87"/>
      <c r="J161" s="87"/>
      <c r="K161" s="88"/>
      <c r="L161" s="87"/>
      <c r="M161" s="87"/>
      <c r="N161" s="87"/>
      <c r="O161" s="88"/>
      <c r="P161" s="87"/>
      <c r="Q161" s="87"/>
      <c r="R161" s="87"/>
      <c r="S161" s="89"/>
      <c r="T161" s="57"/>
      <c r="U161" s="87"/>
      <c r="V161" s="87"/>
      <c r="W161" s="87"/>
      <c r="X161" s="87"/>
      <c r="Y161" s="88"/>
      <c r="Z161" s="87"/>
      <c r="AA161" s="87"/>
      <c r="AB161" s="87"/>
      <c r="AC161" s="88"/>
      <c r="AD161" s="87"/>
      <c r="AE161" s="87"/>
      <c r="AF161" s="87"/>
      <c r="AG161" s="89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</row>
    <row r="162" spans="1:55" s="129" customFormat="1" x14ac:dyDescent="0.3">
      <c r="A162" s="1"/>
      <c r="B162" s="5"/>
      <c r="C162" s="5"/>
      <c r="D162" s="6"/>
      <c r="E162" s="6"/>
      <c r="F162" s="6"/>
      <c r="G162" s="87"/>
      <c r="H162" s="87"/>
      <c r="I162" s="87"/>
      <c r="J162" s="87"/>
      <c r="K162" s="88"/>
      <c r="L162" s="87"/>
      <c r="M162" s="87"/>
      <c r="N162" s="87"/>
      <c r="O162" s="88"/>
      <c r="P162" s="87"/>
      <c r="Q162" s="87"/>
      <c r="R162" s="87"/>
      <c r="S162" s="89"/>
      <c r="T162" s="57"/>
      <c r="U162" s="87"/>
      <c r="V162" s="87"/>
      <c r="W162" s="87"/>
      <c r="X162" s="87"/>
      <c r="Y162" s="88"/>
      <c r="Z162" s="87"/>
      <c r="AA162" s="87"/>
      <c r="AB162" s="87"/>
      <c r="AC162" s="88"/>
      <c r="AD162" s="87"/>
      <c r="AE162" s="87"/>
      <c r="AF162" s="87"/>
      <c r="AG162" s="89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</row>
    <row r="163" spans="1:55" s="129" customFormat="1" x14ac:dyDescent="0.3">
      <c r="A163" s="1"/>
      <c r="B163" s="5"/>
      <c r="C163" s="5"/>
      <c r="D163" s="6"/>
      <c r="E163" s="6"/>
      <c r="F163" s="6"/>
      <c r="G163" s="87"/>
      <c r="H163" s="87"/>
      <c r="I163" s="87"/>
      <c r="J163" s="87"/>
      <c r="K163" s="88"/>
      <c r="L163" s="87"/>
      <c r="M163" s="87"/>
      <c r="N163" s="87"/>
      <c r="O163" s="88"/>
      <c r="P163" s="87"/>
      <c r="Q163" s="87"/>
      <c r="R163" s="87"/>
      <c r="S163" s="89"/>
      <c r="T163" s="57"/>
      <c r="U163" s="87"/>
      <c r="V163" s="87"/>
      <c r="W163" s="87"/>
      <c r="X163" s="87"/>
      <c r="Y163" s="88"/>
      <c r="Z163" s="87"/>
      <c r="AA163" s="87"/>
      <c r="AB163" s="87"/>
      <c r="AC163" s="88"/>
      <c r="AD163" s="87"/>
      <c r="AE163" s="87"/>
      <c r="AF163" s="87"/>
      <c r="AG163" s="89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</row>
    <row r="164" spans="1:55" s="129" customFormat="1" x14ac:dyDescent="0.3">
      <c r="A164" s="1"/>
      <c r="B164" s="5"/>
      <c r="C164" s="5"/>
      <c r="D164" s="6"/>
      <c r="E164" s="6"/>
      <c r="F164" s="6"/>
      <c r="G164" s="87"/>
      <c r="H164" s="87"/>
      <c r="I164" s="87"/>
      <c r="J164" s="87"/>
      <c r="K164" s="88"/>
      <c r="L164" s="87"/>
      <c r="M164" s="87"/>
      <c r="N164" s="87"/>
      <c r="O164" s="88"/>
      <c r="P164" s="87"/>
      <c r="Q164" s="87"/>
      <c r="R164" s="87"/>
      <c r="S164" s="89"/>
      <c r="T164" s="57"/>
      <c r="U164" s="87"/>
      <c r="V164" s="87"/>
      <c r="W164" s="87"/>
      <c r="X164" s="87"/>
      <c r="Y164" s="88"/>
      <c r="Z164" s="87"/>
      <c r="AA164" s="87"/>
      <c r="AB164" s="87"/>
      <c r="AC164" s="88"/>
      <c r="AD164" s="87"/>
      <c r="AE164" s="87"/>
      <c r="AF164" s="87"/>
      <c r="AG164" s="89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</row>
    <row r="165" spans="1:55" s="129" customFormat="1" x14ac:dyDescent="0.3">
      <c r="A165" s="1"/>
      <c r="B165" s="5"/>
      <c r="C165" s="5"/>
      <c r="D165" s="6"/>
      <c r="E165" s="6"/>
      <c r="F165" s="6"/>
      <c r="G165" s="87"/>
      <c r="H165" s="87"/>
      <c r="I165" s="87"/>
      <c r="J165" s="87"/>
      <c r="K165" s="88"/>
      <c r="L165" s="87"/>
      <c r="M165" s="87"/>
      <c r="N165" s="87"/>
      <c r="O165" s="88"/>
      <c r="P165" s="87"/>
      <c r="Q165" s="87"/>
      <c r="R165" s="87"/>
      <c r="S165" s="89"/>
      <c r="T165" s="57"/>
      <c r="U165" s="87"/>
      <c r="V165" s="87"/>
      <c r="W165" s="87"/>
      <c r="X165" s="87"/>
      <c r="Y165" s="88"/>
      <c r="Z165" s="87"/>
      <c r="AA165" s="87"/>
      <c r="AB165" s="87"/>
      <c r="AC165" s="88"/>
      <c r="AD165" s="87"/>
      <c r="AE165" s="87"/>
      <c r="AF165" s="87"/>
      <c r="AG165" s="89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</row>
    <row r="166" spans="1:55" s="129" customFormat="1" x14ac:dyDescent="0.3">
      <c r="A166" s="1"/>
      <c r="B166" s="5"/>
      <c r="C166" s="5"/>
      <c r="D166" s="6"/>
      <c r="E166" s="6"/>
      <c r="F166" s="6"/>
      <c r="G166" s="87"/>
      <c r="H166" s="87"/>
      <c r="I166" s="87"/>
      <c r="J166" s="87"/>
      <c r="K166" s="88"/>
      <c r="L166" s="87"/>
      <c r="M166" s="87"/>
      <c r="N166" s="87"/>
      <c r="O166" s="88"/>
      <c r="P166" s="87"/>
      <c r="Q166" s="87"/>
      <c r="R166" s="87"/>
      <c r="S166" s="89"/>
      <c r="T166" s="57"/>
      <c r="U166" s="87"/>
      <c r="V166" s="87"/>
      <c r="W166" s="87"/>
      <c r="X166" s="87"/>
      <c r="Y166" s="88"/>
      <c r="Z166" s="87"/>
      <c r="AA166" s="87"/>
      <c r="AB166" s="87"/>
      <c r="AC166" s="88"/>
      <c r="AD166" s="87"/>
      <c r="AE166" s="87"/>
      <c r="AF166" s="87"/>
      <c r="AG166" s="89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</row>
    <row r="167" spans="1:55" s="129" customFormat="1" x14ac:dyDescent="0.3">
      <c r="A167" s="1"/>
      <c r="B167" s="5"/>
      <c r="C167" s="5"/>
      <c r="D167" s="6"/>
      <c r="E167" s="6"/>
      <c r="F167" s="6"/>
      <c r="G167" s="87"/>
      <c r="H167" s="87"/>
      <c r="I167" s="87"/>
      <c r="J167" s="87"/>
      <c r="K167" s="88"/>
      <c r="L167" s="87"/>
      <c r="M167" s="87"/>
      <c r="N167" s="87"/>
      <c r="O167" s="88"/>
      <c r="P167" s="87"/>
      <c r="Q167" s="87"/>
      <c r="R167" s="87"/>
      <c r="S167" s="89"/>
      <c r="T167" s="57"/>
      <c r="U167" s="87"/>
      <c r="V167" s="87"/>
      <c r="W167" s="87"/>
      <c r="X167" s="87"/>
      <c r="Y167" s="88"/>
      <c r="Z167" s="87"/>
      <c r="AA167" s="87"/>
      <c r="AB167" s="87"/>
      <c r="AC167" s="88"/>
      <c r="AD167" s="87"/>
      <c r="AE167" s="87"/>
      <c r="AF167" s="87"/>
      <c r="AG167" s="89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</row>
    <row r="168" spans="1:55" s="129" customFormat="1" x14ac:dyDescent="0.3">
      <c r="A168" s="1"/>
      <c r="B168" s="5"/>
      <c r="C168" s="5"/>
      <c r="D168" s="6"/>
      <c r="E168" s="6"/>
      <c r="F168" s="6"/>
      <c r="G168" s="87"/>
      <c r="H168" s="87"/>
      <c r="I168" s="87"/>
      <c r="J168" s="87"/>
      <c r="K168" s="88"/>
      <c r="L168" s="87"/>
      <c r="M168" s="87"/>
      <c r="N168" s="87"/>
      <c r="O168" s="88"/>
      <c r="P168" s="87"/>
      <c r="Q168" s="87"/>
      <c r="R168" s="87"/>
      <c r="S168" s="89"/>
      <c r="T168" s="57"/>
      <c r="U168" s="87"/>
      <c r="V168" s="87"/>
      <c r="W168" s="87"/>
      <c r="X168" s="87"/>
      <c r="Y168" s="88"/>
      <c r="Z168" s="87"/>
      <c r="AA168" s="87"/>
      <c r="AB168" s="87"/>
      <c r="AC168" s="88"/>
      <c r="AD168" s="87"/>
      <c r="AE168" s="87"/>
      <c r="AF168" s="87"/>
      <c r="AG168" s="89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</row>
    <row r="169" spans="1:55" s="129" customFormat="1" x14ac:dyDescent="0.3">
      <c r="A169" s="1"/>
      <c r="B169" s="5"/>
      <c r="C169" s="5"/>
      <c r="D169" s="6"/>
      <c r="E169" s="6"/>
      <c r="F169" s="6"/>
      <c r="G169" s="87"/>
      <c r="H169" s="87"/>
      <c r="I169" s="87"/>
      <c r="J169" s="87"/>
      <c r="K169" s="88"/>
      <c r="L169" s="87"/>
      <c r="M169" s="87"/>
      <c r="N169" s="87"/>
      <c r="O169" s="88"/>
      <c r="P169" s="87"/>
      <c r="Q169" s="87"/>
      <c r="R169" s="87"/>
      <c r="S169" s="89"/>
      <c r="T169" s="57"/>
      <c r="U169" s="87"/>
      <c r="V169" s="87"/>
      <c r="W169" s="87"/>
      <c r="X169" s="87"/>
      <c r="Y169" s="88"/>
      <c r="Z169" s="87"/>
      <c r="AA169" s="87"/>
      <c r="AB169" s="87"/>
      <c r="AC169" s="88"/>
      <c r="AD169" s="87"/>
      <c r="AE169" s="87"/>
      <c r="AF169" s="87"/>
      <c r="AG169" s="89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</row>
    <row r="170" spans="1:55" s="129" customFormat="1" x14ac:dyDescent="0.3">
      <c r="A170" s="1"/>
      <c r="B170" s="5"/>
      <c r="C170" s="5"/>
      <c r="D170" s="6"/>
      <c r="E170" s="6"/>
      <c r="F170" s="6"/>
      <c r="G170" s="87"/>
      <c r="H170" s="87"/>
      <c r="I170" s="87"/>
      <c r="J170" s="87"/>
      <c r="K170" s="88"/>
      <c r="L170" s="87"/>
      <c r="M170" s="87"/>
      <c r="N170" s="87"/>
      <c r="O170" s="88"/>
      <c r="P170" s="87"/>
      <c r="Q170" s="87"/>
      <c r="R170" s="87"/>
      <c r="S170" s="89"/>
      <c r="T170" s="57"/>
      <c r="U170" s="87"/>
      <c r="V170" s="87"/>
      <c r="W170" s="87"/>
      <c r="X170" s="87"/>
      <c r="Y170" s="88"/>
      <c r="Z170" s="87"/>
      <c r="AA170" s="87"/>
      <c r="AB170" s="87"/>
      <c r="AC170" s="88"/>
      <c r="AD170" s="87"/>
      <c r="AE170" s="87"/>
      <c r="AF170" s="87"/>
      <c r="AG170" s="89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</row>
    <row r="171" spans="1:55" s="129" customFormat="1" x14ac:dyDescent="0.3">
      <c r="A171" s="1"/>
      <c r="B171" s="5"/>
      <c r="C171" s="5"/>
      <c r="D171" s="6"/>
      <c r="E171" s="6"/>
      <c r="F171" s="6"/>
      <c r="G171" s="87"/>
      <c r="H171" s="87"/>
      <c r="I171" s="87"/>
      <c r="J171" s="87"/>
      <c r="K171" s="88"/>
      <c r="L171" s="87"/>
      <c r="M171" s="87"/>
      <c r="N171" s="87"/>
      <c r="O171" s="88"/>
      <c r="P171" s="87"/>
      <c r="Q171" s="87"/>
      <c r="R171" s="87"/>
      <c r="S171" s="89"/>
      <c r="T171" s="57"/>
      <c r="U171" s="87"/>
      <c r="V171" s="87"/>
      <c r="W171" s="87"/>
      <c r="X171" s="87"/>
      <c r="Y171" s="88"/>
      <c r="Z171" s="87"/>
      <c r="AA171" s="87"/>
      <c r="AB171" s="87"/>
      <c r="AC171" s="88"/>
      <c r="AD171" s="87"/>
      <c r="AE171" s="87"/>
      <c r="AF171" s="87"/>
      <c r="AG171" s="89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</row>
    <row r="172" spans="1:55" s="129" customFormat="1" x14ac:dyDescent="0.3">
      <c r="A172" s="1"/>
      <c r="B172" s="5"/>
      <c r="C172" s="5"/>
      <c r="D172" s="6"/>
      <c r="E172" s="6"/>
      <c r="F172" s="6"/>
      <c r="G172" s="87"/>
      <c r="H172" s="87"/>
      <c r="I172" s="87"/>
      <c r="J172" s="87"/>
      <c r="K172" s="88"/>
      <c r="L172" s="87"/>
      <c r="M172" s="87"/>
      <c r="N172" s="87"/>
      <c r="O172" s="88"/>
      <c r="P172" s="87"/>
      <c r="Q172" s="87"/>
      <c r="R172" s="87"/>
      <c r="S172" s="89"/>
      <c r="T172" s="57"/>
      <c r="U172" s="87"/>
      <c r="V172" s="87"/>
      <c r="W172" s="87"/>
      <c r="X172" s="87"/>
      <c r="Y172" s="88"/>
      <c r="Z172" s="87"/>
      <c r="AA172" s="87"/>
      <c r="AB172" s="87"/>
      <c r="AC172" s="88"/>
      <c r="AD172" s="87"/>
      <c r="AE172" s="87"/>
      <c r="AF172" s="87"/>
      <c r="AG172" s="89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</row>
    <row r="173" spans="1:55" s="129" customFormat="1" x14ac:dyDescent="0.3">
      <c r="A173" s="1"/>
      <c r="B173" s="5"/>
      <c r="C173" s="5"/>
      <c r="D173" s="6"/>
      <c r="E173" s="6"/>
      <c r="F173" s="6"/>
      <c r="G173" s="87"/>
      <c r="H173" s="87"/>
      <c r="I173" s="87"/>
      <c r="J173" s="87"/>
      <c r="K173" s="88"/>
      <c r="L173" s="87"/>
      <c r="M173" s="87"/>
      <c r="N173" s="87"/>
      <c r="O173" s="88"/>
      <c r="P173" s="87"/>
      <c r="Q173" s="87"/>
      <c r="R173" s="87"/>
      <c r="S173" s="89"/>
      <c r="T173" s="57"/>
      <c r="U173" s="87"/>
      <c r="V173" s="87"/>
      <c r="W173" s="87"/>
      <c r="X173" s="87"/>
      <c r="Y173" s="88"/>
      <c r="Z173" s="87"/>
      <c r="AA173" s="87"/>
      <c r="AB173" s="87"/>
      <c r="AC173" s="88"/>
      <c r="AD173" s="87"/>
      <c r="AE173" s="87"/>
      <c r="AF173" s="87"/>
      <c r="AG173" s="89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</row>
    <row r="174" spans="1:55" s="129" customFormat="1" x14ac:dyDescent="0.3">
      <c r="A174" s="1"/>
      <c r="B174" s="5"/>
      <c r="C174" s="5"/>
      <c r="D174" s="6"/>
      <c r="E174" s="6"/>
      <c r="F174" s="6"/>
      <c r="G174" s="87"/>
      <c r="H174" s="87"/>
      <c r="I174" s="87"/>
      <c r="J174" s="87"/>
      <c r="K174" s="88"/>
      <c r="L174" s="87"/>
      <c r="M174" s="87"/>
      <c r="N174" s="87"/>
      <c r="O174" s="88"/>
      <c r="P174" s="87"/>
      <c r="Q174" s="87"/>
      <c r="R174" s="87"/>
      <c r="S174" s="89"/>
      <c r="T174" s="57"/>
      <c r="U174" s="87"/>
      <c r="V174" s="87"/>
      <c r="W174" s="87"/>
      <c r="X174" s="87"/>
      <c r="Y174" s="88"/>
      <c r="Z174" s="87"/>
      <c r="AA174" s="87"/>
      <c r="AB174" s="87"/>
      <c r="AC174" s="88"/>
      <c r="AD174" s="87"/>
      <c r="AE174" s="87"/>
      <c r="AF174" s="87"/>
      <c r="AG174" s="89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</row>
    <row r="175" spans="1:55" s="129" customFormat="1" x14ac:dyDescent="0.3">
      <c r="A175" s="1"/>
      <c r="B175" s="5"/>
      <c r="C175" s="5"/>
      <c r="D175" s="6"/>
      <c r="E175" s="6"/>
      <c r="F175" s="6"/>
      <c r="G175" s="87"/>
      <c r="H175" s="87"/>
      <c r="I175" s="87"/>
      <c r="J175" s="87"/>
      <c r="K175" s="88"/>
      <c r="L175" s="87"/>
      <c r="M175" s="87"/>
      <c r="N175" s="87"/>
      <c r="O175" s="88"/>
      <c r="P175" s="87"/>
      <c r="Q175" s="87"/>
      <c r="R175" s="87"/>
      <c r="S175" s="89"/>
      <c r="T175" s="57"/>
      <c r="U175" s="87"/>
      <c r="V175" s="87"/>
      <c r="W175" s="87"/>
      <c r="X175" s="87"/>
      <c r="Y175" s="88"/>
      <c r="Z175" s="87"/>
      <c r="AA175" s="87"/>
      <c r="AB175" s="87"/>
      <c r="AC175" s="88"/>
      <c r="AD175" s="87"/>
      <c r="AE175" s="87"/>
      <c r="AF175" s="87"/>
      <c r="AG175" s="89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</row>
    <row r="176" spans="1:55" s="129" customFormat="1" x14ac:dyDescent="0.3">
      <c r="A176" s="1"/>
      <c r="B176" s="5"/>
      <c r="C176" s="5"/>
      <c r="D176" s="6"/>
      <c r="E176" s="6"/>
      <c r="F176" s="6"/>
      <c r="G176" s="87"/>
      <c r="H176" s="87"/>
      <c r="I176" s="87"/>
      <c r="J176" s="87"/>
      <c r="K176" s="88"/>
      <c r="L176" s="87"/>
      <c r="M176" s="87"/>
      <c r="N176" s="87"/>
      <c r="O176" s="88"/>
      <c r="P176" s="87"/>
      <c r="Q176" s="87"/>
      <c r="R176" s="87"/>
      <c r="S176" s="89"/>
      <c r="T176" s="57"/>
      <c r="U176" s="87"/>
      <c r="V176" s="87"/>
      <c r="W176" s="87"/>
      <c r="X176" s="87"/>
      <c r="Y176" s="88"/>
      <c r="Z176" s="87"/>
      <c r="AA176" s="87"/>
      <c r="AB176" s="87"/>
      <c r="AC176" s="88"/>
      <c r="AD176" s="87"/>
      <c r="AE176" s="87"/>
      <c r="AF176" s="87"/>
      <c r="AG176" s="89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</row>
    <row r="177" spans="1:55" s="129" customFormat="1" x14ac:dyDescent="0.3">
      <c r="A177" s="1"/>
      <c r="B177" s="5"/>
      <c r="C177" s="5"/>
      <c r="D177" s="6"/>
      <c r="E177" s="6"/>
      <c r="F177" s="6"/>
      <c r="G177" s="87"/>
      <c r="H177" s="87"/>
      <c r="I177" s="87"/>
      <c r="J177" s="87"/>
      <c r="K177" s="88"/>
      <c r="L177" s="87"/>
      <c r="M177" s="87"/>
      <c r="N177" s="87"/>
      <c r="O177" s="88"/>
      <c r="P177" s="87"/>
      <c r="Q177" s="87"/>
      <c r="R177" s="87"/>
      <c r="S177" s="89"/>
      <c r="T177" s="57"/>
      <c r="U177" s="87"/>
      <c r="V177" s="87"/>
      <c r="W177" s="87"/>
      <c r="X177" s="87"/>
      <c r="Y177" s="88"/>
      <c r="Z177" s="87"/>
      <c r="AA177" s="87"/>
      <c r="AB177" s="87"/>
      <c r="AC177" s="88"/>
      <c r="AD177" s="87"/>
      <c r="AE177" s="87"/>
      <c r="AF177" s="87"/>
      <c r="AG177" s="89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</row>
    <row r="178" spans="1:55" s="129" customFormat="1" x14ac:dyDescent="0.3">
      <c r="A178" s="1"/>
      <c r="B178" s="5"/>
      <c r="C178" s="5"/>
      <c r="D178" s="6"/>
      <c r="E178" s="6"/>
      <c r="F178" s="6"/>
      <c r="G178" s="87"/>
      <c r="H178" s="87"/>
      <c r="I178" s="87"/>
      <c r="J178" s="87"/>
      <c r="K178" s="88"/>
      <c r="L178" s="87"/>
      <c r="M178" s="87"/>
      <c r="N178" s="87"/>
      <c r="O178" s="88"/>
      <c r="P178" s="87"/>
      <c r="Q178" s="87"/>
      <c r="R178" s="87"/>
      <c r="S178" s="89"/>
      <c r="T178" s="57"/>
      <c r="U178" s="87"/>
      <c r="V178" s="87"/>
      <c r="W178" s="87"/>
      <c r="X178" s="87"/>
      <c r="Y178" s="88"/>
      <c r="Z178" s="87"/>
      <c r="AA178" s="87"/>
      <c r="AB178" s="87"/>
      <c r="AC178" s="88"/>
      <c r="AD178" s="87"/>
      <c r="AE178" s="87"/>
      <c r="AF178" s="87"/>
      <c r="AG178" s="89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</row>
    <row r="179" spans="1:55" s="129" customFormat="1" x14ac:dyDescent="0.3">
      <c r="A179" s="1"/>
      <c r="B179" s="5"/>
      <c r="C179" s="5"/>
      <c r="D179" s="6"/>
      <c r="E179" s="6"/>
      <c r="F179" s="6"/>
      <c r="G179" s="87"/>
      <c r="H179" s="87"/>
      <c r="I179" s="87"/>
      <c r="J179" s="87"/>
      <c r="K179" s="88"/>
      <c r="L179" s="87"/>
      <c r="M179" s="87"/>
      <c r="N179" s="87"/>
      <c r="O179" s="88"/>
      <c r="P179" s="87"/>
      <c r="Q179" s="87"/>
      <c r="R179" s="87"/>
      <c r="S179" s="89"/>
      <c r="T179" s="57"/>
      <c r="U179" s="87"/>
      <c r="V179" s="87"/>
      <c r="W179" s="87"/>
      <c r="X179" s="87"/>
      <c r="Y179" s="88"/>
      <c r="Z179" s="87"/>
      <c r="AA179" s="87"/>
      <c r="AB179" s="87"/>
      <c r="AC179" s="88"/>
      <c r="AD179" s="87"/>
      <c r="AE179" s="87"/>
      <c r="AF179" s="87"/>
      <c r="AG179" s="89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</row>
    <row r="180" spans="1:55" s="129" customFormat="1" x14ac:dyDescent="0.3">
      <c r="A180" s="1"/>
      <c r="B180" s="5"/>
      <c r="C180" s="5"/>
      <c r="D180" s="6"/>
      <c r="E180" s="6"/>
      <c r="F180" s="6"/>
      <c r="G180" s="87"/>
      <c r="H180" s="87"/>
      <c r="I180" s="87"/>
      <c r="J180" s="87"/>
      <c r="K180" s="88"/>
      <c r="L180" s="87"/>
      <c r="M180" s="87"/>
      <c r="N180" s="87"/>
      <c r="O180" s="88"/>
      <c r="P180" s="87"/>
      <c r="Q180" s="87"/>
      <c r="R180" s="87"/>
      <c r="S180" s="89"/>
      <c r="T180" s="57"/>
      <c r="U180" s="87"/>
      <c r="V180" s="87"/>
      <c r="W180" s="87"/>
      <c r="X180" s="87"/>
      <c r="Y180" s="88"/>
      <c r="Z180" s="87"/>
      <c r="AA180" s="87"/>
      <c r="AB180" s="87"/>
      <c r="AC180" s="88"/>
      <c r="AD180" s="87"/>
      <c r="AE180" s="87"/>
      <c r="AF180" s="87"/>
      <c r="AG180" s="89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</row>
    <row r="181" spans="1:55" s="129" customFormat="1" x14ac:dyDescent="0.3">
      <c r="A181" s="1"/>
      <c r="B181" s="5"/>
      <c r="C181" s="5"/>
      <c r="D181" s="6"/>
      <c r="E181" s="6"/>
      <c r="F181" s="6"/>
      <c r="G181" s="87"/>
      <c r="H181" s="87"/>
      <c r="I181" s="87"/>
      <c r="J181" s="87"/>
      <c r="K181" s="88"/>
      <c r="L181" s="87"/>
      <c r="M181" s="87"/>
      <c r="N181" s="87"/>
      <c r="O181" s="88"/>
      <c r="P181" s="87"/>
      <c r="Q181" s="87"/>
      <c r="R181" s="87"/>
      <c r="S181" s="89"/>
      <c r="T181" s="57"/>
      <c r="U181" s="87"/>
      <c r="V181" s="87"/>
      <c r="W181" s="87"/>
      <c r="X181" s="87"/>
      <c r="Y181" s="88"/>
      <c r="Z181" s="87"/>
      <c r="AA181" s="87"/>
      <c r="AB181" s="87"/>
      <c r="AC181" s="88"/>
      <c r="AD181" s="87"/>
      <c r="AE181" s="87"/>
      <c r="AF181" s="87"/>
      <c r="AG181" s="89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</row>
    <row r="182" spans="1:55" s="129" customFormat="1" x14ac:dyDescent="0.3">
      <c r="A182" s="1"/>
      <c r="B182" s="5"/>
      <c r="C182" s="5"/>
      <c r="D182" s="6"/>
      <c r="E182" s="6"/>
      <c r="F182" s="6"/>
      <c r="G182" s="87"/>
      <c r="H182" s="87"/>
      <c r="I182" s="87"/>
      <c r="J182" s="87"/>
      <c r="K182" s="88"/>
      <c r="L182" s="87"/>
      <c r="M182" s="87"/>
      <c r="N182" s="87"/>
      <c r="O182" s="88"/>
      <c r="P182" s="87"/>
      <c r="Q182" s="87"/>
      <c r="R182" s="87"/>
      <c r="S182" s="89"/>
      <c r="T182" s="57"/>
      <c r="U182" s="87"/>
      <c r="V182" s="87"/>
      <c r="W182" s="87"/>
      <c r="X182" s="87"/>
      <c r="Y182" s="88"/>
      <c r="Z182" s="87"/>
      <c r="AA182" s="87"/>
      <c r="AB182" s="87"/>
      <c r="AC182" s="88"/>
      <c r="AD182" s="87"/>
      <c r="AE182" s="87"/>
      <c r="AF182" s="87"/>
      <c r="AG182" s="89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</row>
    <row r="183" spans="1:55" s="129" customFormat="1" x14ac:dyDescent="0.3">
      <c r="A183" s="1"/>
      <c r="B183" s="5"/>
      <c r="C183" s="5"/>
      <c r="D183" s="6"/>
      <c r="E183" s="6"/>
      <c r="F183" s="6"/>
      <c r="G183" s="87"/>
      <c r="H183" s="87"/>
      <c r="I183" s="87"/>
      <c r="J183" s="87"/>
      <c r="K183" s="88"/>
      <c r="L183" s="87"/>
      <c r="M183" s="87"/>
      <c r="N183" s="87"/>
      <c r="O183" s="88"/>
      <c r="P183" s="87"/>
      <c r="Q183" s="87"/>
      <c r="R183" s="87"/>
      <c r="S183" s="89"/>
      <c r="T183" s="57"/>
      <c r="U183" s="87"/>
      <c r="V183" s="87"/>
      <c r="W183" s="87"/>
      <c r="X183" s="87"/>
      <c r="Y183" s="88"/>
      <c r="Z183" s="87"/>
      <c r="AA183" s="87"/>
      <c r="AB183" s="87"/>
      <c r="AC183" s="88"/>
      <c r="AD183" s="87"/>
      <c r="AE183" s="87"/>
      <c r="AF183" s="87"/>
      <c r="AG183" s="89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</row>
    <row r="184" spans="1:55" s="129" customFormat="1" x14ac:dyDescent="0.3">
      <c r="A184" s="1"/>
      <c r="B184" s="5"/>
      <c r="C184" s="5"/>
      <c r="D184" s="6"/>
      <c r="E184" s="6"/>
      <c r="F184" s="6"/>
      <c r="G184" s="87"/>
      <c r="H184" s="87"/>
      <c r="I184" s="87"/>
      <c r="J184" s="87"/>
      <c r="K184" s="88"/>
      <c r="L184" s="87"/>
      <c r="M184" s="87"/>
      <c r="N184" s="87"/>
      <c r="O184" s="88"/>
      <c r="P184" s="87"/>
      <c r="Q184" s="87"/>
      <c r="R184" s="87"/>
      <c r="S184" s="89"/>
      <c r="T184" s="57"/>
      <c r="U184" s="87"/>
      <c r="V184" s="87"/>
      <c r="W184" s="87"/>
      <c r="X184" s="87"/>
      <c r="Y184" s="88"/>
      <c r="Z184" s="87"/>
      <c r="AA184" s="87"/>
      <c r="AB184" s="87"/>
      <c r="AC184" s="88"/>
      <c r="AD184" s="87"/>
      <c r="AE184" s="87"/>
      <c r="AF184" s="87"/>
      <c r="AG184" s="89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</row>
    <row r="185" spans="1:55" s="129" customFormat="1" x14ac:dyDescent="0.3">
      <c r="A185" s="1"/>
      <c r="B185" s="5"/>
      <c r="C185" s="5"/>
      <c r="D185" s="6"/>
      <c r="E185" s="6"/>
      <c r="F185" s="6"/>
      <c r="G185" s="87"/>
      <c r="H185" s="87"/>
      <c r="I185" s="87"/>
      <c r="J185" s="87"/>
      <c r="K185" s="88"/>
      <c r="L185" s="87"/>
      <c r="M185" s="87"/>
      <c r="N185" s="87"/>
      <c r="O185" s="88"/>
      <c r="P185" s="87"/>
      <c r="Q185" s="87"/>
      <c r="R185" s="87"/>
      <c r="S185" s="89"/>
      <c r="T185" s="57"/>
      <c r="U185" s="87"/>
      <c r="V185" s="87"/>
      <c r="W185" s="87"/>
      <c r="X185" s="87"/>
      <c r="Y185" s="88"/>
      <c r="Z185" s="87"/>
      <c r="AA185" s="87"/>
      <c r="AB185" s="87"/>
      <c r="AC185" s="88"/>
      <c r="AD185" s="87"/>
      <c r="AE185" s="87"/>
      <c r="AF185" s="87"/>
      <c r="AG185" s="89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</row>
    <row r="186" spans="1:55" s="129" customFormat="1" x14ac:dyDescent="0.3">
      <c r="A186" s="1"/>
      <c r="B186" s="5"/>
      <c r="C186" s="5"/>
      <c r="D186" s="6"/>
      <c r="E186" s="6"/>
      <c r="F186" s="6"/>
      <c r="G186" s="87"/>
      <c r="H186" s="87"/>
      <c r="I186" s="87"/>
      <c r="J186" s="87"/>
      <c r="K186" s="88"/>
      <c r="L186" s="87"/>
      <c r="M186" s="87"/>
      <c r="N186" s="87"/>
      <c r="O186" s="88"/>
      <c r="P186" s="87"/>
      <c r="Q186" s="87"/>
      <c r="R186" s="87"/>
      <c r="S186" s="89"/>
      <c r="T186" s="57"/>
      <c r="U186" s="87"/>
      <c r="V186" s="87"/>
      <c r="W186" s="87"/>
      <c r="X186" s="87"/>
      <c r="Y186" s="88"/>
      <c r="Z186" s="87"/>
      <c r="AA186" s="87"/>
      <c r="AB186" s="87"/>
      <c r="AC186" s="88"/>
      <c r="AD186" s="87"/>
      <c r="AE186" s="87"/>
      <c r="AF186" s="87"/>
      <c r="AG186" s="89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</row>
  </sheetData>
  <mergeCells count="10">
    <mergeCell ref="U1:X1"/>
    <mergeCell ref="Z1:AB1"/>
    <mergeCell ref="AD1:AF1"/>
    <mergeCell ref="L1:N1"/>
    <mergeCell ref="P1:R1"/>
    <mergeCell ref="C2:D2"/>
    <mergeCell ref="A1:D1"/>
    <mergeCell ref="E1:E2"/>
    <mergeCell ref="F1:F2"/>
    <mergeCell ref="G1:J1"/>
  </mergeCells>
  <conditionalFormatting sqref="F3:F80">
    <cfRule type="cellIs" dxfId="11" priority="1" operator="greaterThan">
      <formula>30</formula>
    </cfRule>
    <cfRule type="cellIs" dxfId="10" priority="2" operator="lessThan">
      <formula>24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BC186"/>
  <sheetViews>
    <sheetView topLeftCell="B1" zoomScale="145" workbookViewId="0">
      <selection activeCell="B10" sqref="A10:XFD10"/>
    </sheetView>
  </sheetViews>
  <sheetFormatPr defaultColWidth="9.140625" defaultRowHeight="15" x14ac:dyDescent="0.3"/>
  <cols>
    <col min="1" max="1" width="3.85546875" style="1" bestFit="1" customWidth="1"/>
    <col min="2" max="2" width="38" style="1" bestFit="1" customWidth="1"/>
    <col min="3" max="3" width="4.7109375" style="1" bestFit="1" customWidth="1"/>
    <col min="4" max="5" width="13" style="2" customWidth="1"/>
    <col min="6" max="6" width="10.28515625" style="2" customWidth="1"/>
    <col min="7" max="10" width="4.7109375" style="87" customWidth="1"/>
    <col min="11" max="11" width="2.5703125" style="88" customWidth="1"/>
    <col min="12" max="14" width="4.7109375" style="87" customWidth="1"/>
    <col min="15" max="15" width="2.5703125" style="88" customWidth="1"/>
    <col min="16" max="18" width="4.7109375" style="87" customWidth="1"/>
    <col min="19" max="19" width="2.5703125" style="89" customWidth="1"/>
    <col min="20" max="20" width="9.140625" style="57"/>
    <col min="21" max="24" width="6.7109375" style="87" customWidth="1"/>
    <col min="25" max="25" width="3.5703125" style="88" customWidth="1"/>
    <col min="26" max="28" width="6.7109375" style="87" customWidth="1"/>
    <col min="29" max="29" width="3.5703125" style="88" customWidth="1"/>
    <col min="30" max="32" width="6.7109375" style="87" customWidth="1"/>
    <col min="33" max="33" width="3.5703125" style="89" customWidth="1"/>
    <col min="34" max="34" width="9.140625" style="57"/>
    <col min="35" max="35" width="15.28515625" style="57" bestFit="1" customWidth="1"/>
    <col min="36" max="16384" width="9.140625" style="57"/>
  </cols>
  <sheetData>
    <row r="1" spans="1:36" s="90" customFormat="1" ht="41.25" customHeight="1" x14ac:dyDescent="0.2">
      <c r="A1" s="356" t="s">
        <v>447</v>
      </c>
      <c r="B1" s="357"/>
      <c r="C1" s="357"/>
      <c r="D1" s="358"/>
      <c r="E1" s="359" t="s">
        <v>126</v>
      </c>
      <c r="F1" s="359" t="s">
        <v>403</v>
      </c>
      <c r="G1" s="361" t="s">
        <v>404</v>
      </c>
      <c r="H1" s="361"/>
      <c r="I1" s="361"/>
      <c r="J1" s="361"/>
      <c r="K1" s="92"/>
      <c r="L1" s="361" t="s">
        <v>405</v>
      </c>
      <c r="M1" s="361"/>
      <c r="N1" s="361"/>
      <c r="O1" s="92"/>
      <c r="P1" s="361" t="s">
        <v>406</v>
      </c>
      <c r="Q1" s="361"/>
      <c r="R1" s="361"/>
      <c r="S1" s="93"/>
      <c r="U1" s="361" t="s">
        <v>404</v>
      </c>
      <c r="V1" s="361"/>
      <c r="W1" s="361"/>
      <c r="X1" s="361"/>
      <c r="Y1" s="92"/>
      <c r="Z1" s="361" t="s">
        <v>405</v>
      </c>
      <c r="AA1" s="361"/>
      <c r="AB1" s="361"/>
      <c r="AC1" s="92"/>
      <c r="AD1" s="361" t="s">
        <v>406</v>
      </c>
      <c r="AE1" s="361"/>
      <c r="AF1" s="361"/>
      <c r="AG1" s="93"/>
      <c r="AI1" s="94" t="s">
        <v>403</v>
      </c>
    </row>
    <row r="2" spans="1:36" s="58" customFormat="1" x14ac:dyDescent="0.3">
      <c r="A2" s="95" t="s">
        <v>239</v>
      </c>
      <c r="B2" s="95" t="s">
        <v>240</v>
      </c>
      <c r="C2" s="355" t="s">
        <v>7</v>
      </c>
      <c r="D2" s="355"/>
      <c r="E2" s="360"/>
      <c r="F2" s="360"/>
      <c r="G2" s="53" t="s">
        <v>2</v>
      </c>
      <c r="H2" s="53" t="s">
        <v>3</v>
      </c>
      <c r="I2" s="53" t="s">
        <v>4</v>
      </c>
      <c r="J2" s="53" t="s">
        <v>5</v>
      </c>
      <c r="K2" s="53"/>
      <c r="L2" s="53" t="s">
        <v>2</v>
      </c>
      <c r="M2" s="53" t="s">
        <v>3</v>
      </c>
      <c r="N2" s="53" t="s">
        <v>4</v>
      </c>
      <c r="O2" s="53"/>
      <c r="P2" s="53" t="s">
        <v>2</v>
      </c>
      <c r="Q2" s="53" t="s">
        <v>3</v>
      </c>
      <c r="R2" s="53" t="s">
        <v>4</v>
      </c>
      <c r="T2" s="96"/>
      <c r="U2" s="53" t="s">
        <v>2</v>
      </c>
      <c r="V2" s="53" t="s">
        <v>3</v>
      </c>
      <c r="W2" s="53" t="s">
        <v>4</v>
      </c>
      <c r="X2" s="53" t="s">
        <v>5</v>
      </c>
      <c r="Y2" s="53"/>
      <c r="Z2" s="53" t="s">
        <v>2</v>
      </c>
      <c r="AA2" s="53" t="s">
        <v>3</v>
      </c>
      <c r="AB2" s="53" t="s">
        <v>4</v>
      </c>
      <c r="AC2" s="53"/>
      <c r="AD2" s="53" t="s">
        <v>2</v>
      </c>
      <c r="AE2" s="53" t="s">
        <v>3</v>
      </c>
      <c r="AF2" s="53" t="s">
        <v>4</v>
      </c>
      <c r="AH2" s="97"/>
      <c r="AJ2" s="130"/>
    </row>
    <row r="3" spans="1:36" x14ac:dyDescent="0.3">
      <c r="A3" s="12">
        <f>'MASTER GURU HARIAN'!A5</f>
        <v>2</v>
      </c>
      <c r="B3" s="13" t="str">
        <f>'MASTER GURU HARIAN'!B5</f>
        <v>Drs. AJEN ZAENAL HAYAT, M.Pd</v>
      </c>
      <c r="C3" s="13" t="str">
        <f>'MASTER GURU HARIAN'!C5</f>
        <v>G2</v>
      </c>
      <c r="D3" s="13" t="str">
        <f>'MASTER GURU HARIAN'!D5</f>
        <v>AJEN</v>
      </c>
      <c r="E3" s="13" t="s">
        <v>537</v>
      </c>
      <c r="F3" s="54">
        <f>AI3</f>
        <v>25</v>
      </c>
      <c r="G3" s="54" t="str">
        <f t="shared" ref="G3:J34" si="0">IF(U3&gt;0,"V","")</f>
        <v/>
      </c>
      <c r="H3" s="54" t="str">
        <f t="shared" si="0"/>
        <v>V</v>
      </c>
      <c r="I3" s="54" t="str">
        <f t="shared" si="0"/>
        <v/>
      </c>
      <c r="J3" s="54" t="str">
        <f t="shared" si="0"/>
        <v>V</v>
      </c>
      <c r="K3" s="53"/>
      <c r="L3" s="54" t="str">
        <f t="shared" ref="L3:N34" si="1">IF(Z3&gt;0,"V","")</f>
        <v/>
      </c>
      <c r="M3" s="54" t="str">
        <f t="shared" si="1"/>
        <v/>
      </c>
      <c r="N3" s="54" t="str">
        <f t="shared" si="1"/>
        <v/>
      </c>
      <c r="O3" s="53"/>
      <c r="P3" s="54" t="str">
        <f t="shared" ref="P3:R34" si="2">IF(AD3&gt;0,"V","")</f>
        <v/>
      </c>
      <c r="Q3" s="54" t="str">
        <f t="shared" si="2"/>
        <v/>
      </c>
      <c r="R3" s="54" t="str">
        <f t="shared" si="2"/>
        <v/>
      </c>
      <c r="S3" s="58"/>
      <c r="U3" s="54">
        <f>SEBGUR!K3</f>
        <v>0</v>
      </c>
      <c r="V3" s="54">
        <f>SEBGUR!R3</f>
        <v>7</v>
      </c>
      <c r="W3" s="54">
        <f>SEBGUR!Y3</f>
        <v>0</v>
      </c>
      <c r="X3" s="54">
        <f>SEBGUR!AF3</f>
        <v>18</v>
      </c>
      <c r="Y3" s="53"/>
      <c r="Z3" s="54">
        <f>SEBGUR!AJ3</f>
        <v>0</v>
      </c>
      <c r="AA3" s="54">
        <f>SEBGUR!AN3</f>
        <v>0</v>
      </c>
      <c r="AB3" s="54">
        <f>SEBGUR!AR3</f>
        <v>0</v>
      </c>
      <c r="AC3" s="53"/>
      <c r="AD3" s="54">
        <f>SEBGUR!AU3</f>
        <v>0</v>
      </c>
      <c r="AE3" s="54">
        <f>SEBGUR!AX3</f>
        <v>0</v>
      </c>
      <c r="AF3" s="54">
        <f>SEBGUR!BA3</f>
        <v>0</v>
      </c>
      <c r="AG3" s="58"/>
      <c r="AI3" s="54">
        <f>SUM(U3:AG3)</f>
        <v>25</v>
      </c>
    </row>
    <row r="4" spans="1:36" x14ac:dyDescent="0.3">
      <c r="A4" s="12">
        <f>'MASTER GURU HARIAN'!A6</f>
        <v>3</v>
      </c>
      <c r="B4" s="13" t="str">
        <f>'MASTER GURU HARIAN'!B6</f>
        <v>TITIN SITI HALIMAH, S.Pd.</v>
      </c>
      <c r="C4" s="13" t="str">
        <f>'MASTER GURU HARIAN'!C6</f>
        <v>G3</v>
      </c>
      <c r="D4" s="13" t="str">
        <f>'MASTER GURU HARIAN'!D6</f>
        <v>TITIN</v>
      </c>
      <c r="E4" s="13" t="s">
        <v>537</v>
      </c>
      <c r="F4" s="54">
        <f t="shared" ref="F4:F67" si="3">AI4</f>
        <v>29</v>
      </c>
      <c r="G4" s="54" t="str">
        <f t="shared" si="0"/>
        <v>V</v>
      </c>
      <c r="H4" s="54" t="str">
        <f t="shared" si="0"/>
        <v>V</v>
      </c>
      <c r="I4" s="54" t="str">
        <f t="shared" si="0"/>
        <v/>
      </c>
      <c r="J4" s="54" t="str">
        <f t="shared" si="0"/>
        <v/>
      </c>
      <c r="K4" s="53"/>
      <c r="L4" s="54" t="str">
        <f t="shared" si="1"/>
        <v/>
      </c>
      <c r="M4" s="54" t="str">
        <f t="shared" si="1"/>
        <v/>
      </c>
      <c r="N4" s="54" t="str">
        <f t="shared" si="1"/>
        <v/>
      </c>
      <c r="O4" s="53"/>
      <c r="P4" s="54" t="str">
        <f t="shared" si="2"/>
        <v/>
      </c>
      <c r="Q4" s="54" t="str">
        <f t="shared" si="2"/>
        <v/>
      </c>
      <c r="R4" s="54" t="str">
        <f t="shared" si="2"/>
        <v/>
      </c>
      <c r="S4" s="58"/>
      <c r="U4" s="54">
        <f>SEBGUR!K4</f>
        <v>8</v>
      </c>
      <c r="V4" s="54">
        <f>SEBGUR!R4</f>
        <v>21</v>
      </c>
      <c r="W4" s="54">
        <f>SEBGUR!Y4</f>
        <v>0</v>
      </c>
      <c r="X4" s="54">
        <f>SEBGUR!AF4</f>
        <v>0</v>
      </c>
      <c r="Y4" s="53"/>
      <c r="Z4" s="54">
        <f>SEBGUR!AJ4</f>
        <v>0</v>
      </c>
      <c r="AA4" s="54">
        <f>SEBGUR!AN4</f>
        <v>0</v>
      </c>
      <c r="AB4" s="54">
        <f>SEBGUR!AR4</f>
        <v>0</v>
      </c>
      <c r="AC4" s="53"/>
      <c r="AD4" s="54">
        <f>SEBGUR!AU4</f>
        <v>0</v>
      </c>
      <c r="AE4" s="54">
        <f>SEBGUR!AX4</f>
        <v>0</v>
      </c>
      <c r="AF4" s="54">
        <f>SEBGUR!BA4</f>
        <v>0</v>
      </c>
      <c r="AG4" s="58"/>
      <c r="AI4" s="54">
        <f t="shared" ref="AI4:AI67" si="4">SUM(U4:AG4)</f>
        <v>29</v>
      </c>
    </row>
    <row r="5" spans="1:36" x14ac:dyDescent="0.3">
      <c r="A5" s="12">
        <f>'MASTER GURU HARIAN'!A7</f>
        <v>4</v>
      </c>
      <c r="B5" s="13" t="str">
        <f>'MASTER GURU HARIAN'!B7</f>
        <v>Drs. OTONG NUGRAHA, M.Si</v>
      </c>
      <c r="C5" s="13" t="str">
        <f>'MASTER GURU HARIAN'!C7</f>
        <v>G4</v>
      </c>
      <c r="D5" s="13" t="str">
        <f>'MASTER GURU HARIAN'!D7</f>
        <v>OTONG</v>
      </c>
      <c r="E5" s="13" t="s">
        <v>537</v>
      </c>
      <c r="F5" s="54">
        <f t="shared" si="3"/>
        <v>27</v>
      </c>
      <c r="G5" s="54" t="str">
        <f t="shared" si="0"/>
        <v/>
      </c>
      <c r="H5" s="54" t="str">
        <f t="shared" si="0"/>
        <v>V</v>
      </c>
      <c r="I5" s="54" t="str">
        <f t="shared" si="0"/>
        <v>V</v>
      </c>
      <c r="J5" s="54" t="str">
        <f t="shared" si="0"/>
        <v>V</v>
      </c>
      <c r="K5" s="53"/>
      <c r="L5" s="54" t="str">
        <f t="shared" si="1"/>
        <v/>
      </c>
      <c r="M5" s="54" t="str">
        <f t="shared" si="1"/>
        <v/>
      </c>
      <c r="N5" s="54" t="str">
        <f t="shared" si="1"/>
        <v/>
      </c>
      <c r="O5" s="53"/>
      <c r="P5" s="54" t="str">
        <f t="shared" si="2"/>
        <v/>
      </c>
      <c r="Q5" s="54" t="str">
        <f t="shared" si="2"/>
        <v/>
      </c>
      <c r="R5" s="54" t="str">
        <f t="shared" si="2"/>
        <v/>
      </c>
      <c r="S5" s="58"/>
      <c r="U5" s="54">
        <f>SEBGUR!K5</f>
        <v>0</v>
      </c>
      <c r="V5" s="54">
        <f>SEBGUR!R5</f>
        <v>11</v>
      </c>
      <c r="W5" s="54">
        <f>SEBGUR!Y5</f>
        <v>4</v>
      </c>
      <c r="X5" s="54">
        <f>SEBGUR!AF5</f>
        <v>12</v>
      </c>
      <c r="Y5" s="53"/>
      <c r="Z5" s="54">
        <f>SEBGUR!AJ5</f>
        <v>0</v>
      </c>
      <c r="AA5" s="54">
        <f>SEBGUR!AN5</f>
        <v>0</v>
      </c>
      <c r="AB5" s="54">
        <f>SEBGUR!AR5</f>
        <v>0</v>
      </c>
      <c r="AC5" s="53"/>
      <c r="AD5" s="54">
        <f>SEBGUR!AU5</f>
        <v>0</v>
      </c>
      <c r="AE5" s="54">
        <f>SEBGUR!AX5</f>
        <v>0</v>
      </c>
      <c r="AF5" s="54">
        <f>SEBGUR!BA5</f>
        <v>0</v>
      </c>
      <c r="AG5" s="58"/>
      <c r="AI5" s="54">
        <f t="shared" si="4"/>
        <v>27</v>
      </c>
    </row>
    <row r="6" spans="1:36" x14ac:dyDescent="0.3">
      <c r="A6" s="12">
        <f>'MASTER GURU HARIAN'!A8</f>
        <v>5</v>
      </c>
      <c r="B6" s="13" t="str">
        <f>'MASTER GURU HARIAN'!B8</f>
        <v>GANA DARGANA, S.Pd. M.T.</v>
      </c>
      <c r="C6" s="13" t="str">
        <f>'MASTER GURU HARIAN'!C8</f>
        <v>G5</v>
      </c>
      <c r="D6" s="13" t="str">
        <f>'MASTER GURU HARIAN'!D8</f>
        <v>GANA</v>
      </c>
      <c r="E6" s="13" t="s">
        <v>537</v>
      </c>
      <c r="F6" s="54">
        <f t="shared" si="3"/>
        <v>24</v>
      </c>
      <c r="G6" s="54" t="str">
        <f t="shared" si="0"/>
        <v/>
      </c>
      <c r="H6" s="54" t="str">
        <f t="shared" si="0"/>
        <v>V</v>
      </c>
      <c r="I6" s="54" t="str">
        <f t="shared" si="0"/>
        <v/>
      </c>
      <c r="J6" s="54" t="str">
        <f t="shared" si="0"/>
        <v>V</v>
      </c>
      <c r="K6" s="53"/>
      <c r="L6" s="54" t="str">
        <f t="shared" si="1"/>
        <v/>
      </c>
      <c r="M6" s="54" t="str">
        <f t="shared" si="1"/>
        <v/>
      </c>
      <c r="N6" s="54" t="str">
        <f t="shared" si="1"/>
        <v/>
      </c>
      <c r="O6" s="53"/>
      <c r="P6" s="54" t="str">
        <f t="shared" si="2"/>
        <v/>
      </c>
      <c r="Q6" s="54" t="str">
        <f t="shared" si="2"/>
        <v/>
      </c>
      <c r="R6" s="54" t="str">
        <f t="shared" si="2"/>
        <v/>
      </c>
      <c r="S6" s="58"/>
      <c r="U6" s="54">
        <f>SEBGUR!K6</f>
        <v>0</v>
      </c>
      <c r="V6" s="54">
        <f>SEBGUR!R6</f>
        <v>20</v>
      </c>
      <c r="W6" s="54">
        <f>SEBGUR!Y6</f>
        <v>0</v>
      </c>
      <c r="X6" s="54">
        <f>SEBGUR!AF6</f>
        <v>4</v>
      </c>
      <c r="Y6" s="53"/>
      <c r="Z6" s="54">
        <f>SEBGUR!AJ6</f>
        <v>0</v>
      </c>
      <c r="AA6" s="54">
        <f>SEBGUR!AN6</f>
        <v>0</v>
      </c>
      <c r="AB6" s="54">
        <f>SEBGUR!AR6</f>
        <v>0</v>
      </c>
      <c r="AC6" s="53"/>
      <c r="AD6" s="54">
        <f>SEBGUR!AU6</f>
        <v>0</v>
      </c>
      <c r="AE6" s="54">
        <f>SEBGUR!AX6</f>
        <v>0</v>
      </c>
      <c r="AF6" s="54">
        <f>SEBGUR!BA6</f>
        <v>0</v>
      </c>
      <c r="AG6" s="58"/>
      <c r="AI6" s="54">
        <f t="shared" si="4"/>
        <v>24</v>
      </c>
    </row>
    <row r="7" spans="1:36" x14ac:dyDescent="0.3">
      <c r="A7" s="12">
        <f>'MASTER GURU HARIAN'!A9</f>
        <v>6</v>
      </c>
      <c r="B7" s="13" t="str">
        <f>'MASTER GURU HARIAN'!B9</f>
        <v>OMAN SOMANA, M.Pd.</v>
      </c>
      <c r="C7" s="13" t="str">
        <f>'MASTER GURU HARIAN'!C9</f>
        <v>G6</v>
      </c>
      <c r="D7" s="13" t="str">
        <f>'MASTER GURU HARIAN'!D9</f>
        <v>OMAN</v>
      </c>
      <c r="E7" s="13" t="s">
        <v>87</v>
      </c>
      <c r="F7" s="54">
        <f t="shared" si="3"/>
        <v>24</v>
      </c>
      <c r="G7" s="54" t="str">
        <f t="shared" si="0"/>
        <v>V</v>
      </c>
      <c r="H7" s="54" t="str">
        <f t="shared" si="0"/>
        <v/>
      </c>
      <c r="I7" s="54" t="str">
        <f t="shared" si="0"/>
        <v/>
      </c>
      <c r="J7" s="54" t="str">
        <f t="shared" si="0"/>
        <v/>
      </c>
      <c r="K7" s="53"/>
      <c r="L7" s="54" t="str">
        <f t="shared" si="1"/>
        <v/>
      </c>
      <c r="M7" s="54" t="str">
        <f t="shared" si="1"/>
        <v/>
      </c>
      <c r="N7" s="54" t="str">
        <f t="shared" si="1"/>
        <v/>
      </c>
      <c r="O7" s="53"/>
      <c r="P7" s="54" t="str">
        <f t="shared" si="2"/>
        <v/>
      </c>
      <c r="Q7" s="54" t="str">
        <f t="shared" si="2"/>
        <v/>
      </c>
      <c r="R7" s="54" t="str">
        <f t="shared" si="2"/>
        <v/>
      </c>
      <c r="S7" s="58"/>
      <c r="U7" s="54">
        <f>SEBGUR!K7</f>
        <v>24</v>
      </c>
      <c r="V7" s="54">
        <f>SEBGUR!R7</f>
        <v>0</v>
      </c>
      <c r="W7" s="54">
        <f>SEBGUR!Y7</f>
        <v>0</v>
      </c>
      <c r="X7" s="54">
        <f>SEBGUR!AF7</f>
        <v>0</v>
      </c>
      <c r="Y7" s="53"/>
      <c r="Z7" s="54">
        <f>SEBGUR!AJ7</f>
        <v>0</v>
      </c>
      <c r="AA7" s="54">
        <f>SEBGUR!AN7</f>
        <v>0</v>
      </c>
      <c r="AB7" s="54">
        <f>SEBGUR!AR7</f>
        <v>0</v>
      </c>
      <c r="AC7" s="53"/>
      <c r="AD7" s="54">
        <f>SEBGUR!AU7</f>
        <v>0</v>
      </c>
      <c r="AE7" s="54">
        <f>SEBGUR!AX7</f>
        <v>0</v>
      </c>
      <c r="AF7" s="54">
        <f>SEBGUR!BA7</f>
        <v>0</v>
      </c>
      <c r="AG7" s="58"/>
      <c r="AI7" s="54">
        <f t="shared" si="4"/>
        <v>24</v>
      </c>
    </row>
    <row r="8" spans="1:36" s="99" customFormat="1" x14ac:dyDescent="0.3">
      <c r="A8" s="100">
        <f>'MASTER GURU HARIAN'!A10</f>
        <v>7</v>
      </c>
      <c r="B8" s="101" t="str">
        <f>'MASTER GURU HARIAN'!B10</f>
        <v>DADAN RUKMA DIAN DAWAN, S.Pd</v>
      </c>
      <c r="C8" s="101" t="str">
        <f>'MASTER GURU HARIAN'!C10</f>
        <v>G7</v>
      </c>
      <c r="D8" s="101" t="str">
        <f>'MASTER GURU HARIAN'!D10</f>
        <v>DADAN</v>
      </c>
      <c r="E8" s="101" t="s">
        <v>19</v>
      </c>
      <c r="F8" s="79">
        <f t="shared" si="3"/>
        <v>24</v>
      </c>
      <c r="G8" s="79" t="str">
        <f t="shared" si="0"/>
        <v/>
      </c>
      <c r="H8" s="79" t="str">
        <f t="shared" si="0"/>
        <v/>
      </c>
      <c r="I8" s="79" t="str">
        <f t="shared" si="0"/>
        <v>V</v>
      </c>
      <c r="J8" s="79" t="str">
        <f t="shared" si="0"/>
        <v/>
      </c>
      <c r="K8" s="79"/>
      <c r="L8" s="79" t="str">
        <f t="shared" si="1"/>
        <v/>
      </c>
      <c r="M8" s="79" t="str">
        <f t="shared" si="1"/>
        <v/>
      </c>
      <c r="N8" s="79" t="str">
        <f t="shared" si="1"/>
        <v/>
      </c>
      <c r="O8" s="79"/>
      <c r="P8" s="79" t="str">
        <f t="shared" si="2"/>
        <v/>
      </c>
      <c r="Q8" s="79" t="str">
        <f t="shared" si="2"/>
        <v/>
      </c>
      <c r="R8" s="79" t="str">
        <f t="shared" si="2"/>
        <v/>
      </c>
      <c r="S8" s="78"/>
      <c r="U8" s="79">
        <f>SEBGUR!K8</f>
        <v>0</v>
      </c>
      <c r="V8" s="79">
        <f>SEBGUR!R8</f>
        <v>0</v>
      </c>
      <c r="W8" s="79">
        <f>SEBGUR!Y8</f>
        <v>24</v>
      </c>
      <c r="X8" s="79">
        <f>SEBGUR!AF8</f>
        <v>0</v>
      </c>
      <c r="Y8" s="79"/>
      <c r="Z8" s="79">
        <f>SEBGUR!AJ8</f>
        <v>0</v>
      </c>
      <c r="AA8" s="79">
        <f>SEBGUR!AN8</f>
        <v>0</v>
      </c>
      <c r="AB8" s="79">
        <f>SEBGUR!AR8</f>
        <v>0</v>
      </c>
      <c r="AC8" s="79"/>
      <c r="AD8" s="79">
        <f>SEBGUR!AU8</f>
        <v>0</v>
      </c>
      <c r="AE8" s="79">
        <f>SEBGUR!AX8</f>
        <v>0</v>
      </c>
      <c r="AF8" s="79">
        <f>SEBGUR!BA8</f>
        <v>0</v>
      </c>
      <c r="AG8" s="78"/>
      <c r="AI8" s="79">
        <f t="shared" si="4"/>
        <v>24</v>
      </c>
    </row>
    <row r="9" spans="1:36" x14ac:dyDescent="0.3">
      <c r="A9" s="12">
        <f>'MASTER GURU HARIAN'!A11</f>
        <v>8</v>
      </c>
      <c r="B9" s="13" t="str">
        <f>'MASTER GURU HARIAN'!B11</f>
        <v>POPONG WARIATI, S.Pd.</v>
      </c>
      <c r="C9" s="13" t="str">
        <f>'MASTER GURU HARIAN'!C11</f>
        <v>G8</v>
      </c>
      <c r="D9" s="13" t="str">
        <f>'MASTER GURU HARIAN'!D11</f>
        <v>POPONG</v>
      </c>
      <c r="E9" s="13" t="s">
        <v>537</v>
      </c>
      <c r="F9" s="54">
        <f t="shared" si="3"/>
        <v>26</v>
      </c>
      <c r="G9" s="54" t="str">
        <f t="shared" si="0"/>
        <v/>
      </c>
      <c r="H9" s="54" t="str">
        <f t="shared" si="0"/>
        <v>V</v>
      </c>
      <c r="I9" s="54" t="str">
        <f t="shared" si="0"/>
        <v/>
      </c>
      <c r="J9" s="54" t="str">
        <f t="shared" si="0"/>
        <v>V</v>
      </c>
      <c r="K9" s="53"/>
      <c r="L9" s="54" t="str">
        <f t="shared" si="1"/>
        <v/>
      </c>
      <c r="M9" s="54" t="str">
        <f t="shared" si="1"/>
        <v/>
      </c>
      <c r="N9" s="54" t="str">
        <f t="shared" si="1"/>
        <v/>
      </c>
      <c r="O9" s="53"/>
      <c r="P9" s="54" t="str">
        <f t="shared" si="2"/>
        <v/>
      </c>
      <c r="Q9" s="54" t="str">
        <f t="shared" si="2"/>
        <v/>
      </c>
      <c r="R9" s="54" t="str">
        <f t="shared" si="2"/>
        <v/>
      </c>
      <c r="S9" s="58"/>
      <c r="U9" s="54">
        <f>SEBGUR!K9</f>
        <v>0</v>
      </c>
      <c r="V9" s="54">
        <f>SEBGUR!R9</f>
        <v>20</v>
      </c>
      <c r="W9" s="54">
        <f>SEBGUR!Y9</f>
        <v>0</v>
      </c>
      <c r="X9" s="54">
        <f>SEBGUR!AF9</f>
        <v>6</v>
      </c>
      <c r="Y9" s="53"/>
      <c r="Z9" s="54">
        <f>SEBGUR!AJ9</f>
        <v>0</v>
      </c>
      <c r="AA9" s="54">
        <f>SEBGUR!AN9</f>
        <v>0</v>
      </c>
      <c r="AB9" s="54">
        <f>SEBGUR!AR9</f>
        <v>0</v>
      </c>
      <c r="AC9" s="53"/>
      <c r="AD9" s="54">
        <f>SEBGUR!AU9</f>
        <v>0</v>
      </c>
      <c r="AE9" s="54">
        <f>SEBGUR!AX9</f>
        <v>0</v>
      </c>
      <c r="AF9" s="54">
        <f>SEBGUR!BA9</f>
        <v>0</v>
      </c>
      <c r="AG9" s="58"/>
      <c r="AI9" s="54">
        <f t="shared" si="4"/>
        <v>26</v>
      </c>
    </row>
    <row r="10" spans="1:36" s="102" customFormat="1" x14ac:dyDescent="0.3">
      <c r="A10" s="103">
        <f>'MASTER GURU HARIAN'!A12</f>
        <v>9</v>
      </c>
      <c r="B10" s="104" t="str">
        <f>'MASTER GURU HARIAN'!B12</f>
        <v>Drs. ERWIN SAMBAS,M.M.Pd</v>
      </c>
      <c r="C10" s="104" t="str">
        <f>'MASTER GURU HARIAN'!C12</f>
        <v>G9</v>
      </c>
      <c r="D10" s="104" t="str">
        <f>'MASTER GURU HARIAN'!D12</f>
        <v>ERWIN</v>
      </c>
      <c r="E10" s="104" t="s">
        <v>33</v>
      </c>
      <c r="F10" s="105">
        <f t="shared" si="3"/>
        <v>18</v>
      </c>
      <c r="G10" s="105" t="str">
        <f t="shared" si="0"/>
        <v/>
      </c>
      <c r="H10" s="105" t="str">
        <f t="shared" si="0"/>
        <v>V</v>
      </c>
      <c r="I10" s="105" t="str">
        <f t="shared" si="0"/>
        <v/>
      </c>
      <c r="J10" s="105" t="str">
        <f t="shared" si="0"/>
        <v/>
      </c>
      <c r="K10" s="105"/>
      <c r="L10" s="105" t="str">
        <f t="shared" si="1"/>
        <v/>
      </c>
      <c r="M10" s="105" t="str">
        <f t="shared" si="1"/>
        <v>V</v>
      </c>
      <c r="N10" s="105" t="str">
        <f t="shared" si="1"/>
        <v/>
      </c>
      <c r="O10" s="105"/>
      <c r="P10" s="105" t="str">
        <f t="shared" si="2"/>
        <v/>
      </c>
      <c r="Q10" s="105" t="str">
        <f t="shared" si="2"/>
        <v/>
      </c>
      <c r="R10" s="105" t="str">
        <f t="shared" si="2"/>
        <v/>
      </c>
      <c r="S10" s="106"/>
      <c r="U10" s="105">
        <f>SEBGUR!K10</f>
        <v>0</v>
      </c>
      <c r="V10" s="105">
        <f>SEBGUR!R10</f>
        <v>12</v>
      </c>
      <c r="W10" s="105">
        <f>SEBGUR!Y10</f>
        <v>0</v>
      </c>
      <c r="X10" s="105">
        <f>SEBGUR!AF10</f>
        <v>0</v>
      </c>
      <c r="Y10" s="105"/>
      <c r="Z10" s="105">
        <f>SEBGUR!AJ10</f>
        <v>0</v>
      </c>
      <c r="AA10" s="105">
        <f>SEBGUR!AN10</f>
        <v>6</v>
      </c>
      <c r="AB10" s="105">
        <f>SEBGUR!AR10</f>
        <v>0</v>
      </c>
      <c r="AC10" s="105"/>
      <c r="AD10" s="105">
        <f>SEBGUR!AU10</f>
        <v>0</v>
      </c>
      <c r="AE10" s="105">
        <f>SEBGUR!AX10</f>
        <v>0</v>
      </c>
      <c r="AF10" s="105">
        <f>SEBGUR!BA10</f>
        <v>0</v>
      </c>
      <c r="AG10" s="106"/>
      <c r="AI10" s="105">
        <f t="shared" si="4"/>
        <v>18</v>
      </c>
    </row>
    <row r="11" spans="1:36" s="107" customFormat="1" x14ac:dyDescent="0.3">
      <c r="A11" s="108">
        <f>'MASTER GURU HARIAN'!A13</f>
        <v>10</v>
      </c>
      <c r="B11" s="109" t="str">
        <f>'MASTER GURU HARIAN'!B13</f>
        <v>UJANG SUHARA, S.Pd.</v>
      </c>
      <c r="C11" s="109" t="str">
        <f>'MASTER GURU HARIAN'!C13</f>
        <v>G10</v>
      </c>
      <c r="D11" s="109" t="str">
        <f>'MASTER GURU HARIAN'!D13</f>
        <v>UJANG</v>
      </c>
      <c r="E11" s="109" t="s">
        <v>25</v>
      </c>
      <c r="F11" s="19">
        <f t="shared" si="3"/>
        <v>33</v>
      </c>
      <c r="G11" s="19" t="str">
        <f t="shared" si="0"/>
        <v>V</v>
      </c>
      <c r="H11" s="19" t="str">
        <f t="shared" si="0"/>
        <v/>
      </c>
      <c r="I11" s="19" t="str">
        <f t="shared" si="0"/>
        <v/>
      </c>
      <c r="J11" s="19" t="str">
        <f t="shared" si="0"/>
        <v/>
      </c>
      <c r="K11" s="19"/>
      <c r="L11" s="19" t="str">
        <f t="shared" si="1"/>
        <v>V</v>
      </c>
      <c r="M11" s="19" t="str">
        <f t="shared" si="1"/>
        <v/>
      </c>
      <c r="N11" s="19" t="str">
        <f t="shared" si="1"/>
        <v/>
      </c>
      <c r="O11" s="19"/>
      <c r="P11" s="19" t="str">
        <f t="shared" si="2"/>
        <v>V</v>
      </c>
      <c r="Q11" s="19" t="str">
        <f t="shared" si="2"/>
        <v/>
      </c>
      <c r="R11" s="19" t="str">
        <f t="shared" si="2"/>
        <v/>
      </c>
      <c r="S11" s="18"/>
      <c r="U11" s="19">
        <f>SEBGUR!K11</f>
        <v>18</v>
      </c>
      <c r="V11" s="19">
        <f>SEBGUR!R11</f>
        <v>0</v>
      </c>
      <c r="W11" s="19">
        <f>SEBGUR!Y11</f>
        <v>0</v>
      </c>
      <c r="X11" s="19">
        <f>SEBGUR!AF11</f>
        <v>0</v>
      </c>
      <c r="Y11" s="19"/>
      <c r="Z11" s="19">
        <f>SEBGUR!AJ11</f>
        <v>9</v>
      </c>
      <c r="AA11" s="19">
        <f>SEBGUR!AN11</f>
        <v>0</v>
      </c>
      <c r="AB11" s="19">
        <f>SEBGUR!AR11</f>
        <v>0</v>
      </c>
      <c r="AC11" s="19"/>
      <c r="AD11" s="19">
        <f>SEBGUR!AU11</f>
        <v>6</v>
      </c>
      <c r="AE11" s="19">
        <f>SEBGUR!AX11</f>
        <v>0</v>
      </c>
      <c r="AF11" s="19">
        <f>SEBGUR!BA11</f>
        <v>0</v>
      </c>
      <c r="AG11" s="18"/>
      <c r="AI11" s="19">
        <f t="shared" si="4"/>
        <v>33</v>
      </c>
    </row>
    <row r="12" spans="1:36" x14ac:dyDescent="0.3">
      <c r="A12" s="12">
        <f>'MASTER GURU HARIAN'!A14</f>
        <v>11</v>
      </c>
      <c r="B12" s="13" t="str">
        <f>'MASTER GURU HARIAN'!B14</f>
        <v>Dra. MIMY ARDIANY, M.Pd</v>
      </c>
      <c r="C12" s="13" t="str">
        <f>'MASTER GURU HARIAN'!C14</f>
        <v>G11</v>
      </c>
      <c r="D12" s="13" t="str">
        <f>'MASTER GURU HARIAN'!D14</f>
        <v>MIMY</v>
      </c>
      <c r="E12" s="13" t="s">
        <v>537</v>
      </c>
      <c r="F12" s="54">
        <f t="shared" si="3"/>
        <v>28</v>
      </c>
      <c r="G12" s="54" t="str">
        <f t="shared" si="0"/>
        <v>V</v>
      </c>
      <c r="H12" s="54" t="str">
        <f t="shared" si="0"/>
        <v/>
      </c>
      <c r="I12" s="54" t="str">
        <f t="shared" si="0"/>
        <v>V</v>
      </c>
      <c r="J12" s="54" t="str">
        <f t="shared" si="0"/>
        <v/>
      </c>
      <c r="K12" s="53"/>
      <c r="L12" s="54" t="str">
        <f t="shared" si="1"/>
        <v/>
      </c>
      <c r="M12" s="54" t="str">
        <f t="shared" si="1"/>
        <v/>
      </c>
      <c r="N12" s="54" t="str">
        <f t="shared" si="1"/>
        <v/>
      </c>
      <c r="O12" s="53"/>
      <c r="P12" s="54" t="str">
        <f t="shared" si="2"/>
        <v/>
      </c>
      <c r="Q12" s="54" t="str">
        <f t="shared" si="2"/>
        <v/>
      </c>
      <c r="R12" s="54" t="str">
        <f t="shared" si="2"/>
        <v/>
      </c>
      <c r="S12" s="58"/>
      <c r="U12" s="54">
        <f>SEBGUR!K12</f>
        <v>4</v>
      </c>
      <c r="V12" s="54">
        <f>SEBGUR!R12</f>
        <v>0</v>
      </c>
      <c r="W12" s="54">
        <f>SEBGUR!Y12</f>
        <v>24</v>
      </c>
      <c r="X12" s="54">
        <f>SEBGUR!AF12</f>
        <v>0</v>
      </c>
      <c r="Y12" s="53"/>
      <c r="Z12" s="54">
        <f>SEBGUR!AJ12</f>
        <v>0</v>
      </c>
      <c r="AA12" s="54">
        <f>SEBGUR!AN12</f>
        <v>0</v>
      </c>
      <c r="AB12" s="54">
        <f>SEBGUR!AR12</f>
        <v>0</v>
      </c>
      <c r="AC12" s="53"/>
      <c r="AD12" s="54">
        <f>SEBGUR!AU12</f>
        <v>0</v>
      </c>
      <c r="AE12" s="54">
        <f>SEBGUR!AX12</f>
        <v>0</v>
      </c>
      <c r="AF12" s="54">
        <f>SEBGUR!BA12</f>
        <v>0</v>
      </c>
      <c r="AG12" s="58"/>
      <c r="AI12" s="54">
        <f t="shared" si="4"/>
        <v>28</v>
      </c>
    </row>
    <row r="13" spans="1:36" s="99" customFormat="1" x14ac:dyDescent="0.3">
      <c r="A13" s="100">
        <f>'MASTER GURU HARIAN'!A15</f>
        <v>12</v>
      </c>
      <c r="B13" s="101" t="str">
        <f>'MASTER GURU HARIAN'!B15</f>
        <v>SARINAH Br GINTING, M.Pd.</v>
      </c>
      <c r="C13" s="101" t="str">
        <f>'MASTER GURU HARIAN'!C15</f>
        <v>G12</v>
      </c>
      <c r="D13" s="101" t="str">
        <f>'MASTER GURU HARIAN'!D15</f>
        <v>SARI</v>
      </c>
      <c r="E13" s="101" t="s">
        <v>19</v>
      </c>
      <c r="F13" s="79">
        <f t="shared" si="3"/>
        <v>24</v>
      </c>
      <c r="G13" s="79" t="str">
        <f t="shared" si="0"/>
        <v/>
      </c>
      <c r="H13" s="79" t="str">
        <f t="shared" si="0"/>
        <v>V</v>
      </c>
      <c r="I13" s="79" t="str">
        <f t="shared" si="0"/>
        <v/>
      </c>
      <c r="J13" s="79" t="str">
        <f t="shared" si="0"/>
        <v/>
      </c>
      <c r="K13" s="79"/>
      <c r="L13" s="79" t="str">
        <f t="shared" si="1"/>
        <v>V</v>
      </c>
      <c r="M13" s="79" t="str">
        <f t="shared" si="1"/>
        <v/>
      </c>
      <c r="N13" s="79" t="str">
        <f t="shared" si="1"/>
        <v/>
      </c>
      <c r="O13" s="79"/>
      <c r="P13" s="79" t="str">
        <f t="shared" si="2"/>
        <v/>
      </c>
      <c r="Q13" s="79" t="str">
        <f t="shared" si="2"/>
        <v/>
      </c>
      <c r="R13" s="79" t="str">
        <f t="shared" si="2"/>
        <v/>
      </c>
      <c r="S13" s="78"/>
      <c r="U13" s="79">
        <f>SEBGUR!K13</f>
        <v>0</v>
      </c>
      <c r="V13" s="79">
        <f>SEBGUR!R13</f>
        <v>18</v>
      </c>
      <c r="W13" s="79">
        <f>SEBGUR!Y13</f>
        <v>0</v>
      </c>
      <c r="X13" s="79">
        <f>SEBGUR!AF13</f>
        <v>0</v>
      </c>
      <c r="Y13" s="79"/>
      <c r="Z13" s="79">
        <f>SEBGUR!AJ13</f>
        <v>6</v>
      </c>
      <c r="AA13" s="79">
        <f>SEBGUR!AN13</f>
        <v>0</v>
      </c>
      <c r="AB13" s="79">
        <f>SEBGUR!AR13</f>
        <v>0</v>
      </c>
      <c r="AC13" s="79"/>
      <c r="AD13" s="79">
        <f>SEBGUR!AU13</f>
        <v>0</v>
      </c>
      <c r="AE13" s="79">
        <f>SEBGUR!AX13</f>
        <v>0</v>
      </c>
      <c r="AF13" s="79">
        <f>SEBGUR!BA13</f>
        <v>0</v>
      </c>
      <c r="AG13" s="78"/>
      <c r="AI13" s="79">
        <f t="shared" si="4"/>
        <v>24</v>
      </c>
    </row>
    <row r="14" spans="1:36" s="102" customFormat="1" x14ac:dyDescent="0.3">
      <c r="A14" s="103">
        <f>'MASTER GURU HARIAN'!A16</f>
        <v>13</v>
      </c>
      <c r="B14" s="104" t="str">
        <f>'MASTER GURU HARIAN'!B16</f>
        <v>TAUFIK HIDAYAT,M.M.Pd</v>
      </c>
      <c r="C14" s="104" t="str">
        <f>'MASTER GURU HARIAN'!C16</f>
        <v>G13</v>
      </c>
      <c r="D14" s="104" t="str">
        <f>'MASTER GURU HARIAN'!D16</f>
        <v>TAUFIK</v>
      </c>
      <c r="E14" s="104" t="s">
        <v>33</v>
      </c>
      <c r="F14" s="105">
        <f t="shared" si="3"/>
        <v>12</v>
      </c>
      <c r="G14" s="105" t="str">
        <f t="shared" si="0"/>
        <v>V</v>
      </c>
      <c r="H14" s="105" t="str">
        <f t="shared" si="0"/>
        <v/>
      </c>
      <c r="I14" s="105" t="str">
        <f t="shared" si="0"/>
        <v/>
      </c>
      <c r="J14" s="105" t="str">
        <f t="shared" si="0"/>
        <v/>
      </c>
      <c r="K14" s="105"/>
      <c r="L14" s="105" t="str">
        <f t="shared" si="1"/>
        <v>V</v>
      </c>
      <c r="M14" s="105" t="str">
        <f t="shared" si="1"/>
        <v/>
      </c>
      <c r="N14" s="105" t="str">
        <f t="shared" si="1"/>
        <v/>
      </c>
      <c r="O14" s="105"/>
      <c r="P14" s="105" t="str">
        <f t="shared" si="2"/>
        <v>V</v>
      </c>
      <c r="Q14" s="105" t="str">
        <f t="shared" si="2"/>
        <v>V</v>
      </c>
      <c r="R14" s="105" t="str">
        <f t="shared" si="2"/>
        <v/>
      </c>
      <c r="S14" s="106"/>
      <c r="U14" s="105">
        <f>SEBGUR!K14</f>
        <v>2</v>
      </c>
      <c r="V14" s="105">
        <f>SEBGUR!R14</f>
        <v>0</v>
      </c>
      <c r="W14" s="105">
        <f>SEBGUR!Y14</f>
        <v>0</v>
      </c>
      <c r="X14" s="105">
        <f>SEBGUR!AF14</f>
        <v>0</v>
      </c>
      <c r="Y14" s="105"/>
      <c r="Z14" s="105">
        <f>SEBGUR!AJ14</f>
        <v>4</v>
      </c>
      <c r="AA14" s="105">
        <f>SEBGUR!AN14</f>
        <v>0</v>
      </c>
      <c r="AB14" s="105">
        <f>SEBGUR!AR14</f>
        <v>0</v>
      </c>
      <c r="AC14" s="105"/>
      <c r="AD14" s="105">
        <f>SEBGUR!AU14</f>
        <v>2</v>
      </c>
      <c r="AE14" s="105">
        <f>SEBGUR!AX14</f>
        <v>4</v>
      </c>
      <c r="AF14" s="105">
        <f>SEBGUR!BA14</f>
        <v>0</v>
      </c>
      <c r="AG14" s="106"/>
      <c r="AI14" s="105">
        <f t="shared" si="4"/>
        <v>12</v>
      </c>
    </row>
    <row r="15" spans="1:36" x14ac:dyDescent="0.3">
      <c r="A15" s="12">
        <f>'MASTER GURU HARIAN'!A17</f>
        <v>14</v>
      </c>
      <c r="B15" s="13" t="str">
        <f>'MASTER GURU HARIAN'!B17</f>
        <v>RITA HARTATI, S.Pd, M.T.</v>
      </c>
      <c r="C15" s="13" t="str">
        <f>'MASTER GURU HARIAN'!C17</f>
        <v>G14</v>
      </c>
      <c r="D15" s="13" t="str">
        <f>'MASTER GURU HARIAN'!D17</f>
        <v>RITA</v>
      </c>
      <c r="E15" s="13"/>
      <c r="F15" s="54">
        <f t="shared" si="3"/>
        <v>11</v>
      </c>
      <c r="G15" s="54" t="str">
        <f t="shared" si="0"/>
        <v/>
      </c>
      <c r="H15" s="54" t="str">
        <f t="shared" si="0"/>
        <v/>
      </c>
      <c r="I15" s="54" t="str">
        <f t="shared" si="0"/>
        <v/>
      </c>
      <c r="J15" s="54" t="str">
        <f t="shared" si="0"/>
        <v/>
      </c>
      <c r="K15" s="53"/>
      <c r="L15" s="54" t="str">
        <f t="shared" si="1"/>
        <v>V</v>
      </c>
      <c r="M15" s="54" t="str">
        <f t="shared" si="1"/>
        <v/>
      </c>
      <c r="N15" s="54" t="str">
        <f t="shared" si="1"/>
        <v/>
      </c>
      <c r="O15" s="53"/>
      <c r="P15" s="54" t="str">
        <f t="shared" si="2"/>
        <v/>
      </c>
      <c r="Q15" s="54" t="str">
        <f t="shared" si="2"/>
        <v/>
      </c>
      <c r="R15" s="54" t="str">
        <f t="shared" si="2"/>
        <v/>
      </c>
      <c r="S15" s="58"/>
      <c r="U15" s="54">
        <f>SEBGUR!K15</f>
        <v>0</v>
      </c>
      <c r="V15" s="54">
        <f>SEBGUR!R15</f>
        <v>0</v>
      </c>
      <c r="W15" s="54">
        <f>SEBGUR!Y15</f>
        <v>0</v>
      </c>
      <c r="X15" s="54">
        <f>SEBGUR!AF15</f>
        <v>0</v>
      </c>
      <c r="Y15" s="53"/>
      <c r="Z15" s="54">
        <f>SEBGUR!AJ15</f>
        <v>11</v>
      </c>
      <c r="AA15" s="54">
        <f>SEBGUR!AN15</f>
        <v>0</v>
      </c>
      <c r="AB15" s="54">
        <f>SEBGUR!AR15</f>
        <v>0</v>
      </c>
      <c r="AC15" s="53"/>
      <c r="AD15" s="54">
        <f>SEBGUR!AU15</f>
        <v>0</v>
      </c>
      <c r="AE15" s="54">
        <f>SEBGUR!AX15</f>
        <v>0</v>
      </c>
      <c r="AF15" s="54">
        <f>SEBGUR!BA15</f>
        <v>0</v>
      </c>
      <c r="AG15" s="58"/>
      <c r="AI15" s="54">
        <f t="shared" si="4"/>
        <v>11</v>
      </c>
    </row>
    <row r="16" spans="1:36" x14ac:dyDescent="0.3">
      <c r="A16" s="12">
        <f>'MASTER GURU HARIAN'!A18</f>
        <v>15</v>
      </c>
      <c r="B16" s="13" t="str">
        <f>'MASTER GURU HARIAN'!B18</f>
        <v>ADE HARTONO, S.Pd.</v>
      </c>
      <c r="C16" s="13" t="str">
        <f>'MASTER GURU HARIAN'!C18</f>
        <v>G15</v>
      </c>
      <c r="D16" s="13" t="str">
        <f>'MASTER GURU HARIAN'!D18</f>
        <v>ADE</v>
      </c>
      <c r="E16" s="13" t="s">
        <v>537</v>
      </c>
      <c r="F16" s="54">
        <f t="shared" si="3"/>
        <v>26</v>
      </c>
      <c r="G16" s="54" t="str">
        <f t="shared" si="0"/>
        <v/>
      </c>
      <c r="H16" s="54" t="str">
        <f t="shared" si="0"/>
        <v>V</v>
      </c>
      <c r="I16" s="54" t="str">
        <f t="shared" si="0"/>
        <v/>
      </c>
      <c r="J16" s="54" t="str">
        <f t="shared" si="0"/>
        <v/>
      </c>
      <c r="K16" s="53"/>
      <c r="L16" s="54" t="str">
        <f t="shared" si="1"/>
        <v/>
      </c>
      <c r="M16" s="54" t="str">
        <f t="shared" si="1"/>
        <v/>
      </c>
      <c r="N16" s="54" t="str">
        <f t="shared" si="1"/>
        <v/>
      </c>
      <c r="O16" s="53"/>
      <c r="P16" s="54" t="str">
        <f t="shared" si="2"/>
        <v/>
      </c>
      <c r="Q16" s="54" t="str">
        <f t="shared" si="2"/>
        <v/>
      </c>
      <c r="R16" s="54" t="str">
        <f t="shared" si="2"/>
        <v/>
      </c>
      <c r="S16" s="58"/>
      <c r="U16" s="54">
        <f>SEBGUR!K16</f>
        <v>0</v>
      </c>
      <c r="V16" s="54">
        <f>SEBGUR!R16</f>
        <v>26</v>
      </c>
      <c r="W16" s="54">
        <f>SEBGUR!Y16</f>
        <v>0</v>
      </c>
      <c r="X16" s="54">
        <f>SEBGUR!AF16</f>
        <v>0</v>
      </c>
      <c r="Y16" s="53"/>
      <c r="Z16" s="54">
        <f>SEBGUR!AJ16</f>
        <v>0</v>
      </c>
      <c r="AA16" s="54">
        <f>SEBGUR!AN16</f>
        <v>0</v>
      </c>
      <c r="AB16" s="54">
        <f>SEBGUR!AR16</f>
        <v>0</v>
      </c>
      <c r="AC16" s="53"/>
      <c r="AD16" s="54">
        <f>SEBGUR!AU16</f>
        <v>0</v>
      </c>
      <c r="AE16" s="54">
        <f>SEBGUR!AX16</f>
        <v>0</v>
      </c>
      <c r="AF16" s="54">
        <f>SEBGUR!BA16</f>
        <v>0</v>
      </c>
      <c r="AG16" s="58"/>
      <c r="AI16" s="54">
        <f t="shared" si="4"/>
        <v>26</v>
      </c>
    </row>
    <row r="17" spans="1:35" x14ac:dyDescent="0.3">
      <c r="A17" s="12">
        <f>'MASTER GURU HARIAN'!A19</f>
        <v>16</v>
      </c>
      <c r="B17" s="13" t="str">
        <f>'MASTER GURU HARIAN'!B19</f>
        <v>TITA HERIYANTI, S.Pd.</v>
      </c>
      <c r="C17" s="13" t="str">
        <f>'MASTER GURU HARIAN'!C19</f>
        <v>G16</v>
      </c>
      <c r="D17" s="13" t="str">
        <f>'MASTER GURU HARIAN'!D19</f>
        <v>TITA</v>
      </c>
      <c r="E17" s="13" t="s">
        <v>537</v>
      </c>
      <c r="F17" s="54">
        <f t="shared" si="3"/>
        <v>22</v>
      </c>
      <c r="G17" s="54" t="str">
        <f t="shared" si="0"/>
        <v>V</v>
      </c>
      <c r="H17" s="54" t="str">
        <f t="shared" si="0"/>
        <v>V</v>
      </c>
      <c r="I17" s="54" t="str">
        <f t="shared" si="0"/>
        <v/>
      </c>
      <c r="J17" s="54" t="str">
        <f t="shared" si="0"/>
        <v>V</v>
      </c>
      <c r="K17" s="53"/>
      <c r="L17" s="54" t="str">
        <f t="shared" si="1"/>
        <v/>
      </c>
      <c r="M17" s="54" t="str">
        <f t="shared" si="1"/>
        <v/>
      </c>
      <c r="N17" s="54" t="str">
        <f t="shared" si="1"/>
        <v/>
      </c>
      <c r="O17" s="53"/>
      <c r="P17" s="54" t="str">
        <f t="shared" si="2"/>
        <v/>
      </c>
      <c r="Q17" s="54" t="str">
        <f t="shared" si="2"/>
        <v/>
      </c>
      <c r="R17" s="54" t="str">
        <f t="shared" si="2"/>
        <v/>
      </c>
      <c r="S17" s="58"/>
      <c r="U17" s="54">
        <f>SEBGUR!K17</f>
        <v>8</v>
      </c>
      <c r="V17" s="54">
        <f>SEBGUR!R17</f>
        <v>4</v>
      </c>
      <c r="W17" s="54">
        <f>SEBGUR!Y17</f>
        <v>0</v>
      </c>
      <c r="X17" s="54">
        <f>SEBGUR!AF17</f>
        <v>10</v>
      </c>
      <c r="Y17" s="53"/>
      <c r="Z17" s="54">
        <f>SEBGUR!AJ17</f>
        <v>0</v>
      </c>
      <c r="AA17" s="54">
        <f>SEBGUR!AN17</f>
        <v>0</v>
      </c>
      <c r="AB17" s="54">
        <f>SEBGUR!AR17</f>
        <v>0</v>
      </c>
      <c r="AC17" s="53"/>
      <c r="AD17" s="54">
        <f>SEBGUR!AU17</f>
        <v>0</v>
      </c>
      <c r="AE17" s="54">
        <f>SEBGUR!AX17</f>
        <v>0</v>
      </c>
      <c r="AF17" s="54">
        <f>SEBGUR!BA17</f>
        <v>0</v>
      </c>
      <c r="AG17" s="58"/>
      <c r="AI17" s="54">
        <f t="shared" si="4"/>
        <v>22</v>
      </c>
    </row>
    <row r="18" spans="1:35" s="110" customFormat="1" x14ac:dyDescent="0.3">
      <c r="A18" s="111">
        <f>'MASTER GURU HARIAN'!A20</f>
        <v>17</v>
      </c>
      <c r="B18" s="112" t="str">
        <f>'MASTER GURU HARIAN'!B20</f>
        <v>Dra. WENI ASMARAENI</v>
      </c>
      <c r="C18" s="112" t="str">
        <f>'MASTER GURU HARIAN'!C20</f>
        <v>G17</v>
      </c>
      <c r="D18" s="112" t="str">
        <f>'MASTER GURU HARIAN'!D20</f>
        <v>WENI</v>
      </c>
      <c r="E18" s="112" t="s">
        <v>11</v>
      </c>
      <c r="F18" s="77">
        <f t="shared" si="3"/>
        <v>21</v>
      </c>
      <c r="G18" s="77" t="str">
        <f t="shared" si="0"/>
        <v/>
      </c>
      <c r="H18" s="77" t="str">
        <f t="shared" si="0"/>
        <v/>
      </c>
      <c r="I18" s="77" t="str">
        <f t="shared" si="0"/>
        <v/>
      </c>
      <c r="J18" s="77" t="str">
        <f t="shared" si="0"/>
        <v/>
      </c>
      <c r="K18" s="77"/>
      <c r="L18" s="77" t="str">
        <f t="shared" si="1"/>
        <v>V</v>
      </c>
      <c r="M18" s="77" t="str">
        <f t="shared" si="1"/>
        <v>V</v>
      </c>
      <c r="N18" s="77" t="str">
        <f t="shared" si="1"/>
        <v/>
      </c>
      <c r="O18" s="77"/>
      <c r="P18" s="77" t="str">
        <f t="shared" si="2"/>
        <v/>
      </c>
      <c r="Q18" s="77" t="str">
        <f t="shared" si="2"/>
        <v>V</v>
      </c>
      <c r="R18" s="77" t="str">
        <f t="shared" si="2"/>
        <v/>
      </c>
      <c r="S18" s="76"/>
      <c r="U18" s="77">
        <f>SEBGUR!K18</f>
        <v>0</v>
      </c>
      <c r="V18" s="77">
        <f>SEBGUR!R18</f>
        <v>0</v>
      </c>
      <c r="W18" s="77">
        <f>SEBGUR!Y18</f>
        <v>0</v>
      </c>
      <c r="X18" s="77">
        <f>SEBGUR!AF18</f>
        <v>0</v>
      </c>
      <c r="Y18" s="77"/>
      <c r="Z18" s="77">
        <f>SEBGUR!AJ18</f>
        <v>6</v>
      </c>
      <c r="AA18" s="77">
        <f>SEBGUR!AN18</f>
        <v>9</v>
      </c>
      <c r="AB18" s="77">
        <f>SEBGUR!AR18</f>
        <v>0</v>
      </c>
      <c r="AC18" s="77"/>
      <c r="AD18" s="77">
        <f>SEBGUR!AU18</f>
        <v>0</v>
      </c>
      <c r="AE18" s="77">
        <f>SEBGUR!AX18</f>
        <v>6</v>
      </c>
      <c r="AF18" s="77">
        <f>SEBGUR!BA18</f>
        <v>0</v>
      </c>
      <c r="AG18" s="76"/>
      <c r="AI18" s="77">
        <f t="shared" si="4"/>
        <v>21</v>
      </c>
    </row>
    <row r="19" spans="1:35" x14ac:dyDescent="0.3">
      <c r="A19" s="12">
        <f>'MASTER GURU HARIAN'!A21</f>
        <v>18</v>
      </c>
      <c r="B19" s="13" t="str">
        <f>'MASTER GURU HARIAN'!B21</f>
        <v>AAM SITI NUR ROCHMAH, S.T</v>
      </c>
      <c r="C19" s="13" t="str">
        <f>'MASTER GURU HARIAN'!C21</f>
        <v>G18</v>
      </c>
      <c r="D19" s="13" t="str">
        <f>'MASTER GURU HARIAN'!D21</f>
        <v>AAM</v>
      </c>
      <c r="E19" s="13" t="s">
        <v>537</v>
      </c>
      <c r="F19" s="54">
        <f t="shared" si="3"/>
        <v>24</v>
      </c>
      <c r="G19" s="54" t="str">
        <f t="shared" si="0"/>
        <v/>
      </c>
      <c r="H19" s="54" t="str">
        <f t="shared" si="0"/>
        <v/>
      </c>
      <c r="I19" s="54" t="str">
        <f t="shared" si="0"/>
        <v>V</v>
      </c>
      <c r="J19" s="54" t="str">
        <f t="shared" si="0"/>
        <v>V</v>
      </c>
      <c r="K19" s="53"/>
      <c r="L19" s="54" t="str">
        <f t="shared" si="1"/>
        <v/>
      </c>
      <c r="M19" s="54" t="str">
        <f t="shared" si="1"/>
        <v/>
      </c>
      <c r="N19" s="54" t="str">
        <f t="shared" si="1"/>
        <v/>
      </c>
      <c r="O19" s="53"/>
      <c r="P19" s="54" t="str">
        <f t="shared" si="2"/>
        <v/>
      </c>
      <c r="Q19" s="54" t="str">
        <f t="shared" si="2"/>
        <v/>
      </c>
      <c r="R19" s="54" t="str">
        <f t="shared" si="2"/>
        <v/>
      </c>
      <c r="S19" s="58"/>
      <c r="U19" s="54">
        <f>SEBGUR!K19</f>
        <v>0</v>
      </c>
      <c r="V19" s="54">
        <f>SEBGUR!R19</f>
        <v>0</v>
      </c>
      <c r="W19" s="54">
        <f>SEBGUR!Y19</f>
        <v>21</v>
      </c>
      <c r="X19" s="54">
        <f>SEBGUR!AF19</f>
        <v>3</v>
      </c>
      <c r="Y19" s="53"/>
      <c r="Z19" s="54">
        <f>SEBGUR!AJ19</f>
        <v>0</v>
      </c>
      <c r="AA19" s="54">
        <f>SEBGUR!AN19</f>
        <v>0</v>
      </c>
      <c r="AB19" s="54">
        <f>SEBGUR!AR19</f>
        <v>0</v>
      </c>
      <c r="AC19" s="53"/>
      <c r="AD19" s="54">
        <f>SEBGUR!AU19</f>
        <v>0</v>
      </c>
      <c r="AE19" s="54">
        <f>SEBGUR!AX19</f>
        <v>0</v>
      </c>
      <c r="AF19" s="54">
        <f>SEBGUR!BA19</f>
        <v>0</v>
      </c>
      <c r="AG19" s="58"/>
      <c r="AI19" s="54">
        <f t="shared" si="4"/>
        <v>24</v>
      </c>
    </row>
    <row r="20" spans="1:35" x14ac:dyDescent="0.3">
      <c r="A20" s="12">
        <f>'MASTER GURU HARIAN'!A22</f>
        <v>19</v>
      </c>
      <c r="B20" s="13" t="str">
        <f>'MASTER GURU HARIAN'!B22</f>
        <v>ROHAYATI, M.Pd.</v>
      </c>
      <c r="C20" s="13" t="str">
        <f>'MASTER GURU HARIAN'!C22</f>
        <v>G19</v>
      </c>
      <c r="D20" s="13" t="str">
        <f>'MASTER GURU HARIAN'!D22</f>
        <v>ROHAYATI</v>
      </c>
      <c r="E20" s="13" t="s">
        <v>537</v>
      </c>
      <c r="F20" s="54">
        <f t="shared" si="3"/>
        <v>24</v>
      </c>
      <c r="G20" s="54" t="str">
        <f t="shared" si="0"/>
        <v/>
      </c>
      <c r="H20" s="54" t="str">
        <f t="shared" si="0"/>
        <v/>
      </c>
      <c r="I20" s="54" t="str">
        <f t="shared" si="0"/>
        <v>V</v>
      </c>
      <c r="J20" s="54" t="str">
        <f t="shared" si="0"/>
        <v>V</v>
      </c>
      <c r="K20" s="53"/>
      <c r="L20" s="54" t="str">
        <f t="shared" si="1"/>
        <v/>
      </c>
      <c r="M20" s="54" t="str">
        <f t="shared" si="1"/>
        <v/>
      </c>
      <c r="N20" s="54" t="str">
        <f t="shared" si="1"/>
        <v/>
      </c>
      <c r="O20" s="53"/>
      <c r="P20" s="54" t="str">
        <f t="shared" si="2"/>
        <v/>
      </c>
      <c r="Q20" s="54" t="str">
        <f t="shared" si="2"/>
        <v/>
      </c>
      <c r="R20" s="54" t="str">
        <f t="shared" si="2"/>
        <v/>
      </c>
      <c r="S20" s="58"/>
      <c r="U20" s="54">
        <f>SEBGUR!K20</f>
        <v>0</v>
      </c>
      <c r="V20" s="54">
        <f>SEBGUR!R20</f>
        <v>0</v>
      </c>
      <c r="W20" s="54">
        <f>SEBGUR!Y20</f>
        <v>12</v>
      </c>
      <c r="X20" s="54">
        <f>SEBGUR!AF20</f>
        <v>12</v>
      </c>
      <c r="Y20" s="53"/>
      <c r="Z20" s="54">
        <f>SEBGUR!AJ20</f>
        <v>0</v>
      </c>
      <c r="AA20" s="54">
        <f>SEBGUR!AN20</f>
        <v>0</v>
      </c>
      <c r="AB20" s="54">
        <f>SEBGUR!AR20</f>
        <v>0</v>
      </c>
      <c r="AC20" s="53"/>
      <c r="AD20" s="54">
        <f>SEBGUR!AU20</f>
        <v>0</v>
      </c>
      <c r="AE20" s="54">
        <f>SEBGUR!AX20</f>
        <v>0</v>
      </c>
      <c r="AF20" s="54">
        <f>SEBGUR!BA20</f>
        <v>0</v>
      </c>
      <c r="AG20" s="58"/>
      <c r="AI20" s="54">
        <f t="shared" si="4"/>
        <v>24</v>
      </c>
    </row>
    <row r="21" spans="1:35" x14ac:dyDescent="0.3">
      <c r="A21" s="12">
        <f>'MASTER GURU HARIAN'!A23</f>
        <v>20</v>
      </c>
      <c r="B21" s="13" t="str">
        <f>'MASTER GURU HARIAN'!B23</f>
        <v>OCTAVINA SOPAMENA, M.Pd.</v>
      </c>
      <c r="C21" s="13" t="str">
        <f>'MASTER GURU HARIAN'!C23</f>
        <v>G20</v>
      </c>
      <c r="D21" s="13" t="str">
        <f>'MASTER GURU HARIAN'!D23</f>
        <v>OCTA</v>
      </c>
      <c r="E21" s="13" t="s">
        <v>537</v>
      </c>
      <c r="F21" s="54">
        <f t="shared" si="3"/>
        <v>24</v>
      </c>
      <c r="G21" s="54" t="str">
        <f t="shared" si="0"/>
        <v/>
      </c>
      <c r="H21" s="54" t="str">
        <f t="shared" si="0"/>
        <v>V</v>
      </c>
      <c r="I21" s="54" t="str">
        <f t="shared" si="0"/>
        <v/>
      </c>
      <c r="J21" s="54" t="str">
        <f t="shared" si="0"/>
        <v>V</v>
      </c>
      <c r="K21" s="53"/>
      <c r="L21" s="54" t="str">
        <f t="shared" si="1"/>
        <v/>
      </c>
      <c r="M21" s="54" t="str">
        <f t="shared" si="1"/>
        <v/>
      </c>
      <c r="N21" s="54" t="str">
        <f t="shared" si="1"/>
        <v/>
      </c>
      <c r="O21" s="53"/>
      <c r="P21" s="54" t="str">
        <f t="shared" si="2"/>
        <v/>
      </c>
      <c r="Q21" s="54" t="str">
        <f t="shared" si="2"/>
        <v/>
      </c>
      <c r="R21" s="54" t="str">
        <f t="shared" si="2"/>
        <v/>
      </c>
      <c r="S21" s="58"/>
      <c r="U21" s="54">
        <f>SEBGUR!K21</f>
        <v>0</v>
      </c>
      <c r="V21" s="54">
        <f>SEBGUR!R21</f>
        <v>20</v>
      </c>
      <c r="W21" s="54">
        <f>SEBGUR!Y21</f>
        <v>0</v>
      </c>
      <c r="X21" s="54">
        <f>SEBGUR!AF21</f>
        <v>4</v>
      </c>
      <c r="Y21" s="53"/>
      <c r="Z21" s="54">
        <f>SEBGUR!AJ21</f>
        <v>0</v>
      </c>
      <c r="AA21" s="54">
        <f>SEBGUR!AN21</f>
        <v>0</v>
      </c>
      <c r="AB21" s="54">
        <f>SEBGUR!AR21</f>
        <v>0</v>
      </c>
      <c r="AC21" s="53"/>
      <c r="AD21" s="54">
        <f>SEBGUR!AU21</f>
        <v>0</v>
      </c>
      <c r="AE21" s="54">
        <f>SEBGUR!AX21</f>
        <v>0</v>
      </c>
      <c r="AF21" s="54">
        <f>SEBGUR!BA21</f>
        <v>0</v>
      </c>
      <c r="AG21" s="58"/>
      <c r="AI21" s="54">
        <f t="shared" si="4"/>
        <v>24</v>
      </c>
    </row>
    <row r="22" spans="1:35" s="107" customFormat="1" x14ac:dyDescent="0.3">
      <c r="A22" s="108">
        <f>'MASTER GURU HARIAN'!A24</f>
        <v>21</v>
      </c>
      <c r="B22" s="109" t="str">
        <f>'MASTER GURU HARIAN'!B24</f>
        <v>LIA YULIANTI, S.Pd</v>
      </c>
      <c r="C22" s="109" t="str">
        <f>'MASTER GURU HARIAN'!C24</f>
        <v>G21</v>
      </c>
      <c r="D22" s="109" t="str">
        <f>'MASTER GURU HARIAN'!D24</f>
        <v>LIA</v>
      </c>
      <c r="E22" s="109" t="s">
        <v>25</v>
      </c>
      <c r="F22" s="19">
        <f t="shared" si="3"/>
        <v>33</v>
      </c>
      <c r="G22" s="19" t="str">
        <f t="shared" si="0"/>
        <v/>
      </c>
      <c r="H22" s="19" t="str">
        <f t="shared" si="0"/>
        <v>V</v>
      </c>
      <c r="I22" s="19" t="str">
        <f t="shared" si="0"/>
        <v/>
      </c>
      <c r="J22" s="19" t="str">
        <f t="shared" si="0"/>
        <v/>
      </c>
      <c r="K22" s="19"/>
      <c r="L22" s="19" t="str">
        <f t="shared" si="1"/>
        <v/>
      </c>
      <c r="M22" s="19" t="str">
        <f t="shared" si="1"/>
        <v>V</v>
      </c>
      <c r="N22" s="19" t="str">
        <f t="shared" si="1"/>
        <v/>
      </c>
      <c r="O22" s="19"/>
      <c r="P22" s="19" t="str">
        <f t="shared" si="2"/>
        <v/>
      </c>
      <c r="Q22" s="19" t="str">
        <f t="shared" si="2"/>
        <v>V</v>
      </c>
      <c r="R22" s="19" t="str">
        <f t="shared" si="2"/>
        <v/>
      </c>
      <c r="S22" s="18"/>
      <c r="U22" s="19">
        <f>SEBGUR!K22</f>
        <v>0</v>
      </c>
      <c r="V22" s="19">
        <f>SEBGUR!R22</f>
        <v>18</v>
      </c>
      <c r="W22" s="19">
        <f>SEBGUR!Y22</f>
        <v>0</v>
      </c>
      <c r="X22" s="19">
        <f>SEBGUR!AF22</f>
        <v>0</v>
      </c>
      <c r="Y22" s="19"/>
      <c r="Z22" s="19">
        <f>SEBGUR!AJ22</f>
        <v>0</v>
      </c>
      <c r="AA22" s="19">
        <f>SEBGUR!AN22</f>
        <v>9</v>
      </c>
      <c r="AB22" s="19">
        <f>SEBGUR!AR22</f>
        <v>0</v>
      </c>
      <c r="AC22" s="19"/>
      <c r="AD22" s="19">
        <f>SEBGUR!AU22</f>
        <v>0</v>
      </c>
      <c r="AE22" s="19">
        <f>SEBGUR!AX22</f>
        <v>6</v>
      </c>
      <c r="AF22" s="19">
        <f>SEBGUR!BA22</f>
        <v>0</v>
      </c>
      <c r="AG22" s="18"/>
      <c r="AI22" s="19">
        <f t="shared" si="4"/>
        <v>33</v>
      </c>
    </row>
    <row r="23" spans="1:35" x14ac:dyDescent="0.3">
      <c r="A23" s="12">
        <f>'MASTER GURU HARIAN'!A25</f>
        <v>22</v>
      </c>
      <c r="B23" s="13" t="str">
        <f>'MASTER GURU HARIAN'!B25</f>
        <v>SANTIKA, M.Pd</v>
      </c>
      <c r="C23" s="13" t="str">
        <f>'MASTER GURU HARIAN'!C25</f>
        <v>G22</v>
      </c>
      <c r="D23" s="13" t="str">
        <f>'MASTER GURU HARIAN'!D25</f>
        <v>SANTIKA</v>
      </c>
      <c r="E23" s="13" t="s">
        <v>537</v>
      </c>
      <c r="F23" s="54">
        <f t="shared" si="3"/>
        <v>28</v>
      </c>
      <c r="G23" s="54" t="str">
        <f t="shared" si="0"/>
        <v/>
      </c>
      <c r="H23" s="54" t="str">
        <f t="shared" si="0"/>
        <v/>
      </c>
      <c r="I23" s="54" t="str">
        <f t="shared" si="0"/>
        <v>V</v>
      </c>
      <c r="J23" s="54" t="str">
        <f t="shared" si="0"/>
        <v/>
      </c>
      <c r="K23" s="53"/>
      <c r="L23" s="54" t="str">
        <f t="shared" si="1"/>
        <v/>
      </c>
      <c r="M23" s="54" t="str">
        <f t="shared" si="1"/>
        <v/>
      </c>
      <c r="N23" s="54" t="str">
        <f t="shared" si="1"/>
        <v/>
      </c>
      <c r="O23" s="53"/>
      <c r="P23" s="54" t="str">
        <f t="shared" si="2"/>
        <v/>
      </c>
      <c r="Q23" s="54" t="str">
        <f t="shared" si="2"/>
        <v/>
      </c>
      <c r="R23" s="54" t="str">
        <f t="shared" si="2"/>
        <v/>
      </c>
      <c r="S23" s="58"/>
      <c r="U23" s="54">
        <f>SEBGUR!K23</f>
        <v>0</v>
      </c>
      <c r="V23" s="54">
        <f>SEBGUR!R23</f>
        <v>0</v>
      </c>
      <c r="W23" s="54">
        <f>SEBGUR!Y23</f>
        <v>28</v>
      </c>
      <c r="X23" s="54">
        <f>SEBGUR!AF23</f>
        <v>0</v>
      </c>
      <c r="Y23" s="53"/>
      <c r="Z23" s="54">
        <f>SEBGUR!AJ23</f>
        <v>0</v>
      </c>
      <c r="AA23" s="54">
        <f>SEBGUR!AN23</f>
        <v>0</v>
      </c>
      <c r="AB23" s="54">
        <f>SEBGUR!AR23</f>
        <v>0</v>
      </c>
      <c r="AC23" s="53"/>
      <c r="AD23" s="54">
        <f>SEBGUR!AU23</f>
        <v>0</v>
      </c>
      <c r="AE23" s="54">
        <f>SEBGUR!AX23</f>
        <v>0</v>
      </c>
      <c r="AF23" s="54">
        <f>SEBGUR!BA23</f>
        <v>0</v>
      </c>
      <c r="AG23" s="58"/>
      <c r="AI23" s="54">
        <f t="shared" si="4"/>
        <v>28</v>
      </c>
    </row>
    <row r="24" spans="1:35" s="113" customFormat="1" x14ac:dyDescent="0.3">
      <c r="A24" s="114">
        <f>'MASTER GURU HARIAN'!A26</f>
        <v>23</v>
      </c>
      <c r="B24" s="115" t="str">
        <f>'MASTER GURU HARIAN'!B26</f>
        <v>RINA DARYANI, M.Pd.</v>
      </c>
      <c r="C24" s="115" t="str">
        <f>'MASTER GURU HARIAN'!C26</f>
        <v>G23</v>
      </c>
      <c r="D24" s="115" t="str">
        <f>'MASTER GURU HARIAN'!D26</f>
        <v>RINA</v>
      </c>
      <c r="E24" s="115" t="s">
        <v>17</v>
      </c>
      <c r="F24" s="116">
        <f t="shared" si="3"/>
        <v>28</v>
      </c>
      <c r="G24" s="116" t="str">
        <f t="shared" si="0"/>
        <v>V</v>
      </c>
      <c r="H24" s="116" t="str">
        <f t="shared" si="0"/>
        <v/>
      </c>
      <c r="I24" s="116" t="str">
        <f t="shared" si="0"/>
        <v/>
      </c>
      <c r="J24" s="116" t="str">
        <f t="shared" si="0"/>
        <v/>
      </c>
      <c r="K24" s="116"/>
      <c r="L24" s="116" t="str">
        <f t="shared" si="1"/>
        <v/>
      </c>
      <c r="M24" s="116" t="str">
        <f t="shared" si="1"/>
        <v/>
      </c>
      <c r="N24" s="116" t="str">
        <f t="shared" si="1"/>
        <v>V</v>
      </c>
      <c r="O24" s="116"/>
      <c r="P24" s="116" t="str">
        <f t="shared" si="2"/>
        <v/>
      </c>
      <c r="Q24" s="116" t="str">
        <f t="shared" si="2"/>
        <v/>
      </c>
      <c r="R24" s="116" t="str">
        <f t="shared" si="2"/>
        <v>V</v>
      </c>
      <c r="S24" s="117"/>
      <c r="U24" s="116">
        <f>SEBGUR!K24</f>
        <v>18</v>
      </c>
      <c r="V24" s="116">
        <f>SEBGUR!R24</f>
        <v>0</v>
      </c>
      <c r="W24" s="116">
        <f>SEBGUR!Y24</f>
        <v>0</v>
      </c>
      <c r="X24" s="116">
        <f>SEBGUR!AF24</f>
        <v>0</v>
      </c>
      <c r="Y24" s="116"/>
      <c r="Z24" s="116">
        <f>SEBGUR!AJ24</f>
        <v>0</v>
      </c>
      <c r="AA24" s="116">
        <f>SEBGUR!AN24</f>
        <v>0</v>
      </c>
      <c r="AB24" s="116">
        <f>SEBGUR!AR24</f>
        <v>6</v>
      </c>
      <c r="AC24" s="116"/>
      <c r="AD24" s="116">
        <f>SEBGUR!AU24</f>
        <v>0</v>
      </c>
      <c r="AE24" s="116">
        <f>SEBGUR!AX24</f>
        <v>0</v>
      </c>
      <c r="AF24" s="116">
        <f>SEBGUR!BA24</f>
        <v>4</v>
      </c>
      <c r="AG24" s="117"/>
      <c r="AI24" s="116">
        <f t="shared" si="4"/>
        <v>28</v>
      </c>
    </row>
    <row r="25" spans="1:35" x14ac:dyDescent="0.3">
      <c r="A25" s="12">
        <f>'MASTER GURU HARIAN'!A27</f>
        <v>24</v>
      </c>
      <c r="B25" s="13" t="str">
        <f>'MASTER GURU HARIAN'!B27</f>
        <v>Dra. RAHMI DALILAH  FITRIANNI</v>
      </c>
      <c r="C25" s="13" t="str">
        <f>'MASTER GURU HARIAN'!C27</f>
        <v>G24</v>
      </c>
      <c r="D25" s="13" t="str">
        <f>'MASTER GURU HARIAN'!D27</f>
        <v>RAHMI</v>
      </c>
      <c r="E25" s="13" t="s">
        <v>537</v>
      </c>
      <c r="F25" s="54">
        <f t="shared" si="3"/>
        <v>24</v>
      </c>
      <c r="G25" s="54" t="str">
        <f t="shared" si="0"/>
        <v/>
      </c>
      <c r="H25" s="54" t="str">
        <f t="shared" si="0"/>
        <v>V</v>
      </c>
      <c r="I25" s="54" t="str">
        <f t="shared" si="0"/>
        <v>V</v>
      </c>
      <c r="J25" s="54" t="str">
        <f t="shared" si="0"/>
        <v>V</v>
      </c>
      <c r="K25" s="53"/>
      <c r="L25" s="54" t="str">
        <f t="shared" si="1"/>
        <v/>
      </c>
      <c r="M25" s="54" t="str">
        <f t="shared" si="1"/>
        <v/>
      </c>
      <c r="N25" s="54" t="str">
        <f t="shared" si="1"/>
        <v/>
      </c>
      <c r="O25" s="53"/>
      <c r="P25" s="54" t="str">
        <f t="shared" si="2"/>
        <v/>
      </c>
      <c r="Q25" s="54" t="str">
        <f t="shared" si="2"/>
        <v/>
      </c>
      <c r="R25" s="54" t="str">
        <f t="shared" si="2"/>
        <v/>
      </c>
      <c r="S25" s="58"/>
      <c r="U25" s="54">
        <f>SEBGUR!K25</f>
        <v>0</v>
      </c>
      <c r="V25" s="54">
        <f>SEBGUR!R25</f>
        <v>11</v>
      </c>
      <c r="W25" s="54">
        <f>SEBGUR!Y25</f>
        <v>4</v>
      </c>
      <c r="X25" s="54">
        <f>SEBGUR!AF25</f>
        <v>9</v>
      </c>
      <c r="Y25" s="53"/>
      <c r="Z25" s="54">
        <f>SEBGUR!AJ25</f>
        <v>0</v>
      </c>
      <c r="AA25" s="54">
        <f>SEBGUR!AN25</f>
        <v>0</v>
      </c>
      <c r="AB25" s="54">
        <f>SEBGUR!AR25</f>
        <v>0</v>
      </c>
      <c r="AC25" s="53"/>
      <c r="AD25" s="54">
        <f>SEBGUR!AU25</f>
        <v>0</v>
      </c>
      <c r="AE25" s="54">
        <f>SEBGUR!AX25</f>
        <v>0</v>
      </c>
      <c r="AF25" s="54">
        <f>SEBGUR!BA25</f>
        <v>0</v>
      </c>
      <c r="AG25" s="58"/>
      <c r="AI25" s="54">
        <f t="shared" si="4"/>
        <v>24</v>
      </c>
    </row>
    <row r="26" spans="1:35" x14ac:dyDescent="0.3">
      <c r="A26" s="12">
        <f>'MASTER GURU HARIAN'!A28</f>
        <v>25</v>
      </c>
      <c r="B26" s="13" t="str">
        <f>'MASTER GURU HARIAN'!B28</f>
        <v>SYAFITRI  K  ARIEF, S.Pd, MT</v>
      </c>
      <c r="C26" s="13" t="str">
        <f>'MASTER GURU HARIAN'!C28</f>
        <v>G25</v>
      </c>
      <c r="D26" s="13" t="str">
        <f>'MASTER GURU HARIAN'!D28</f>
        <v>SYAFITRI</v>
      </c>
      <c r="E26" s="13" t="s">
        <v>537</v>
      </c>
      <c r="F26" s="54">
        <f t="shared" si="3"/>
        <v>26</v>
      </c>
      <c r="G26" s="54" t="str">
        <f t="shared" si="0"/>
        <v/>
      </c>
      <c r="H26" s="54" t="str">
        <f t="shared" si="0"/>
        <v/>
      </c>
      <c r="I26" s="54" t="str">
        <f t="shared" si="0"/>
        <v>V</v>
      </c>
      <c r="J26" s="54" t="str">
        <f t="shared" si="0"/>
        <v>V</v>
      </c>
      <c r="K26" s="53"/>
      <c r="L26" s="54" t="str">
        <f t="shared" si="1"/>
        <v/>
      </c>
      <c r="M26" s="54" t="str">
        <f t="shared" si="1"/>
        <v/>
      </c>
      <c r="N26" s="54" t="str">
        <f t="shared" si="1"/>
        <v/>
      </c>
      <c r="O26" s="53"/>
      <c r="P26" s="54" t="str">
        <f t="shared" si="2"/>
        <v/>
      </c>
      <c r="Q26" s="54" t="str">
        <f t="shared" si="2"/>
        <v/>
      </c>
      <c r="R26" s="54" t="str">
        <f t="shared" si="2"/>
        <v/>
      </c>
      <c r="S26" s="58"/>
      <c r="U26" s="54">
        <f>SEBGUR!K26</f>
        <v>0</v>
      </c>
      <c r="V26" s="54">
        <f>SEBGUR!R26</f>
        <v>0</v>
      </c>
      <c r="W26" s="54">
        <f>SEBGUR!Y26</f>
        <v>16</v>
      </c>
      <c r="X26" s="54">
        <f>SEBGUR!AF26</f>
        <v>10</v>
      </c>
      <c r="Y26" s="53"/>
      <c r="Z26" s="54">
        <f>SEBGUR!AJ26</f>
        <v>0</v>
      </c>
      <c r="AA26" s="54">
        <f>SEBGUR!AN26</f>
        <v>0</v>
      </c>
      <c r="AB26" s="54">
        <f>SEBGUR!AR26</f>
        <v>0</v>
      </c>
      <c r="AC26" s="53"/>
      <c r="AD26" s="54">
        <f>SEBGUR!AU26</f>
        <v>0</v>
      </c>
      <c r="AE26" s="54">
        <f>SEBGUR!AX26</f>
        <v>0</v>
      </c>
      <c r="AF26" s="54">
        <f>SEBGUR!BA26</f>
        <v>0</v>
      </c>
      <c r="AG26" s="58"/>
      <c r="AI26" s="54">
        <f t="shared" si="4"/>
        <v>26</v>
      </c>
    </row>
    <row r="27" spans="1:35" x14ac:dyDescent="0.3">
      <c r="A27" s="12">
        <f>'MASTER GURU HARIAN'!A29</f>
        <v>26</v>
      </c>
      <c r="B27" s="13" t="str">
        <f>'MASTER GURU HARIAN'!B29</f>
        <v>ADIWIGUNA, S.Pd.</v>
      </c>
      <c r="C27" s="13" t="str">
        <f>'MASTER GURU HARIAN'!C29</f>
        <v>G26</v>
      </c>
      <c r="D27" s="13" t="str">
        <f>'MASTER GURU HARIAN'!D29</f>
        <v>ADIW</v>
      </c>
      <c r="E27" s="13"/>
      <c r="F27" s="54">
        <f t="shared" si="3"/>
        <v>11</v>
      </c>
      <c r="G27" s="54" t="str">
        <f t="shared" si="0"/>
        <v>V</v>
      </c>
      <c r="H27" s="54" t="str">
        <f t="shared" si="0"/>
        <v/>
      </c>
      <c r="I27" s="54" t="str">
        <f t="shared" si="0"/>
        <v/>
      </c>
      <c r="J27" s="54" t="str">
        <f t="shared" si="0"/>
        <v/>
      </c>
      <c r="K27" s="53"/>
      <c r="L27" s="54" t="str">
        <f t="shared" si="1"/>
        <v>V</v>
      </c>
      <c r="M27" s="54" t="str">
        <f t="shared" si="1"/>
        <v/>
      </c>
      <c r="N27" s="54" t="str">
        <f t="shared" si="1"/>
        <v/>
      </c>
      <c r="O27" s="53"/>
      <c r="P27" s="54" t="str">
        <f t="shared" si="2"/>
        <v>V</v>
      </c>
      <c r="Q27" s="54" t="str">
        <f t="shared" si="2"/>
        <v/>
      </c>
      <c r="R27" s="54" t="str">
        <f t="shared" si="2"/>
        <v/>
      </c>
      <c r="S27" s="58"/>
      <c r="U27" s="54">
        <f>SEBGUR!K27</f>
        <v>6</v>
      </c>
      <c r="V27" s="54">
        <f>SEBGUR!R27</f>
        <v>0</v>
      </c>
      <c r="W27" s="54">
        <f>SEBGUR!Y27</f>
        <v>0</v>
      </c>
      <c r="X27" s="54">
        <f>SEBGUR!AF27</f>
        <v>0</v>
      </c>
      <c r="Y27" s="53"/>
      <c r="Z27" s="54">
        <f>SEBGUR!AJ27</f>
        <v>3</v>
      </c>
      <c r="AA27" s="54">
        <f>SEBGUR!AN27</f>
        <v>0</v>
      </c>
      <c r="AB27" s="54">
        <f>SEBGUR!AR27</f>
        <v>0</v>
      </c>
      <c r="AC27" s="53"/>
      <c r="AD27" s="54">
        <f>SEBGUR!AU27</f>
        <v>2</v>
      </c>
      <c r="AE27" s="54">
        <f>SEBGUR!AX27</f>
        <v>0</v>
      </c>
      <c r="AF27" s="54">
        <f>SEBGUR!BA27</f>
        <v>0</v>
      </c>
      <c r="AG27" s="58"/>
      <c r="AI27" s="54">
        <f t="shared" si="4"/>
        <v>11</v>
      </c>
    </row>
    <row r="28" spans="1:35" x14ac:dyDescent="0.3">
      <c r="A28" s="12">
        <f>'MASTER GURU HARIAN'!A30</f>
        <v>27</v>
      </c>
      <c r="B28" s="13" t="str">
        <f>'MASTER GURU HARIAN'!B30</f>
        <v>RANI RABIUSSANI, M.Pd.</v>
      </c>
      <c r="C28" s="13" t="str">
        <f>'MASTER GURU HARIAN'!C30</f>
        <v>G27</v>
      </c>
      <c r="D28" s="13" t="str">
        <f>'MASTER GURU HARIAN'!D30</f>
        <v>RANI</v>
      </c>
      <c r="E28" s="13"/>
      <c r="F28" s="54">
        <f t="shared" si="3"/>
        <v>24</v>
      </c>
      <c r="G28" s="54" t="str">
        <f t="shared" si="0"/>
        <v>V</v>
      </c>
      <c r="H28" s="54" t="str">
        <f t="shared" si="0"/>
        <v>V</v>
      </c>
      <c r="I28" s="54" t="str">
        <f t="shared" si="0"/>
        <v/>
      </c>
      <c r="J28" s="54" t="str">
        <f t="shared" si="0"/>
        <v/>
      </c>
      <c r="K28" s="53"/>
      <c r="L28" s="54" t="str">
        <f t="shared" si="1"/>
        <v/>
      </c>
      <c r="M28" s="54" t="str">
        <f t="shared" si="1"/>
        <v/>
      </c>
      <c r="N28" s="54" t="str">
        <f t="shared" si="1"/>
        <v/>
      </c>
      <c r="O28" s="53"/>
      <c r="P28" s="54" t="str">
        <f t="shared" si="2"/>
        <v/>
      </c>
      <c r="Q28" s="54" t="str">
        <f t="shared" si="2"/>
        <v/>
      </c>
      <c r="R28" s="54" t="str">
        <f t="shared" si="2"/>
        <v/>
      </c>
      <c r="S28" s="58"/>
      <c r="U28" s="54">
        <f>SEBGUR!K28</f>
        <v>12</v>
      </c>
      <c r="V28" s="54">
        <f>SEBGUR!R28</f>
        <v>12</v>
      </c>
      <c r="W28" s="54">
        <f>SEBGUR!Y28</f>
        <v>0</v>
      </c>
      <c r="X28" s="54">
        <f>SEBGUR!AF28</f>
        <v>0</v>
      </c>
      <c r="Y28" s="53"/>
      <c r="Z28" s="54">
        <f>SEBGUR!AJ28</f>
        <v>0</v>
      </c>
      <c r="AA28" s="54">
        <f>SEBGUR!AN28</f>
        <v>0</v>
      </c>
      <c r="AB28" s="54">
        <f>SEBGUR!AR28</f>
        <v>0</v>
      </c>
      <c r="AC28" s="53"/>
      <c r="AD28" s="54">
        <f>SEBGUR!AU28</f>
        <v>0</v>
      </c>
      <c r="AE28" s="54">
        <f>SEBGUR!AX28</f>
        <v>0</v>
      </c>
      <c r="AF28" s="54">
        <f>SEBGUR!BA28</f>
        <v>0</v>
      </c>
      <c r="AG28" s="58"/>
      <c r="AI28" s="54">
        <f t="shared" si="4"/>
        <v>24</v>
      </c>
    </row>
    <row r="29" spans="1:35" s="118" customFormat="1" x14ac:dyDescent="0.3">
      <c r="A29" s="119">
        <f>'MASTER GURU HARIAN'!A31</f>
        <v>28</v>
      </c>
      <c r="B29" s="120" t="str">
        <f>'MASTER GURU HARIAN'!B31</f>
        <v>SUDARMI, S.Pd.</v>
      </c>
      <c r="C29" s="120" t="str">
        <f>'MASTER GURU HARIAN'!C31</f>
        <v>G28</v>
      </c>
      <c r="D29" s="120" t="str">
        <f>'MASTER GURU HARIAN'!D31</f>
        <v>DARMI</v>
      </c>
      <c r="E29" s="120" t="s">
        <v>536</v>
      </c>
      <c r="F29" s="121">
        <f t="shared" si="3"/>
        <v>22</v>
      </c>
      <c r="G29" s="121" t="str">
        <f t="shared" si="0"/>
        <v/>
      </c>
      <c r="H29" s="121" t="str">
        <f t="shared" si="0"/>
        <v>V</v>
      </c>
      <c r="I29" s="121" t="str">
        <f t="shared" si="0"/>
        <v/>
      </c>
      <c r="J29" s="121" t="str">
        <f t="shared" si="0"/>
        <v/>
      </c>
      <c r="K29" s="121"/>
      <c r="L29" s="121" t="str">
        <f t="shared" si="1"/>
        <v/>
      </c>
      <c r="M29" s="121" t="str">
        <f t="shared" si="1"/>
        <v>V</v>
      </c>
      <c r="N29" s="121" t="str">
        <f t="shared" si="1"/>
        <v/>
      </c>
      <c r="O29" s="121"/>
      <c r="P29" s="121" t="str">
        <f t="shared" si="2"/>
        <v/>
      </c>
      <c r="Q29" s="121" t="str">
        <f t="shared" si="2"/>
        <v>V</v>
      </c>
      <c r="R29" s="121" t="str">
        <f t="shared" si="2"/>
        <v/>
      </c>
      <c r="S29" s="122"/>
      <c r="U29" s="121">
        <f>SEBGUR!K29</f>
        <v>0</v>
      </c>
      <c r="V29" s="121">
        <f>SEBGUR!R29</f>
        <v>12</v>
      </c>
      <c r="W29" s="121">
        <f>SEBGUR!Y29</f>
        <v>0</v>
      </c>
      <c r="X29" s="121">
        <f>SEBGUR!AF29</f>
        <v>0</v>
      </c>
      <c r="Y29" s="121"/>
      <c r="Z29" s="121">
        <f>SEBGUR!AJ29</f>
        <v>0</v>
      </c>
      <c r="AA29" s="121">
        <f>SEBGUR!AN29</f>
        <v>6</v>
      </c>
      <c r="AB29" s="121">
        <f>SEBGUR!AR29</f>
        <v>0</v>
      </c>
      <c r="AC29" s="121"/>
      <c r="AD29" s="121">
        <f>SEBGUR!AU29</f>
        <v>0</v>
      </c>
      <c r="AE29" s="121">
        <f>SEBGUR!AX29</f>
        <v>4</v>
      </c>
      <c r="AF29" s="121">
        <f>SEBGUR!BA29</f>
        <v>0</v>
      </c>
      <c r="AG29" s="122"/>
      <c r="AI29" s="121">
        <f t="shared" si="4"/>
        <v>22</v>
      </c>
    </row>
    <row r="30" spans="1:35" x14ac:dyDescent="0.3">
      <c r="A30" s="12">
        <f>'MASTER GURU HARIAN'!A32</f>
        <v>29</v>
      </c>
      <c r="B30" s="13" t="str">
        <f>'MASTER GURU HARIAN'!B32</f>
        <v>IAH ROBIAH, S.Pd.Kim.</v>
      </c>
      <c r="C30" s="13" t="str">
        <f>'MASTER GURU HARIAN'!C32</f>
        <v>G29</v>
      </c>
      <c r="D30" s="13" t="str">
        <f>'MASTER GURU HARIAN'!D32</f>
        <v>IAH</v>
      </c>
      <c r="E30" s="13" t="s">
        <v>537</v>
      </c>
      <c r="F30" s="54">
        <f t="shared" si="3"/>
        <v>26</v>
      </c>
      <c r="G30" s="54" t="str">
        <f t="shared" si="0"/>
        <v/>
      </c>
      <c r="H30" s="54" t="str">
        <f t="shared" si="0"/>
        <v>V</v>
      </c>
      <c r="I30" s="54" t="str">
        <f t="shared" si="0"/>
        <v>V</v>
      </c>
      <c r="J30" s="54" t="str">
        <f t="shared" si="0"/>
        <v/>
      </c>
      <c r="K30" s="53"/>
      <c r="L30" s="54" t="str">
        <f t="shared" si="1"/>
        <v/>
      </c>
      <c r="M30" s="54" t="str">
        <f t="shared" si="1"/>
        <v/>
      </c>
      <c r="N30" s="54" t="str">
        <f t="shared" si="1"/>
        <v/>
      </c>
      <c r="O30" s="53"/>
      <c r="P30" s="54" t="str">
        <f t="shared" si="2"/>
        <v/>
      </c>
      <c r="Q30" s="54" t="str">
        <f t="shared" si="2"/>
        <v/>
      </c>
      <c r="R30" s="54" t="str">
        <f t="shared" si="2"/>
        <v/>
      </c>
      <c r="S30" s="58"/>
      <c r="U30" s="54">
        <f>SEBGUR!K30</f>
        <v>0</v>
      </c>
      <c r="V30" s="54">
        <f>SEBGUR!R30</f>
        <v>14</v>
      </c>
      <c r="W30" s="54">
        <f>SEBGUR!Y30</f>
        <v>12</v>
      </c>
      <c r="X30" s="54">
        <f>SEBGUR!AF30</f>
        <v>0</v>
      </c>
      <c r="Y30" s="53"/>
      <c r="Z30" s="54">
        <f>SEBGUR!AJ30</f>
        <v>0</v>
      </c>
      <c r="AA30" s="54">
        <f>SEBGUR!AN30</f>
        <v>0</v>
      </c>
      <c r="AB30" s="54">
        <f>SEBGUR!AR30</f>
        <v>0</v>
      </c>
      <c r="AC30" s="53"/>
      <c r="AD30" s="54">
        <f>SEBGUR!AU30</f>
        <v>0</v>
      </c>
      <c r="AE30" s="54">
        <f>SEBGUR!AX30</f>
        <v>0</v>
      </c>
      <c r="AF30" s="54">
        <f>SEBGUR!BA30</f>
        <v>0</v>
      </c>
      <c r="AG30" s="58"/>
      <c r="AI30" s="54">
        <f t="shared" si="4"/>
        <v>26</v>
      </c>
    </row>
    <row r="31" spans="1:35" x14ac:dyDescent="0.3">
      <c r="A31" s="12">
        <f>'MASTER GURU HARIAN'!A33</f>
        <v>30</v>
      </c>
      <c r="B31" s="13" t="str">
        <f>'MASTER GURU HARIAN'!B33</f>
        <v>MASPURI ANDEWI, S.Kom</v>
      </c>
      <c r="C31" s="13" t="str">
        <f>'MASTER GURU HARIAN'!C33</f>
        <v>G30</v>
      </c>
      <c r="D31" s="13" t="str">
        <f>'MASTER GURU HARIAN'!D33</f>
        <v>PURI</v>
      </c>
      <c r="E31" s="13"/>
      <c r="F31" s="54">
        <f t="shared" si="3"/>
        <v>12</v>
      </c>
      <c r="G31" s="54" t="str">
        <f t="shared" si="0"/>
        <v/>
      </c>
      <c r="H31" s="54" t="str">
        <f t="shared" si="0"/>
        <v/>
      </c>
      <c r="I31" s="54" t="str">
        <f t="shared" si="0"/>
        <v/>
      </c>
      <c r="J31" s="54" t="str">
        <f t="shared" si="0"/>
        <v/>
      </c>
      <c r="K31" s="53"/>
      <c r="L31" s="54" t="str">
        <f t="shared" si="1"/>
        <v/>
      </c>
      <c r="M31" s="54" t="str">
        <f t="shared" si="1"/>
        <v/>
      </c>
      <c r="N31" s="54" t="str">
        <f t="shared" si="1"/>
        <v/>
      </c>
      <c r="O31" s="53"/>
      <c r="P31" s="54" t="str">
        <f t="shared" si="2"/>
        <v>V</v>
      </c>
      <c r="Q31" s="54" t="str">
        <f t="shared" si="2"/>
        <v/>
      </c>
      <c r="R31" s="54" t="str">
        <f t="shared" si="2"/>
        <v/>
      </c>
      <c r="S31" s="58"/>
      <c r="U31" s="54">
        <f>SEBGUR!K31</f>
        <v>0</v>
      </c>
      <c r="V31" s="54">
        <f>SEBGUR!R31</f>
        <v>0</v>
      </c>
      <c r="W31" s="54">
        <f>SEBGUR!Y31</f>
        <v>0</v>
      </c>
      <c r="X31" s="54">
        <f>SEBGUR!AF31</f>
        <v>0</v>
      </c>
      <c r="Y31" s="53"/>
      <c r="Z31" s="54">
        <f>SEBGUR!AJ31</f>
        <v>0</v>
      </c>
      <c r="AA31" s="54">
        <f>SEBGUR!AN31</f>
        <v>0</v>
      </c>
      <c r="AB31" s="54">
        <f>SEBGUR!AR31</f>
        <v>0</v>
      </c>
      <c r="AC31" s="53"/>
      <c r="AD31" s="54">
        <f>SEBGUR!AU31</f>
        <v>12</v>
      </c>
      <c r="AE31" s="54">
        <f>SEBGUR!AX31</f>
        <v>0</v>
      </c>
      <c r="AF31" s="54">
        <f>SEBGUR!BA31</f>
        <v>0</v>
      </c>
      <c r="AG31" s="58"/>
      <c r="AI31" s="54">
        <f t="shared" si="4"/>
        <v>12</v>
      </c>
    </row>
    <row r="32" spans="1:35" s="110" customFormat="1" x14ac:dyDescent="0.3">
      <c r="A32" s="111">
        <f>'MASTER GURU HARIAN'!A34</f>
        <v>31</v>
      </c>
      <c r="B32" s="112" t="str">
        <f>'MASTER GURU HARIAN'!B34</f>
        <v>RUHYA, S.Ag, M.M.Pd</v>
      </c>
      <c r="C32" s="112" t="str">
        <f>'MASTER GURU HARIAN'!C34</f>
        <v>G31</v>
      </c>
      <c r="D32" s="112" t="str">
        <f>'MASTER GURU HARIAN'!D34</f>
        <v>RUHYA</v>
      </c>
      <c r="E32" s="112" t="s">
        <v>11</v>
      </c>
      <c r="F32" s="77">
        <f t="shared" si="3"/>
        <v>26</v>
      </c>
      <c r="G32" s="77" t="str">
        <f t="shared" si="0"/>
        <v/>
      </c>
      <c r="H32" s="77" t="str">
        <f t="shared" si="0"/>
        <v>V</v>
      </c>
      <c r="I32" s="77" t="str">
        <f t="shared" si="0"/>
        <v/>
      </c>
      <c r="J32" s="77" t="str">
        <f t="shared" si="0"/>
        <v/>
      </c>
      <c r="K32" s="77"/>
      <c r="L32" s="77" t="str">
        <f t="shared" si="1"/>
        <v/>
      </c>
      <c r="M32" s="77" t="str">
        <f t="shared" si="1"/>
        <v/>
      </c>
      <c r="N32" s="77" t="str">
        <f t="shared" si="1"/>
        <v>V</v>
      </c>
      <c r="O32" s="77"/>
      <c r="P32" s="77" t="str">
        <f t="shared" si="2"/>
        <v/>
      </c>
      <c r="Q32" s="77" t="str">
        <f t="shared" si="2"/>
        <v/>
      </c>
      <c r="R32" s="77" t="str">
        <f t="shared" si="2"/>
        <v>V</v>
      </c>
      <c r="S32" s="76"/>
      <c r="U32" s="77">
        <f>SEBGUR!K32</f>
        <v>0</v>
      </c>
      <c r="V32" s="77">
        <f>SEBGUR!R32</f>
        <v>17</v>
      </c>
      <c r="W32" s="77">
        <f>SEBGUR!Y32</f>
        <v>0</v>
      </c>
      <c r="X32" s="77">
        <f>SEBGUR!AF32</f>
        <v>0</v>
      </c>
      <c r="Y32" s="77"/>
      <c r="Z32" s="77">
        <f>SEBGUR!AJ32</f>
        <v>0</v>
      </c>
      <c r="AA32" s="77">
        <f>SEBGUR!AN32</f>
        <v>0</v>
      </c>
      <c r="AB32" s="77">
        <f>SEBGUR!AR32</f>
        <v>3</v>
      </c>
      <c r="AC32" s="77"/>
      <c r="AD32" s="77">
        <f>SEBGUR!AU32</f>
        <v>0</v>
      </c>
      <c r="AE32" s="77">
        <f>SEBGUR!AX32</f>
        <v>0</v>
      </c>
      <c r="AF32" s="77">
        <f>SEBGUR!BA32</f>
        <v>6</v>
      </c>
      <c r="AG32" s="76"/>
      <c r="AI32" s="77">
        <f t="shared" si="4"/>
        <v>26</v>
      </c>
    </row>
    <row r="33" spans="1:35" s="118" customFormat="1" x14ac:dyDescent="0.3">
      <c r="A33" s="119">
        <f>'MASTER GURU HARIAN'!A35</f>
        <v>32</v>
      </c>
      <c r="B33" s="120" t="str">
        <f>'MASTER GURU HARIAN'!B35</f>
        <v>MAYA KUSMAYANTI, S.Pd</v>
      </c>
      <c r="C33" s="120" t="str">
        <f>'MASTER GURU HARIAN'!C35</f>
        <v>G32</v>
      </c>
      <c r="D33" s="120" t="str">
        <f>'MASTER GURU HARIAN'!D35</f>
        <v>MAYA</v>
      </c>
      <c r="E33" s="120" t="s">
        <v>536</v>
      </c>
      <c r="F33" s="121">
        <f t="shared" si="3"/>
        <v>22</v>
      </c>
      <c r="G33" s="121" t="str">
        <f t="shared" si="0"/>
        <v/>
      </c>
      <c r="H33" s="121" t="str">
        <f t="shared" si="0"/>
        <v/>
      </c>
      <c r="I33" s="121" t="str">
        <f t="shared" si="0"/>
        <v>V</v>
      </c>
      <c r="J33" s="121" t="str">
        <f t="shared" si="0"/>
        <v/>
      </c>
      <c r="K33" s="121"/>
      <c r="L33" s="121" t="str">
        <f t="shared" si="1"/>
        <v/>
      </c>
      <c r="M33" s="121" t="str">
        <f t="shared" si="1"/>
        <v/>
      </c>
      <c r="N33" s="121" t="str">
        <f t="shared" si="1"/>
        <v>V</v>
      </c>
      <c r="O33" s="121"/>
      <c r="P33" s="121" t="str">
        <f t="shared" si="2"/>
        <v/>
      </c>
      <c r="Q33" s="121" t="str">
        <f t="shared" si="2"/>
        <v/>
      </c>
      <c r="R33" s="121" t="str">
        <f t="shared" si="2"/>
        <v>V</v>
      </c>
      <c r="S33" s="122"/>
      <c r="U33" s="121">
        <f>SEBGUR!K33</f>
        <v>0</v>
      </c>
      <c r="V33" s="121">
        <f>SEBGUR!R33</f>
        <v>0</v>
      </c>
      <c r="W33" s="121">
        <f>SEBGUR!Y33</f>
        <v>12</v>
      </c>
      <c r="X33" s="121">
        <f>SEBGUR!AF33</f>
        <v>0</v>
      </c>
      <c r="Y33" s="121"/>
      <c r="Z33" s="121">
        <f>SEBGUR!AJ33</f>
        <v>0</v>
      </c>
      <c r="AA33" s="121">
        <f>SEBGUR!AN33</f>
        <v>0</v>
      </c>
      <c r="AB33" s="121">
        <f>SEBGUR!AR33</f>
        <v>6</v>
      </c>
      <c r="AC33" s="121"/>
      <c r="AD33" s="121">
        <f>SEBGUR!AU33</f>
        <v>0</v>
      </c>
      <c r="AE33" s="121">
        <f>SEBGUR!AX33</f>
        <v>0</v>
      </c>
      <c r="AF33" s="121">
        <f>SEBGUR!BA33</f>
        <v>4</v>
      </c>
      <c r="AG33" s="122"/>
      <c r="AI33" s="121">
        <f t="shared" si="4"/>
        <v>22</v>
      </c>
    </row>
    <row r="34" spans="1:35" x14ac:dyDescent="0.3">
      <c r="A34" s="12">
        <f>'MASTER GURU HARIAN'!A36</f>
        <v>33</v>
      </c>
      <c r="B34" s="13" t="str">
        <f>'MASTER GURU HARIAN'!B36</f>
        <v>DINI KAROMNA, S.Pd.</v>
      </c>
      <c r="C34" s="13" t="str">
        <f>'MASTER GURU HARIAN'!C36</f>
        <v>G33</v>
      </c>
      <c r="D34" s="13" t="str">
        <f>'MASTER GURU HARIAN'!D36</f>
        <v>DINI</v>
      </c>
      <c r="E34" s="13" t="s">
        <v>537</v>
      </c>
      <c r="F34" s="54">
        <f t="shared" si="3"/>
        <v>27</v>
      </c>
      <c r="G34" s="54" t="str">
        <f t="shared" si="0"/>
        <v/>
      </c>
      <c r="H34" s="54" t="str">
        <f t="shared" si="0"/>
        <v>V</v>
      </c>
      <c r="I34" s="54" t="str">
        <f t="shared" si="0"/>
        <v/>
      </c>
      <c r="J34" s="54" t="str">
        <f t="shared" si="0"/>
        <v/>
      </c>
      <c r="K34" s="53"/>
      <c r="L34" s="54" t="str">
        <f t="shared" si="1"/>
        <v/>
      </c>
      <c r="M34" s="54" t="str">
        <f t="shared" si="1"/>
        <v/>
      </c>
      <c r="N34" s="54" t="str">
        <f t="shared" si="1"/>
        <v/>
      </c>
      <c r="O34" s="53"/>
      <c r="P34" s="54" t="str">
        <f t="shared" si="2"/>
        <v/>
      </c>
      <c r="Q34" s="54" t="str">
        <f t="shared" si="2"/>
        <v/>
      </c>
      <c r="R34" s="54" t="str">
        <f t="shared" si="2"/>
        <v/>
      </c>
      <c r="S34" s="58"/>
      <c r="U34" s="54">
        <f>SEBGUR!K34</f>
        <v>0</v>
      </c>
      <c r="V34" s="54">
        <f>SEBGUR!R34</f>
        <v>27</v>
      </c>
      <c r="W34" s="54">
        <f>SEBGUR!Y34</f>
        <v>0</v>
      </c>
      <c r="X34" s="54">
        <f>SEBGUR!AF34</f>
        <v>0</v>
      </c>
      <c r="Y34" s="53"/>
      <c r="Z34" s="54">
        <f>SEBGUR!AJ34</f>
        <v>0</v>
      </c>
      <c r="AA34" s="54">
        <f>SEBGUR!AN34</f>
        <v>0</v>
      </c>
      <c r="AB34" s="54">
        <f>SEBGUR!AR34</f>
        <v>0</v>
      </c>
      <c r="AC34" s="53"/>
      <c r="AD34" s="54">
        <f>SEBGUR!AU34</f>
        <v>0</v>
      </c>
      <c r="AE34" s="54">
        <f>SEBGUR!AX34</f>
        <v>0</v>
      </c>
      <c r="AF34" s="54">
        <f>SEBGUR!BA34</f>
        <v>0</v>
      </c>
      <c r="AG34" s="58"/>
      <c r="AI34" s="54">
        <f t="shared" si="4"/>
        <v>27</v>
      </c>
    </row>
    <row r="35" spans="1:35" s="99" customFormat="1" x14ac:dyDescent="0.3">
      <c r="A35" s="100">
        <f>'MASTER GURU HARIAN'!A37</f>
        <v>34</v>
      </c>
      <c r="B35" s="101" t="str">
        <f>'MASTER GURU HARIAN'!B37</f>
        <v>NOFA NIRAWATI, S.Pd, M.T</v>
      </c>
      <c r="C35" s="101" t="str">
        <f>'MASTER GURU HARIAN'!C37</f>
        <v>G34</v>
      </c>
      <c r="D35" s="101" t="str">
        <f>'MASTER GURU HARIAN'!D37</f>
        <v>NOFA</v>
      </c>
      <c r="E35" s="101" t="s">
        <v>19</v>
      </c>
      <c r="F35" s="79">
        <f t="shared" si="3"/>
        <v>23</v>
      </c>
      <c r="G35" s="79" t="str">
        <f t="shared" ref="G35:J66" si="5">IF(U35&gt;0,"V","")</f>
        <v>V</v>
      </c>
      <c r="H35" s="79" t="str">
        <f t="shared" si="5"/>
        <v/>
      </c>
      <c r="I35" s="79" t="str">
        <f t="shared" si="5"/>
        <v/>
      </c>
      <c r="J35" s="79" t="str">
        <f t="shared" si="5"/>
        <v/>
      </c>
      <c r="K35" s="79"/>
      <c r="L35" s="79" t="str">
        <f t="shared" ref="L35:N66" si="6">IF(Z35&gt;0,"V","")</f>
        <v/>
      </c>
      <c r="M35" s="79" t="str">
        <f t="shared" si="6"/>
        <v/>
      </c>
      <c r="N35" s="79" t="str">
        <f t="shared" si="6"/>
        <v>V</v>
      </c>
      <c r="O35" s="79"/>
      <c r="P35" s="79" t="str">
        <f t="shared" ref="P35:R66" si="7">IF(AD35&gt;0,"V","")</f>
        <v/>
      </c>
      <c r="Q35" s="79" t="str">
        <f t="shared" si="7"/>
        <v/>
      </c>
      <c r="R35" s="79" t="str">
        <f t="shared" si="7"/>
        <v>V</v>
      </c>
      <c r="S35" s="78"/>
      <c r="U35" s="79">
        <f>SEBGUR!K35</f>
        <v>3</v>
      </c>
      <c r="V35" s="79">
        <f>SEBGUR!R35</f>
        <v>0</v>
      </c>
      <c r="W35" s="79">
        <f>SEBGUR!Y35</f>
        <v>0</v>
      </c>
      <c r="X35" s="79">
        <f>SEBGUR!AF35</f>
        <v>0</v>
      </c>
      <c r="Y35" s="79"/>
      <c r="Z35" s="79">
        <f>SEBGUR!AJ35</f>
        <v>0</v>
      </c>
      <c r="AA35" s="79">
        <f>SEBGUR!AN35</f>
        <v>0</v>
      </c>
      <c r="AB35" s="79">
        <f>SEBGUR!AR35</f>
        <v>12</v>
      </c>
      <c r="AC35" s="79"/>
      <c r="AD35" s="79">
        <f>SEBGUR!AU35</f>
        <v>0</v>
      </c>
      <c r="AE35" s="79">
        <f>SEBGUR!AX35</f>
        <v>0</v>
      </c>
      <c r="AF35" s="79">
        <f>SEBGUR!BA35</f>
        <v>8</v>
      </c>
      <c r="AG35" s="78"/>
      <c r="AI35" s="79">
        <f t="shared" si="4"/>
        <v>23</v>
      </c>
    </row>
    <row r="36" spans="1:35" x14ac:dyDescent="0.3">
      <c r="A36" s="12">
        <f>'MASTER GURU HARIAN'!A38</f>
        <v>35</v>
      </c>
      <c r="B36" s="13" t="str">
        <f>'MASTER GURU HARIAN'!B38</f>
        <v>HASAN AS'ARI, M.Kom</v>
      </c>
      <c r="C36" s="13" t="str">
        <f>'MASTER GURU HARIAN'!C38</f>
        <v>G35</v>
      </c>
      <c r="D36" s="13" t="str">
        <f>'MASTER GURU HARIAN'!D38</f>
        <v>HASAN</v>
      </c>
      <c r="E36" s="13"/>
      <c r="F36" s="54">
        <f t="shared" si="3"/>
        <v>12</v>
      </c>
      <c r="G36" s="54" t="str">
        <f t="shared" si="5"/>
        <v/>
      </c>
      <c r="H36" s="54" t="str">
        <f t="shared" si="5"/>
        <v/>
      </c>
      <c r="I36" s="54" t="str">
        <f t="shared" si="5"/>
        <v/>
      </c>
      <c r="J36" s="54" t="str">
        <f t="shared" si="5"/>
        <v/>
      </c>
      <c r="K36" s="53"/>
      <c r="L36" s="54" t="str">
        <f t="shared" si="6"/>
        <v/>
      </c>
      <c r="M36" s="54" t="str">
        <f t="shared" si="6"/>
        <v/>
      </c>
      <c r="N36" s="54" t="str">
        <f t="shared" si="6"/>
        <v>V</v>
      </c>
      <c r="O36" s="53"/>
      <c r="P36" s="54" t="str">
        <f t="shared" si="7"/>
        <v/>
      </c>
      <c r="Q36" s="54" t="str">
        <f t="shared" si="7"/>
        <v/>
      </c>
      <c r="R36" s="54" t="str">
        <f t="shared" si="7"/>
        <v/>
      </c>
      <c r="S36" s="58"/>
      <c r="U36" s="54">
        <f>SEBGUR!K36</f>
        <v>0</v>
      </c>
      <c r="V36" s="54">
        <f>SEBGUR!R36</f>
        <v>0</v>
      </c>
      <c r="W36" s="54">
        <f>SEBGUR!Y36</f>
        <v>0</v>
      </c>
      <c r="X36" s="54">
        <f>SEBGUR!AF36</f>
        <v>0</v>
      </c>
      <c r="Y36" s="53"/>
      <c r="Z36" s="54">
        <f>SEBGUR!AJ36</f>
        <v>0</v>
      </c>
      <c r="AA36" s="54">
        <f>SEBGUR!AN36</f>
        <v>0</v>
      </c>
      <c r="AB36" s="54">
        <f>SEBGUR!AR36</f>
        <v>12</v>
      </c>
      <c r="AC36" s="53"/>
      <c r="AD36" s="54">
        <f>SEBGUR!AU36</f>
        <v>0</v>
      </c>
      <c r="AE36" s="54">
        <f>SEBGUR!AX36</f>
        <v>0</v>
      </c>
      <c r="AF36" s="54">
        <f>SEBGUR!BA36</f>
        <v>0</v>
      </c>
      <c r="AG36" s="58"/>
      <c r="AI36" s="54">
        <f t="shared" si="4"/>
        <v>12</v>
      </c>
    </row>
    <row r="37" spans="1:35" x14ac:dyDescent="0.3">
      <c r="A37" s="12">
        <f>'MASTER GURU HARIAN'!A39</f>
        <v>36</v>
      </c>
      <c r="B37" s="13" t="str">
        <f>'MASTER GURU HARIAN'!B39</f>
        <v>CECEP SURYANA, S.Si</v>
      </c>
      <c r="C37" s="13" t="str">
        <f>'MASTER GURU HARIAN'!C39</f>
        <v>G36</v>
      </c>
      <c r="D37" s="13" t="str">
        <f>'MASTER GURU HARIAN'!D39</f>
        <v>CECEP</v>
      </c>
      <c r="E37" s="13" t="s">
        <v>537</v>
      </c>
      <c r="F37" s="54">
        <f t="shared" si="3"/>
        <v>28</v>
      </c>
      <c r="G37" s="54" t="str">
        <f t="shared" si="5"/>
        <v/>
      </c>
      <c r="H37" s="54" t="str">
        <f t="shared" si="5"/>
        <v/>
      </c>
      <c r="I37" s="54" t="str">
        <f t="shared" si="5"/>
        <v>V</v>
      </c>
      <c r="J37" s="54" t="str">
        <f t="shared" si="5"/>
        <v/>
      </c>
      <c r="K37" s="53"/>
      <c r="L37" s="54" t="str">
        <f t="shared" si="6"/>
        <v/>
      </c>
      <c r="M37" s="54" t="str">
        <f t="shared" si="6"/>
        <v/>
      </c>
      <c r="N37" s="54" t="str">
        <f t="shared" si="6"/>
        <v/>
      </c>
      <c r="O37" s="53"/>
      <c r="P37" s="54" t="str">
        <f t="shared" si="7"/>
        <v/>
      </c>
      <c r="Q37" s="54" t="str">
        <f t="shared" si="7"/>
        <v/>
      </c>
      <c r="R37" s="54" t="str">
        <f t="shared" si="7"/>
        <v/>
      </c>
      <c r="S37" s="58"/>
      <c r="U37" s="54">
        <f>SEBGUR!K37</f>
        <v>0</v>
      </c>
      <c r="V37" s="54">
        <f>SEBGUR!R37</f>
        <v>0</v>
      </c>
      <c r="W37" s="54">
        <f>SEBGUR!Y37</f>
        <v>28</v>
      </c>
      <c r="X37" s="54">
        <f>SEBGUR!AF37</f>
        <v>0</v>
      </c>
      <c r="Y37" s="53"/>
      <c r="Z37" s="54">
        <f>SEBGUR!AJ37</f>
        <v>0</v>
      </c>
      <c r="AA37" s="54">
        <f>SEBGUR!AN37</f>
        <v>0</v>
      </c>
      <c r="AB37" s="54">
        <f>SEBGUR!AR37</f>
        <v>0</v>
      </c>
      <c r="AC37" s="53"/>
      <c r="AD37" s="54">
        <f>SEBGUR!AU37</f>
        <v>0</v>
      </c>
      <c r="AE37" s="54">
        <f>SEBGUR!AX37</f>
        <v>0</v>
      </c>
      <c r="AF37" s="54">
        <f>SEBGUR!BA37</f>
        <v>0</v>
      </c>
      <c r="AG37" s="58"/>
      <c r="AI37" s="54">
        <f t="shared" si="4"/>
        <v>28</v>
      </c>
    </row>
    <row r="38" spans="1:35" x14ac:dyDescent="0.3">
      <c r="A38" s="12">
        <f>'MASTER GURU HARIAN'!A40</f>
        <v>37</v>
      </c>
      <c r="B38" s="13" t="str">
        <f>'MASTER GURU HARIAN'!B40</f>
        <v>NINA DEWI KOSWARA, S.Pd.</v>
      </c>
      <c r="C38" s="13" t="str">
        <f>'MASTER GURU HARIAN'!C40</f>
        <v>G37</v>
      </c>
      <c r="D38" s="13" t="str">
        <f>'MASTER GURU HARIAN'!D40</f>
        <v>NINA</v>
      </c>
      <c r="E38" s="13" t="s">
        <v>537</v>
      </c>
      <c r="F38" s="54">
        <f t="shared" si="3"/>
        <v>28</v>
      </c>
      <c r="G38" s="54" t="str">
        <f t="shared" si="5"/>
        <v/>
      </c>
      <c r="H38" s="54" t="str">
        <f t="shared" si="5"/>
        <v>V</v>
      </c>
      <c r="I38" s="54" t="str">
        <f t="shared" si="5"/>
        <v>V</v>
      </c>
      <c r="J38" s="54" t="str">
        <f t="shared" si="5"/>
        <v>V</v>
      </c>
      <c r="K38" s="53"/>
      <c r="L38" s="54" t="str">
        <f t="shared" si="6"/>
        <v/>
      </c>
      <c r="M38" s="54" t="str">
        <f t="shared" si="6"/>
        <v/>
      </c>
      <c r="N38" s="54" t="str">
        <f t="shared" si="6"/>
        <v/>
      </c>
      <c r="O38" s="53"/>
      <c r="P38" s="54" t="str">
        <f t="shared" si="7"/>
        <v/>
      </c>
      <c r="Q38" s="54" t="str">
        <f t="shared" si="7"/>
        <v/>
      </c>
      <c r="R38" s="54" t="str">
        <f t="shared" si="7"/>
        <v/>
      </c>
      <c r="S38" s="58"/>
      <c r="U38" s="54">
        <f>SEBGUR!K38</f>
        <v>0</v>
      </c>
      <c r="V38" s="54">
        <f>SEBGUR!R38</f>
        <v>8</v>
      </c>
      <c r="W38" s="54">
        <f>SEBGUR!Y38</f>
        <v>14</v>
      </c>
      <c r="X38" s="54">
        <f>SEBGUR!AF38</f>
        <v>6</v>
      </c>
      <c r="Y38" s="53"/>
      <c r="Z38" s="54">
        <f>SEBGUR!AJ38</f>
        <v>0</v>
      </c>
      <c r="AA38" s="54">
        <f>SEBGUR!AN38</f>
        <v>0</v>
      </c>
      <c r="AB38" s="54">
        <f>SEBGUR!AR38</f>
        <v>0</v>
      </c>
      <c r="AC38" s="53"/>
      <c r="AD38" s="54">
        <f>SEBGUR!AU38</f>
        <v>0</v>
      </c>
      <c r="AE38" s="54">
        <f>SEBGUR!AX38</f>
        <v>0</v>
      </c>
      <c r="AF38" s="54">
        <f>SEBGUR!BA38</f>
        <v>0</v>
      </c>
      <c r="AG38" s="58"/>
      <c r="AI38" s="54">
        <f t="shared" si="4"/>
        <v>28</v>
      </c>
    </row>
    <row r="39" spans="1:35" x14ac:dyDescent="0.3">
      <c r="A39" s="12">
        <f>'MASTER GURU HARIAN'!A41</f>
        <v>38</v>
      </c>
      <c r="B39" s="13" t="str">
        <f>'MASTER GURU HARIAN'!B41</f>
        <v>INA MARINA, S.T.</v>
      </c>
      <c r="C39" s="13" t="str">
        <f>'MASTER GURU HARIAN'!C41</f>
        <v>G38</v>
      </c>
      <c r="D39" s="13" t="str">
        <f>'MASTER GURU HARIAN'!D41</f>
        <v>INA</v>
      </c>
      <c r="E39" s="13" t="s">
        <v>537</v>
      </c>
      <c r="F39" s="54">
        <f t="shared" si="3"/>
        <v>25</v>
      </c>
      <c r="G39" s="54" t="str">
        <f t="shared" si="5"/>
        <v/>
      </c>
      <c r="H39" s="54" t="str">
        <f t="shared" si="5"/>
        <v>V</v>
      </c>
      <c r="I39" s="54" t="str">
        <f t="shared" si="5"/>
        <v/>
      </c>
      <c r="J39" s="54" t="str">
        <f t="shared" si="5"/>
        <v>V</v>
      </c>
      <c r="K39" s="53"/>
      <c r="L39" s="54" t="str">
        <f t="shared" si="6"/>
        <v/>
      </c>
      <c r="M39" s="54" t="str">
        <f t="shared" si="6"/>
        <v/>
      </c>
      <c r="N39" s="54" t="str">
        <f t="shared" si="6"/>
        <v/>
      </c>
      <c r="O39" s="53"/>
      <c r="P39" s="54" t="str">
        <f t="shared" si="7"/>
        <v/>
      </c>
      <c r="Q39" s="54" t="str">
        <f t="shared" si="7"/>
        <v/>
      </c>
      <c r="R39" s="54" t="str">
        <f t="shared" si="7"/>
        <v/>
      </c>
      <c r="S39" s="58"/>
      <c r="U39" s="54">
        <f>SEBGUR!K39</f>
        <v>0</v>
      </c>
      <c r="V39" s="54">
        <f>SEBGUR!R39</f>
        <v>5</v>
      </c>
      <c r="W39" s="54">
        <f>SEBGUR!Y39</f>
        <v>0</v>
      </c>
      <c r="X39" s="54">
        <f>SEBGUR!AF39</f>
        <v>20</v>
      </c>
      <c r="Y39" s="53"/>
      <c r="Z39" s="54">
        <f>SEBGUR!AJ39</f>
        <v>0</v>
      </c>
      <c r="AA39" s="54">
        <f>SEBGUR!AN39</f>
        <v>0</v>
      </c>
      <c r="AB39" s="54">
        <f>SEBGUR!AR39</f>
        <v>0</v>
      </c>
      <c r="AC39" s="53"/>
      <c r="AD39" s="54">
        <f>SEBGUR!AU39</f>
        <v>0</v>
      </c>
      <c r="AE39" s="54">
        <f>SEBGUR!AX39</f>
        <v>0</v>
      </c>
      <c r="AF39" s="54">
        <f>SEBGUR!BA39</f>
        <v>0</v>
      </c>
      <c r="AG39" s="58"/>
      <c r="AI39" s="54">
        <f t="shared" si="4"/>
        <v>25</v>
      </c>
    </row>
    <row r="40" spans="1:35" x14ac:dyDescent="0.3">
      <c r="A40" s="12">
        <f>'MASTER GURU HARIAN'!A42</f>
        <v>39</v>
      </c>
      <c r="B40" s="13" t="str">
        <f>'MASTER GURU HARIAN'!B42</f>
        <v>DANTY, S.Pd.</v>
      </c>
      <c r="C40" s="13" t="str">
        <f>'MASTER GURU HARIAN'!C42</f>
        <v>G39</v>
      </c>
      <c r="D40" s="13" t="str">
        <f>'MASTER GURU HARIAN'!D42</f>
        <v>DANTY</v>
      </c>
      <c r="E40" s="13" t="s">
        <v>537</v>
      </c>
      <c r="F40" s="54">
        <f t="shared" si="3"/>
        <v>28</v>
      </c>
      <c r="G40" s="54" t="str">
        <f t="shared" si="5"/>
        <v>V</v>
      </c>
      <c r="H40" s="54" t="str">
        <f t="shared" si="5"/>
        <v/>
      </c>
      <c r="I40" s="54" t="str">
        <f t="shared" si="5"/>
        <v>V</v>
      </c>
      <c r="J40" s="54" t="str">
        <f t="shared" si="5"/>
        <v/>
      </c>
      <c r="K40" s="53"/>
      <c r="L40" s="54" t="str">
        <f t="shared" si="6"/>
        <v/>
      </c>
      <c r="M40" s="54" t="str">
        <f t="shared" si="6"/>
        <v/>
      </c>
      <c r="N40" s="54" t="str">
        <f t="shared" si="6"/>
        <v/>
      </c>
      <c r="O40" s="53"/>
      <c r="P40" s="54" t="str">
        <f t="shared" si="7"/>
        <v/>
      </c>
      <c r="Q40" s="54" t="str">
        <f t="shared" si="7"/>
        <v/>
      </c>
      <c r="R40" s="54" t="str">
        <f t="shared" si="7"/>
        <v/>
      </c>
      <c r="S40" s="58"/>
      <c r="U40" s="54">
        <f>SEBGUR!K40</f>
        <v>16</v>
      </c>
      <c r="V40" s="54">
        <f>SEBGUR!R40</f>
        <v>0</v>
      </c>
      <c r="W40" s="54">
        <f>SEBGUR!Y40</f>
        <v>12</v>
      </c>
      <c r="X40" s="54">
        <f>SEBGUR!AF40</f>
        <v>0</v>
      </c>
      <c r="Y40" s="53"/>
      <c r="Z40" s="54">
        <f>SEBGUR!AJ40</f>
        <v>0</v>
      </c>
      <c r="AA40" s="54">
        <f>SEBGUR!AN40</f>
        <v>0</v>
      </c>
      <c r="AB40" s="54">
        <f>SEBGUR!AR40</f>
        <v>0</v>
      </c>
      <c r="AC40" s="53"/>
      <c r="AD40" s="54">
        <f>SEBGUR!AU40</f>
        <v>0</v>
      </c>
      <c r="AE40" s="54">
        <f>SEBGUR!AX40</f>
        <v>0</v>
      </c>
      <c r="AF40" s="54">
        <f>SEBGUR!BA40</f>
        <v>0</v>
      </c>
      <c r="AG40" s="58"/>
      <c r="AI40" s="54">
        <f t="shared" si="4"/>
        <v>28</v>
      </c>
    </row>
    <row r="41" spans="1:35" x14ac:dyDescent="0.3">
      <c r="A41" s="12">
        <f>'MASTER GURU HARIAN'!A43</f>
        <v>40</v>
      </c>
      <c r="B41" s="13" t="str">
        <f>'MASTER GURU HARIAN'!B43</f>
        <v>SUGIYATMI, S.Si</v>
      </c>
      <c r="C41" s="13" t="str">
        <f>'MASTER GURU HARIAN'!C43</f>
        <v>G40</v>
      </c>
      <c r="D41" s="13" t="str">
        <f>'MASTER GURU HARIAN'!D43</f>
        <v>SUGI</v>
      </c>
      <c r="E41" s="13" t="s">
        <v>537</v>
      </c>
      <c r="F41" s="54">
        <f t="shared" si="3"/>
        <v>27</v>
      </c>
      <c r="G41" s="54" t="str">
        <f t="shared" si="5"/>
        <v>V</v>
      </c>
      <c r="H41" s="54" t="str">
        <f t="shared" si="5"/>
        <v/>
      </c>
      <c r="I41" s="54" t="str">
        <f t="shared" si="5"/>
        <v>V</v>
      </c>
      <c r="J41" s="54" t="str">
        <f t="shared" si="5"/>
        <v/>
      </c>
      <c r="K41" s="53"/>
      <c r="L41" s="54" t="str">
        <f t="shared" si="6"/>
        <v/>
      </c>
      <c r="M41" s="54" t="str">
        <f t="shared" si="6"/>
        <v/>
      </c>
      <c r="N41" s="54" t="str">
        <f t="shared" si="6"/>
        <v/>
      </c>
      <c r="O41" s="53"/>
      <c r="P41" s="54" t="str">
        <f t="shared" si="7"/>
        <v/>
      </c>
      <c r="Q41" s="54" t="str">
        <f t="shared" si="7"/>
        <v/>
      </c>
      <c r="R41" s="54" t="str">
        <f t="shared" si="7"/>
        <v/>
      </c>
      <c r="S41" s="58"/>
      <c r="U41" s="54">
        <f>SEBGUR!K41</f>
        <v>7</v>
      </c>
      <c r="V41" s="54">
        <f>SEBGUR!R41</f>
        <v>0</v>
      </c>
      <c r="W41" s="54">
        <f>SEBGUR!Y41</f>
        <v>20</v>
      </c>
      <c r="X41" s="54">
        <f>SEBGUR!AF41</f>
        <v>0</v>
      </c>
      <c r="Y41" s="53"/>
      <c r="Z41" s="54">
        <f>SEBGUR!AJ41</f>
        <v>0</v>
      </c>
      <c r="AA41" s="54">
        <f>SEBGUR!AN41</f>
        <v>0</v>
      </c>
      <c r="AB41" s="54">
        <f>SEBGUR!AR41</f>
        <v>0</v>
      </c>
      <c r="AC41" s="53"/>
      <c r="AD41" s="54">
        <f>SEBGUR!AU41</f>
        <v>0</v>
      </c>
      <c r="AE41" s="54">
        <f>SEBGUR!AX41</f>
        <v>0</v>
      </c>
      <c r="AF41" s="54">
        <f>SEBGUR!BA41</f>
        <v>0</v>
      </c>
      <c r="AG41" s="58"/>
      <c r="AI41" s="54">
        <f t="shared" si="4"/>
        <v>27</v>
      </c>
    </row>
    <row r="42" spans="1:35" x14ac:dyDescent="0.3">
      <c r="A42" s="12">
        <f>'MASTER GURU HARIAN'!A44</f>
        <v>41</v>
      </c>
      <c r="B42" s="13" t="str">
        <f>'MASTER GURU HARIAN'!B44</f>
        <v>ULI SOLIHAT KAMALUDIN, S.Si.</v>
      </c>
      <c r="C42" s="13" t="str">
        <f>'MASTER GURU HARIAN'!C44</f>
        <v>G41</v>
      </c>
      <c r="D42" s="13" t="str">
        <f>'MASTER GURU HARIAN'!D44</f>
        <v>ULI</v>
      </c>
      <c r="E42" s="13" t="s">
        <v>537</v>
      </c>
      <c r="F42" s="54">
        <f t="shared" si="3"/>
        <v>24</v>
      </c>
      <c r="G42" s="54" t="str">
        <f t="shared" si="5"/>
        <v>V</v>
      </c>
      <c r="H42" s="54" t="str">
        <f t="shared" si="5"/>
        <v/>
      </c>
      <c r="I42" s="54" t="str">
        <f t="shared" si="5"/>
        <v/>
      </c>
      <c r="J42" s="54" t="str">
        <f t="shared" si="5"/>
        <v/>
      </c>
      <c r="K42" s="53"/>
      <c r="L42" s="54" t="str">
        <f t="shared" si="6"/>
        <v/>
      </c>
      <c r="M42" s="54" t="str">
        <f t="shared" si="6"/>
        <v/>
      </c>
      <c r="N42" s="54" t="str">
        <f t="shared" si="6"/>
        <v/>
      </c>
      <c r="O42" s="53"/>
      <c r="P42" s="54" t="str">
        <f t="shared" si="7"/>
        <v/>
      </c>
      <c r="Q42" s="54" t="str">
        <f t="shared" si="7"/>
        <v/>
      </c>
      <c r="R42" s="54" t="str">
        <f t="shared" si="7"/>
        <v/>
      </c>
      <c r="S42" s="58"/>
      <c r="U42" s="54">
        <f>SEBGUR!K42</f>
        <v>24</v>
      </c>
      <c r="V42" s="54">
        <f>SEBGUR!R42</f>
        <v>0</v>
      </c>
      <c r="W42" s="54">
        <f>SEBGUR!Y42</f>
        <v>0</v>
      </c>
      <c r="X42" s="54">
        <f>SEBGUR!AF42</f>
        <v>0</v>
      </c>
      <c r="Y42" s="53"/>
      <c r="Z42" s="54">
        <f>SEBGUR!AJ42</f>
        <v>0</v>
      </c>
      <c r="AA42" s="54">
        <f>SEBGUR!AN42</f>
        <v>0</v>
      </c>
      <c r="AB42" s="54">
        <f>SEBGUR!AR42</f>
        <v>0</v>
      </c>
      <c r="AC42" s="53"/>
      <c r="AD42" s="54">
        <f>SEBGUR!AU42</f>
        <v>0</v>
      </c>
      <c r="AE42" s="54">
        <f>SEBGUR!AX42</f>
        <v>0</v>
      </c>
      <c r="AF42" s="54">
        <f>SEBGUR!BA42</f>
        <v>0</v>
      </c>
      <c r="AG42" s="58"/>
      <c r="AI42" s="54">
        <f t="shared" si="4"/>
        <v>24</v>
      </c>
    </row>
    <row r="43" spans="1:35" x14ac:dyDescent="0.3">
      <c r="A43" s="12">
        <f>'MASTER GURU HARIAN'!A45</f>
        <v>42</v>
      </c>
      <c r="B43" s="13" t="str">
        <f>'MASTER GURU HARIAN'!B45</f>
        <v>ATEP AULIA RAHMAN, S.T. MOS</v>
      </c>
      <c r="C43" s="13" t="str">
        <f>'MASTER GURU HARIAN'!C45</f>
        <v>G42</v>
      </c>
      <c r="D43" s="13" t="str">
        <f>'MASTER GURU HARIAN'!D45</f>
        <v>ATEP</v>
      </c>
      <c r="E43" s="13"/>
      <c r="F43" s="54">
        <f t="shared" si="3"/>
        <v>24</v>
      </c>
      <c r="G43" s="54" t="str">
        <f t="shared" si="5"/>
        <v/>
      </c>
      <c r="H43" s="54" t="str">
        <f t="shared" si="5"/>
        <v/>
      </c>
      <c r="I43" s="54" t="str">
        <f t="shared" si="5"/>
        <v/>
      </c>
      <c r="J43" s="54" t="str">
        <f t="shared" si="5"/>
        <v/>
      </c>
      <c r="K43" s="53"/>
      <c r="L43" s="54" t="str">
        <f t="shared" si="6"/>
        <v/>
      </c>
      <c r="M43" s="54" t="str">
        <f t="shared" si="6"/>
        <v>V</v>
      </c>
      <c r="N43" s="54" t="str">
        <f t="shared" si="6"/>
        <v>V</v>
      </c>
      <c r="O43" s="53"/>
      <c r="P43" s="54" t="str">
        <f t="shared" si="7"/>
        <v/>
      </c>
      <c r="Q43" s="54" t="str">
        <f t="shared" si="7"/>
        <v/>
      </c>
      <c r="R43" s="54" t="str">
        <f t="shared" si="7"/>
        <v/>
      </c>
      <c r="S43" s="58"/>
      <c r="U43" s="54">
        <f>SEBGUR!K43</f>
        <v>0</v>
      </c>
      <c r="V43" s="54">
        <f>SEBGUR!R43</f>
        <v>0</v>
      </c>
      <c r="W43" s="54">
        <f>SEBGUR!Y43</f>
        <v>0</v>
      </c>
      <c r="X43" s="54">
        <f>SEBGUR!AF43</f>
        <v>0</v>
      </c>
      <c r="Y43" s="53"/>
      <c r="Z43" s="54">
        <f>SEBGUR!AJ43</f>
        <v>0</v>
      </c>
      <c r="AA43" s="54">
        <f>SEBGUR!AN43</f>
        <v>18</v>
      </c>
      <c r="AB43" s="54">
        <f>SEBGUR!AR43</f>
        <v>6</v>
      </c>
      <c r="AC43" s="53"/>
      <c r="AD43" s="54">
        <f>SEBGUR!AU43</f>
        <v>0</v>
      </c>
      <c r="AE43" s="54">
        <f>SEBGUR!AX43</f>
        <v>0</v>
      </c>
      <c r="AF43" s="54">
        <f>SEBGUR!BA43</f>
        <v>0</v>
      </c>
      <c r="AG43" s="58"/>
      <c r="AI43" s="54">
        <f t="shared" si="4"/>
        <v>24</v>
      </c>
    </row>
    <row r="44" spans="1:35" x14ac:dyDescent="0.3">
      <c r="A44" s="12">
        <f>'MASTER GURU HARIAN'!A46</f>
        <v>43</v>
      </c>
      <c r="B44" s="13" t="str">
        <f>'MASTER GURU HARIAN'!B46</f>
        <v>ENDANG SUNANDAR, S.Pd. M.PKim</v>
      </c>
      <c r="C44" s="13" t="str">
        <f>'MASTER GURU HARIAN'!C46</f>
        <v>G43</v>
      </c>
      <c r="D44" s="13" t="str">
        <f>'MASTER GURU HARIAN'!D46</f>
        <v>ENDANG</v>
      </c>
      <c r="E44" s="13" t="s">
        <v>537</v>
      </c>
      <c r="F44" s="54">
        <f t="shared" si="3"/>
        <v>25</v>
      </c>
      <c r="G44" s="54" t="str">
        <f t="shared" si="5"/>
        <v/>
      </c>
      <c r="H44" s="54" t="str">
        <f t="shared" si="5"/>
        <v/>
      </c>
      <c r="I44" s="54" t="str">
        <f t="shared" si="5"/>
        <v>V</v>
      </c>
      <c r="J44" s="54" t="str">
        <f t="shared" si="5"/>
        <v/>
      </c>
      <c r="K44" s="53"/>
      <c r="L44" s="54" t="str">
        <f t="shared" si="6"/>
        <v/>
      </c>
      <c r="M44" s="54" t="str">
        <f t="shared" si="6"/>
        <v/>
      </c>
      <c r="N44" s="54" t="str">
        <f t="shared" si="6"/>
        <v/>
      </c>
      <c r="O44" s="53"/>
      <c r="P44" s="54" t="str">
        <f t="shared" si="7"/>
        <v/>
      </c>
      <c r="Q44" s="54" t="str">
        <f t="shared" si="7"/>
        <v/>
      </c>
      <c r="R44" s="54" t="str">
        <f t="shared" si="7"/>
        <v/>
      </c>
      <c r="S44" s="58"/>
      <c r="U44" s="54">
        <f>SEBGUR!K44</f>
        <v>0</v>
      </c>
      <c r="V44" s="54">
        <f>SEBGUR!R44</f>
        <v>0</v>
      </c>
      <c r="W44" s="54">
        <f>SEBGUR!Y44</f>
        <v>25</v>
      </c>
      <c r="X44" s="54">
        <f>SEBGUR!AF44</f>
        <v>0</v>
      </c>
      <c r="Y44" s="53"/>
      <c r="Z44" s="54">
        <f>SEBGUR!AJ44</f>
        <v>0</v>
      </c>
      <c r="AA44" s="54">
        <f>SEBGUR!AN44</f>
        <v>0</v>
      </c>
      <c r="AB44" s="54">
        <f>SEBGUR!AR44</f>
        <v>0</v>
      </c>
      <c r="AC44" s="53"/>
      <c r="AD44" s="54">
        <f>SEBGUR!AU44</f>
        <v>0</v>
      </c>
      <c r="AE44" s="54">
        <f>SEBGUR!AX44</f>
        <v>0</v>
      </c>
      <c r="AF44" s="54">
        <f>SEBGUR!BA44</f>
        <v>0</v>
      </c>
      <c r="AG44" s="58"/>
      <c r="AI44" s="54">
        <f t="shared" si="4"/>
        <v>25</v>
      </c>
    </row>
    <row r="45" spans="1:35" s="123" customFormat="1" x14ac:dyDescent="0.3">
      <c r="A45" s="124">
        <f>'MASTER GURU HARIAN'!A47</f>
        <v>44</v>
      </c>
      <c r="B45" s="125" t="str">
        <f>'MASTER GURU HARIAN'!B47</f>
        <v>HAZAR NURBANI, S.Pd.</v>
      </c>
      <c r="C45" s="125" t="str">
        <f>'MASTER GURU HARIAN'!C47</f>
        <v>G44</v>
      </c>
      <c r="D45" s="125" t="str">
        <f>'MASTER GURU HARIAN'!D47</f>
        <v>HAZAR</v>
      </c>
      <c r="E45" s="125" t="s">
        <v>76</v>
      </c>
      <c r="F45" s="126">
        <f t="shared" si="3"/>
        <v>11</v>
      </c>
      <c r="G45" s="126" t="str">
        <f t="shared" si="5"/>
        <v>V</v>
      </c>
      <c r="H45" s="126" t="str">
        <f t="shared" si="5"/>
        <v/>
      </c>
      <c r="I45" s="126" t="str">
        <f t="shared" si="5"/>
        <v/>
      </c>
      <c r="J45" s="126" t="str">
        <f t="shared" si="5"/>
        <v/>
      </c>
      <c r="K45" s="126"/>
      <c r="L45" s="126" t="str">
        <f t="shared" si="6"/>
        <v>V</v>
      </c>
      <c r="M45" s="126" t="str">
        <f t="shared" si="6"/>
        <v/>
      </c>
      <c r="N45" s="126" t="str">
        <f t="shared" si="6"/>
        <v/>
      </c>
      <c r="O45" s="126"/>
      <c r="P45" s="126" t="str">
        <f t="shared" si="7"/>
        <v>V</v>
      </c>
      <c r="Q45" s="126" t="str">
        <f t="shared" si="7"/>
        <v/>
      </c>
      <c r="R45" s="126" t="str">
        <f t="shared" si="7"/>
        <v/>
      </c>
      <c r="S45" s="127"/>
      <c r="U45" s="126">
        <f>SEBGUR!K45</f>
        <v>6</v>
      </c>
      <c r="V45" s="126">
        <f>SEBGUR!R45</f>
        <v>0</v>
      </c>
      <c r="W45" s="126">
        <f>SEBGUR!Y45</f>
        <v>0</v>
      </c>
      <c r="X45" s="126">
        <f>SEBGUR!AF45</f>
        <v>0</v>
      </c>
      <c r="Y45" s="126"/>
      <c r="Z45" s="126">
        <f>SEBGUR!AJ45</f>
        <v>3</v>
      </c>
      <c r="AA45" s="126">
        <f>SEBGUR!AN45</f>
        <v>0</v>
      </c>
      <c r="AB45" s="126">
        <f>SEBGUR!AR45</f>
        <v>0</v>
      </c>
      <c r="AC45" s="126"/>
      <c r="AD45" s="126">
        <f>SEBGUR!AU45</f>
        <v>2</v>
      </c>
      <c r="AE45" s="126">
        <f>SEBGUR!AX45</f>
        <v>0</v>
      </c>
      <c r="AF45" s="126">
        <f>SEBGUR!BA45</f>
        <v>0</v>
      </c>
      <c r="AG45" s="127"/>
      <c r="AI45" s="126">
        <f t="shared" si="4"/>
        <v>11</v>
      </c>
    </row>
    <row r="46" spans="1:35" x14ac:dyDescent="0.3">
      <c r="A46" s="12">
        <f>'MASTER GURU HARIAN'!A48</f>
        <v>45</v>
      </c>
      <c r="B46" s="13" t="str">
        <f>'MASTER GURU HARIAN'!B48</f>
        <v>TINI ROSMAYANI, S.Si.</v>
      </c>
      <c r="C46" s="13" t="str">
        <f>'MASTER GURU HARIAN'!C48</f>
        <v>G45</v>
      </c>
      <c r="D46" s="13" t="str">
        <f>'MASTER GURU HARIAN'!D48</f>
        <v>TINI</v>
      </c>
      <c r="E46" s="13" t="s">
        <v>537</v>
      </c>
      <c r="F46" s="54">
        <f t="shared" si="3"/>
        <v>30</v>
      </c>
      <c r="G46" s="54" t="str">
        <f t="shared" si="5"/>
        <v>V</v>
      </c>
      <c r="H46" s="54" t="str">
        <f t="shared" si="5"/>
        <v/>
      </c>
      <c r="I46" s="54" t="str">
        <f t="shared" si="5"/>
        <v>V</v>
      </c>
      <c r="J46" s="54" t="str">
        <f t="shared" si="5"/>
        <v/>
      </c>
      <c r="K46" s="53"/>
      <c r="L46" s="54" t="str">
        <f t="shared" si="6"/>
        <v/>
      </c>
      <c r="M46" s="54" t="str">
        <f t="shared" si="6"/>
        <v/>
      </c>
      <c r="N46" s="54" t="str">
        <f t="shared" si="6"/>
        <v/>
      </c>
      <c r="O46" s="53"/>
      <c r="P46" s="54" t="str">
        <f t="shared" si="7"/>
        <v/>
      </c>
      <c r="Q46" s="54" t="str">
        <f t="shared" si="7"/>
        <v/>
      </c>
      <c r="R46" s="54" t="str">
        <f t="shared" si="7"/>
        <v/>
      </c>
      <c r="S46" s="58"/>
      <c r="U46" s="54">
        <f>SEBGUR!K46</f>
        <v>8</v>
      </c>
      <c r="V46" s="54">
        <f>SEBGUR!R46</f>
        <v>0</v>
      </c>
      <c r="W46" s="54">
        <f>SEBGUR!Y46</f>
        <v>22</v>
      </c>
      <c r="X46" s="54">
        <f>SEBGUR!AF46</f>
        <v>0</v>
      </c>
      <c r="Y46" s="53"/>
      <c r="Z46" s="54">
        <f>SEBGUR!AJ46</f>
        <v>0</v>
      </c>
      <c r="AA46" s="54">
        <f>SEBGUR!AN46</f>
        <v>0</v>
      </c>
      <c r="AB46" s="54">
        <f>SEBGUR!AR46</f>
        <v>0</v>
      </c>
      <c r="AC46" s="53"/>
      <c r="AD46" s="54">
        <f>SEBGUR!AU46</f>
        <v>0</v>
      </c>
      <c r="AE46" s="54">
        <f>SEBGUR!AX46</f>
        <v>0</v>
      </c>
      <c r="AF46" s="54">
        <f>SEBGUR!BA46</f>
        <v>0</v>
      </c>
      <c r="AG46" s="58"/>
      <c r="AI46" s="54">
        <f t="shared" si="4"/>
        <v>30</v>
      </c>
    </row>
    <row r="47" spans="1:35" x14ac:dyDescent="0.3">
      <c r="A47" s="12">
        <f>'MASTER GURU HARIAN'!A49</f>
        <v>46</v>
      </c>
      <c r="B47" s="13" t="str">
        <f>'MASTER GURU HARIAN'!B49</f>
        <v>R. PRIYO HADISURYO, S.ST</v>
      </c>
      <c r="C47" s="13" t="str">
        <f>'MASTER GURU HARIAN'!C49</f>
        <v>G46</v>
      </c>
      <c r="D47" s="13" t="str">
        <f>'MASTER GURU HARIAN'!D49</f>
        <v>PRIYO</v>
      </c>
      <c r="E47" s="13"/>
      <c r="F47" s="54">
        <f t="shared" si="3"/>
        <v>24</v>
      </c>
      <c r="G47" s="54" t="str">
        <f t="shared" si="5"/>
        <v/>
      </c>
      <c r="H47" s="54" t="str">
        <f t="shared" si="5"/>
        <v/>
      </c>
      <c r="I47" s="54" t="str">
        <f t="shared" si="5"/>
        <v/>
      </c>
      <c r="J47" s="54" t="str">
        <f t="shared" si="5"/>
        <v/>
      </c>
      <c r="K47" s="53"/>
      <c r="L47" s="54" t="str">
        <f t="shared" si="6"/>
        <v/>
      </c>
      <c r="M47" s="54" t="str">
        <f t="shared" si="6"/>
        <v>V</v>
      </c>
      <c r="N47" s="54" t="str">
        <f t="shared" si="6"/>
        <v>V</v>
      </c>
      <c r="O47" s="53"/>
      <c r="P47" s="54" t="str">
        <f t="shared" si="7"/>
        <v/>
      </c>
      <c r="Q47" s="54" t="str">
        <f t="shared" si="7"/>
        <v/>
      </c>
      <c r="R47" s="54" t="str">
        <f t="shared" si="7"/>
        <v/>
      </c>
      <c r="S47" s="58"/>
      <c r="U47" s="54">
        <f>SEBGUR!K47</f>
        <v>0</v>
      </c>
      <c r="V47" s="54">
        <f>SEBGUR!R47</f>
        <v>0</v>
      </c>
      <c r="W47" s="54">
        <f>SEBGUR!Y47</f>
        <v>0</v>
      </c>
      <c r="X47" s="54">
        <f>SEBGUR!AF47</f>
        <v>0</v>
      </c>
      <c r="Y47" s="53"/>
      <c r="Z47" s="54">
        <f>SEBGUR!AJ47</f>
        <v>0</v>
      </c>
      <c r="AA47" s="54">
        <f>SEBGUR!AN47</f>
        <v>18</v>
      </c>
      <c r="AB47" s="54">
        <f>SEBGUR!AR47</f>
        <v>6</v>
      </c>
      <c r="AC47" s="53"/>
      <c r="AD47" s="54">
        <f>SEBGUR!AU47</f>
        <v>0</v>
      </c>
      <c r="AE47" s="54">
        <f>SEBGUR!AX47</f>
        <v>0</v>
      </c>
      <c r="AF47" s="54">
        <f>SEBGUR!BA47</f>
        <v>0</v>
      </c>
      <c r="AG47" s="58"/>
      <c r="AI47" s="54">
        <f t="shared" si="4"/>
        <v>24</v>
      </c>
    </row>
    <row r="48" spans="1:35" x14ac:dyDescent="0.3">
      <c r="A48" s="12">
        <f>'MASTER GURU HARIAN'!A50</f>
        <v>47</v>
      </c>
      <c r="B48" s="13" t="str">
        <f>'MASTER GURU HARIAN'!B50</f>
        <v>NOGI MUHARAM, S.Kom.</v>
      </c>
      <c r="C48" s="13" t="str">
        <f>'MASTER GURU HARIAN'!C50</f>
        <v>G47</v>
      </c>
      <c r="D48" s="13" t="str">
        <f>'MASTER GURU HARIAN'!D50</f>
        <v>NOGI</v>
      </c>
      <c r="E48" s="13"/>
      <c r="F48" s="54">
        <f t="shared" si="3"/>
        <v>24</v>
      </c>
      <c r="G48" s="54" t="str">
        <f t="shared" si="5"/>
        <v/>
      </c>
      <c r="H48" s="54" t="str">
        <f t="shared" si="5"/>
        <v/>
      </c>
      <c r="I48" s="54" t="str">
        <f t="shared" si="5"/>
        <v/>
      </c>
      <c r="J48" s="54" t="str">
        <f t="shared" si="5"/>
        <v/>
      </c>
      <c r="K48" s="53"/>
      <c r="L48" s="54" t="str">
        <f t="shared" si="6"/>
        <v>V</v>
      </c>
      <c r="M48" s="54" t="str">
        <f t="shared" si="6"/>
        <v>V</v>
      </c>
      <c r="N48" s="54" t="str">
        <f t="shared" si="6"/>
        <v>V</v>
      </c>
      <c r="O48" s="53"/>
      <c r="P48" s="54" t="str">
        <f t="shared" si="7"/>
        <v/>
      </c>
      <c r="Q48" s="54" t="str">
        <f t="shared" si="7"/>
        <v/>
      </c>
      <c r="R48" s="54" t="str">
        <f t="shared" si="7"/>
        <v/>
      </c>
      <c r="S48" s="58"/>
      <c r="U48" s="54">
        <f>SEBGUR!K48</f>
        <v>0</v>
      </c>
      <c r="V48" s="54">
        <f>SEBGUR!R48</f>
        <v>0</v>
      </c>
      <c r="W48" s="54">
        <f>SEBGUR!Y48</f>
        <v>0</v>
      </c>
      <c r="X48" s="54">
        <f>SEBGUR!AF48</f>
        <v>0</v>
      </c>
      <c r="Y48" s="53"/>
      <c r="Z48" s="54">
        <f>SEBGUR!AJ48</f>
        <v>9</v>
      </c>
      <c r="AA48" s="54">
        <f>SEBGUR!AN48</f>
        <v>6</v>
      </c>
      <c r="AB48" s="54">
        <f>SEBGUR!AR48</f>
        <v>9</v>
      </c>
      <c r="AC48" s="53"/>
      <c r="AD48" s="54">
        <f>SEBGUR!AU48</f>
        <v>0</v>
      </c>
      <c r="AE48" s="54">
        <f>SEBGUR!AX48</f>
        <v>0</v>
      </c>
      <c r="AF48" s="54">
        <f>SEBGUR!BA48</f>
        <v>0</v>
      </c>
      <c r="AG48" s="58"/>
      <c r="AI48" s="54">
        <f t="shared" si="4"/>
        <v>24</v>
      </c>
    </row>
    <row r="49" spans="1:35" s="123" customFormat="1" x14ac:dyDescent="0.3">
      <c r="A49" s="124">
        <f>'MASTER GURU HARIAN'!A51</f>
        <v>48</v>
      </c>
      <c r="B49" s="125" t="str">
        <f>'MASTER GURU HARIAN'!B51</f>
        <v>EVA ZULVA, S.Kom,i</v>
      </c>
      <c r="C49" s="125" t="str">
        <f>'MASTER GURU HARIAN'!C51</f>
        <v>G48</v>
      </c>
      <c r="D49" s="125" t="str">
        <f>'MASTER GURU HARIAN'!D51</f>
        <v>EVA</v>
      </c>
      <c r="E49" s="125" t="s">
        <v>76</v>
      </c>
      <c r="F49" s="126">
        <f t="shared" si="3"/>
        <v>11</v>
      </c>
      <c r="G49" s="126" t="str">
        <f t="shared" si="5"/>
        <v/>
      </c>
      <c r="H49" s="126" t="str">
        <f t="shared" si="5"/>
        <v>V</v>
      </c>
      <c r="I49" s="126" t="str">
        <f t="shared" si="5"/>
        <v/>
      </c>
      <c r="J49" s="126" t="str">
        <f t="shared" si="5"/>
        <v/>
      </c>
      <c r="K49" s="126"/>
      <c r="L49" s="126" t="str">
        <f t="shared" si="6"/>
        <v/>
      </c>
      <c r="M49" s="126" t="str">
        <f t="shared" si="6"/>
        <v>V</v>
      </c>
      <c r="N49" s="126" t="str">
        <f t="shared" si="6"/>
        <v/>
      </c>
      <c r="O49" s="126"/>
      <c r="P49" s="126" t="str">
        <f t="shared" si="7"/>
        <v/>
      </c>
      <c r="Q49" s="126" t="str">
        <f t="shared" si="7"/>
        <v>V</v>
      </c>
      <c r="R49" s="126" t="str">
        <f t="shared" si="7"/>
        <v/>
      </c>
      <c r="S49" s="127"/>
      <c r="U49" s="126">
        <f>SEBGUR!K49</f>
        <v>0</v>
      </c>
      <c r="V49" s="126">
        <f>SEBGUR!R49</f>
        <v>6</v>
      </c>
      <c r="W49" s="126">
        <f>SEBGUR!Y49</f>
        <v>0</v>
      </c>
      <c r="X49" s="126">
        <f>SEBGUR!AF49</f>
        <v>0</v>
      </c>
      <c r="Y49" s="126"/>
      <c r="Z49" s="126">
        <f>SEBGUR!AJ49</f>
        <v>0</v>
      </c>
      <c r="AA49" s="126">
        <f>SEBGUR!AN49</f>
        <v>3</v>
      </c>
      <c r="AB49" s="126">
        <f>SEBGUR!AR49</f>
        <v>0</v>
      </c>
      <c r="AC49" s="126"/>
      <c r="AD49" s="126">
        <f>SEBGUR!AU49</f>
        <v>0</v>
      </c>
      <c r="AE49" s="126">
        <f>SEBGUR!AX49</f>
        <v>2</v>
      </c>
      <c r="AF49" s="126">
        <f>SEBGUR!BA49</f>
        <v>0</v>
      </c>
      <c r="AG49" s="127"/>
      <c r="AI49" s="126">
        <f t="shared" si="4"/>
        <v>11</v>
      </c>
    </row>
    <row r="50" spans="1:35" x14ac:dyDescent="0.3">
      <c r="A50" s="12">
        <f>'MASTER GURU HARIAN'!A52</f>
        <v>49</v>
      </c>
      <c r="B50" s="13" t="str">
        <f>'MASTER GURU HARIAN'!B52</f>
        <v>NENENG SUHARTINI, S.Si</v>
      </c>
      <c r="C50" s="13" t="str">
        <f>'MASTER GURU HARIAN'!C52</f>
        <v>G49</v>
      </c>
      <c r="D50" s="13" t="str">
        <f>'MASTER GURU HARIAN'!D52</f>
        <v>NENENG</v>
      </c>
      <c r="E50" s="13" t="s">
        <v>537</v>
      </c>
      <c r="F50" s="54">
        <f t="shared" si="3"/>
        <v>23</v>
      </c>
      <c r="G50" s="54" t="str">
        <f t="shared" si="5"/>
        <v>V</v>
      </c>
      <c r="H50" s="54" t="str">
        <f t="shared" si="5"/>
        <v/>
      </c>
      <c r="I50" s="54" t="str">
        <f t="shared" si="5"/>
        <v>V</v>
      </c>
      <c r="J50" s="54" t="str">
        <f t="shared" si="5"/>
        <v/>
      </c>
      <c r="K50" s="53"/>
      <c r="L50" s="54" t="str">
        <f t="shared" si="6"/>
        <v/>
      </c>
      <c r="M50" s="54" t="str">
        <f t="shared" si="6"/>
        <v/>
      </c>
      <c r="N50" s="54" t="str">
        <f t="shared" si="6"/>
        <v/>
      </c>
      <c r="O50" s="53"/>
      <c r="P50" s="54" t="str">
        <f t="shared" si="7"/>
        <v/>
      </c>
      <c r="Q50" s="54" t="str">
        <f t="shared" si="7"/>
        <v/>
      </c>
      <c r="R50" s="54" t="str">
        <f t="shared" si="7"/>
        <v/>
      </c>
      <c r="S50" s="58"/>
      <c r="U50" s="54">
        <f>SEBGUR!K50</f>
        <v>7</v>
      </c>
      <c r="V50" s="54">
        <f>SEBGUR!R50</f>
        <v>0</v>
      </c>
      <c r="W50" s="54">
        <f>SEBGUR!Y50</f>
        <v>16</v>
      </c>
      <c r="X50" s="54">
        <f>SEBGUR!AF50</f>
        <v>0</v>
      </c>
      <c r="Y50" s="53"/>
      <c r="Z50" s="54">
        <f>SEBGUR!AJ50</f>
        <v>0</v>
      </c>
      <c r="AA50" s="54">
        <f>SEBGUR!AN50</f>
        <v>0</v>
      </c>
      <c r="AB50" s="54">
        <f>SEBGUR!AR50</f>
        <v>0</v>
      </c>
      <c r="AC50" s="53"/>
      <c r="AD50" s="54">
        <f>SEBGUR!AU50</f>
        <v>0</v>
      </c>
      <c r="AE50" s="54">
        <f>SEBGUR!AX50</f>
        <v>0</v>
      </c>
      <c r="AF50" s="54">
        <f>SEBGUR!BA50</f>
        <v>0</v>
      </c>
      <c r="AG50" s="58"/>
      <c r="AI50" s="54">
        <f t="shared" si="4"/>
        <v>23</v>
      </c>
    </row>
    <row r="51" spans="1:35" s="123" customFormat="1" x14ac:dyDescent="0.3">
      <c r="A51" s="124">
        <f>'MASTER GURU HARIAN'!A53</f>
        <v>50</v>
      </c>
      <c r="B51" s="125" t="str">
        <f>'MASTER GURU HARIAN'!B53</f>
        <v>HALIDA FARHANI,S.Psi</v>
      </c>
      <c r="C51" s="125" t="str">
        <f>'MASTER GURU HARIAN'!C53</f>
        <v>G50</v>
      </c>
      <c r="D51" s="125" t="str">
        <f>'MASTER GURU HARIAN'!D53</f>
        <v>HALIDA</v>
      </c>
      <c r="E51" s="125" t="s">
        <v>76</v>
      </c>
      <c r="F51" s="126">
        <f t="shared" si="3"/>
        <v>11</v>
      </c>
      <c r="G51" s="126" t="str">
        <f t="shared" si="5"/>
        <v/>
      </c>
      <c r="H51" s="126" t="str">
        <f t="shared" si="5"/>
        <v/>
      </c>
      <c r="I51" s="126" t="str">
        <f t="shared" si="5"/>
        <v>V</v>
      </c>
      <c r="J51" s="126" t="str">
        <f t="shared" si="5"/>
        <v/>
      </c>
      <c r="K51" s="126"/>
      <c r="L51" s="126" t="str">
        <f t="shared" si="6"/>
        <v/>
      </c>
      <c r="M51" s="126" t="str">
        <f t="shared" si="6"/>
        <v/>
      </c>
      <c r="N51" s="126" t="str">
        <f t="shared" si="6"/>
        <v>V</v>
      </c>
      <c r="O51" s="126"/>
      <c r="P51" s="126" t="str">
        <f t="shared" si="7"/>
        <v/>
      </c>
      <c r="Q51" s="126" t="str">
        <f t="shared" si="7"/>
        <v/>
      </c>
      <c r="R51" s="126" t="str">
        <f t="shared" si="7"/>
        <v>V</v>
      </c>
      <c r="S51" s="127"/>
      <c r="U51" s="126">
        <f>SEBGUR!K51</f>
        <v>0</v>
      </c>
      <c r="V51" s="126">
        <f>SEBGUR!R51</f>
        <v>0</v>
      </c>
      <c r="W51" s="126">
        <f>SEBGUR!Y51</f>
        <v>6</v>
      </c>
      <c r="X51" s="126">
        <f>SEBGUR!AF51</f>
        <v>0</v>
      </c>
      <c r="Y51" s="126"/>
      <c r="Z51" s="126">
        <f>SEBGUR!AJ51</f>
        <v>0</v>
      </c>
      <c r="AA51" s="126">
        <f>SEBGUR!AN51</f>
        <v>0</v>
      </c>
      <c r="AB51" s="126">
        <f>SEBGUR!AR51</f>
        <v>3</v>
      </c>
      <c r="AC51" s="126"/>
      <c r="AD51" s="126">
        <f>SEBGUR!AU51</f>
        <v>0</v>
      </c>
      <c r="AE51" s="126">
        <f>SEBGUR!AX51</f>
        <v>0</v>
      </c>
      <c r="AF51" s="126">
        <f>SEBGUR!BA51</f>
        <v>2</v>
      </c>
      <c r="AG51" s="127"/>
      <c r="AI51" s="126">
        <f t="shared" si="4"/>
        <v>11</v>
      </c>
    </row>
    <row r="52" spans="1:35" x14ac:dyDescent="0.3">
      <c r="A52" s="12">
        <f>'MASTER GURU HARIAN'!A54</f>
        <v>51</v>
      </c>
      <c r="B52" s="13" t="str">
        <f>'MASTER GURU HARIAN'!B54</f>
        <v>NUR FAUZIYAH RAHMAWATI,S.Pd</v>
      </c>
      <c r="C52" s="13" t="str">
        <f>'MASTER GURU HARIAN'!C54</f>
        <v>G51</v>
      </c>
      <c r="D52" s="13" t="str">
        <f>'MASTER GURU HARIAN'!D54</f>
        <v>NUR</v>
      </c>
      <c r="E52" s="13"/>
      <c r="F52" s="54">
        <f t="shared" si="3"/>
        <v>28</v>
      </c>
      <c r="G52" s="54" t="str">
        <f t="shared" si="5"/>
        <v/>
      </c>
      <c r="H52" s="54" t="str">
        <f t="shared" si="5"/>
        <v/>
      </c>
      <c r="I52" s="54" t="str">
        <f t="shared" si="5"/>
        <v/>
      </c>
      <c r="J52" s="54" t="str">
        <f t="shared" si="5"/>
        <v/>
      </c>
      <c r="K52" s="53"/>
      <c r="L52" s="54" t="str">
        <f t="shared" si="6"/>
        <v/>
      </c>
      <c r="M52" s="54" t="str">
        <f t="shared" si="6"/>
        <v/>
      </c>
      <c r="N52" s="54" t="str">
        <f t="shared" si="6"/>
        <v/>
      </c>
      <c r="O52" s="53"/>
      <c r="P52" s="54" t="str">
        <f t="shared" si="7"/>
        <v>V</v>
      </c>
      <c r="Q52" s="54" t="str">
        <f t="shared" si="7"/>
        <v/>
      </c>
      <c r="R52" s="54" t="str">
        <f t="shared" si="7"/>
        <v>V</v>
      </c>
      <c r="S52" s="58"/>
      <c r="U52" s="54">
        <f>SEBGUR!K52</f>
        <v>0</v>
      </c>
      <c r="V52" s="54">
        <f>SEBGUR!R52</f>
        <v>0</v>
      </c>
      <c r="W52" s="54">
        <f>SEBGUR!Y52</f>
        <v>0</v>
      </c>
      <c r="X52" s="54">
        <f>SEBGUR!AF52</f>
        <v>0</v>
      </c>
      <c r="Y52" s="53"/>
      <c r="Z52" s="54">
        <f>SEBGUR!AJ52</f>
        <v>0</v>
      </c>
      <c r="AA52" s="54">
        <f>SEBGUR!AN52</f>
        <v>0</v>
      </c>
      <c r="AB52" s="54">
        <f>SEBGUR!AR52</f>
        <v>0</v>
      </c>
      <c r="AC52" s="53"/>
      <c r="AD52" s="54">
        <f>SEBGUR!AU52</f>
        <v>12</v>
      </c>
      <c r="AE52" s="54">
        <f>SEBGUR!AX52</f>
        <v>0</v>
      </c>
      <c r="AF52" s="54">
        <f>SEBGUR!BA52</f>
        <v>16</v>
      </c>
      <c r="AG52" s="58"/>
      <c r="AI52" s="54">
        <f t="shared" si="4"/>
        <v>28</v>
      </c>
    </row>
    <row r="53" spans="1:35" ht="30" x14ac:dyDescent="0.3">
      <c r="A53" s="12">
        <f>'MASTER GURU HARIAN'!A55</f>
        <v>52</v>
      </c>
      <c r="B53" s="13" t="str">
        <f>'MASTER GURU HARIAN'!B55</f>
        <v>MUCHAMAD HARRY ISMAIL, S.Tr.Kom</v>
      </c>
      <c r="C53" s="13" t="str">
        <f>'MASTER GURU HARIAN'!C55</f>
        <v>G52</v>
      </c>
      <c r="D53" s="13" t="str">
        <f>'MASTER GURU HARIAN'!D55</f>
        <v>HARRY</v>
      </c>
      <c r="E53" s="13"/>
      <c r="F53" s="54">
        <f t="shared" si="3"/>
        <v>24</v>
      </c>
      <c r="G53" s="54" t="str">
        <f t="shared" si="5"/>
        <v/>
      </c>
      <c r="H53" s="54" t="str">
        <f t="shared" si="5"/>
        <v/>
      </c>
      <c r="I53" s="54" t="str">
        <f t="shared" si="5"/>
        <v/>
      </c>
      <c r="J53" s="54" t="str">
        <f t="shared" si="5"/>
        <v/>
      </c>
      <c r="K53" s="53"/>
      <c r="L53" s="54" t="str">
        <f t="shared" si="6"/>
        <v/>
      </c>
      <c r="M53" s="54" t="str">
        <f t="shared" si="6"/>
        <v>V</v>
      </c>
      <c r="N53" s="54" t="str">
        <f t="shared" si="6"/>
        <v>V</v>
      </c>
      <c r="O53" s="53"/>
      <c r="P53" s="54" t="str">
        <f t="shared" si="7"/>
        <v/>
      </c>
      <c r="Q53" s="54" t="str">
        <f t="shared" si="7"/>
        <v/>
      </c>
      <c r="R53" s="54" t="str">
        <f t="shared" si="7"/>
        <v/>
      </c>
      <c r="S53" s="58"/>
      <c r="U53" s="54">
        <f>SEBGUR!K53</f>
        <v>0</v>
      </c>
      <c r="V53" s="54">
        <f>SEBGUR!R53</f>
        <v>0</v>
      </c>
      <c r="W53" s="54">
        <f>SEBGUR!Y53</f>
        <v>0</v>
      </c>
      <c r="X53" s="54">
        <f>SEBGUR!AF53</f>
        <v>0</v>
      </c>
      <c r="Y53" s="53"/>
      <c r="Z53" s="54">
        <f>SEBGUR!AJ53</f>
        <v>0</v>
      </c>
      <c r="AA53" s="54">
        <f>SEBGUR!AN53</f>
        <v>12</v>
      </c>
      <c r="AB53" s="54">
        <f>SEBGUR!AR53</f>
        <v>12</v>
      </c>
      <c r="AC53" s="53"/>
      <c r="AD53" s="54">
        <f>SEBGUR!AU53</f>
        <v>0</v>
      </c>
      <c r="AE53" s="54">
        <f>SEBGUR!AX53</f>
        <v>0</v>
      </c>
      <c r="AF53" s="54">
        <f>SEBGUR!BA53</f>
        <v>0</v>
      </c>
      <c r="AG53" s="58"/>
      <c r="AI53" s="54">
        <f t="shared" si="4"/>
        <v>24</v>
      </c>
    </row>
    <row r="54" spans="1:35" x14ac:dyDescent="0.3">
      <c r="A54" s="12">
        <f>'MASTER GURU HARIAN'!A56</f>
        <v>53</v>
      </c>
      <c r="B54" s="13" t="str">
        <f>'MASTER GURU HARIAN'!B56</f>
        <v>ERMAWATI, S.Kom</v>
      </c>
      <c r="C54" s="13" t="str">
        <f>'MASTER GURU HARIAN'!C56</f>
        <v>G53</v>
      </c>
      <c r="D54" s="13" t="str">
        <f>'MASTER GURU HARIAN'!D56</f>
        <v>ERMA</v>
      </c>
      <c r="E54" s="13"/>
      <c r="F54" s="54">
        <f t="shared" si="3"/>
        <v>24</v>
      </c>
      <c r="G54" s="54" t="str">
        <f t="shared" si="5"/>
        <v/>
      </c>
      <c r="H54" s="54" t="str">
        <f t="shared" si="5"/>
        <v/>
      </c>
      <c r="I54" s="54" t="str">
        <f t="shared" si="5"/>
        <v/>
      </c>
      <c r="J54" s="54" t="str">
        <f t="shared" si="5"/>
        <v/>
      </c>
      <c r="K54" s="53"/>
      <c r="L54" s="54" t="str">
        <f t="shared" si="6"/>
        <v>V</v>
      </c>
      <c r="M54" s="54" t="str">
        <f t="shared" si="6"/>
        <v>V</v>
      </c>
      <c r="N54" s="54" t="str">
        <f t="shared" si="6"/>
        <v/>
      </c>
      <c r="O54" s="53"/>
      <c r="P54" s="54" t="str">
        <f t="shared" si="7"/>
        <v/>
      </c>
      <c r="Q54" s="54" t="str">
        <f t="shared" si="7"/>
        <v/>
      </c>
      <c r="R54" s="54" t="str">
        <f t="shared" si="7"/>
        <v/>
      </c>
      <c r="S54" s="58"/>
      <c r="U54" s="54">
        <f>SEBGUR!K54</f>
        <v>0</v>
      </c>
      <c r="V54" s="54">
        <f>SEBGUR!R54</f>
        <v>0</v>
      </c>
      <c r="W54" s="54">
        <f>SEBGUR!Y54</f>
        <v>0</v>
      </c>
      <c r="X54" s="54">
        <f>SEBGUR!AF54</f>
        <v>0</v>
      </c>
      <c r="Y54" s="53"/>
      <c r="Z54" s="54">
        <f>SEBGUR!AJ54</f>
        <v>15</v>
      </c>
      <c r="AA54" s="54">
        <f>SEBGUR!AN54</f>
        <v>9</v>
      </c>
      <c r="AB54" s="54">
        <f>SEBGUR!AR54</f>
        <v>0</v>
      </c>
      <c r="AC54" s="53"/>
      <c r="AD54" s="54">
        <f>SEBGUR!AU54</f>
        <v>0</v>
      </c>
      <c r="AE54" s="54">
        <f>SEBGUR!AX54</f>
        <v>0</v>
      </c>
      <c r="AF54" s="54">
        <f>SEBGUR!BA54</f>
        <v>0</v>
      </c>
      <c r="AG54" s="58"/>
      <c r="AI54" s="54">
        <f t="shared" si="4"/>
        <v>24</v>
      </c>
    </row>
    <row r="55" spans="1:35" x14ac:dyDescent="0.3">
      <c r="A55" s="12">
        <f>'MASTER GURU HARIAN'!A57</f>
        <v>54</v>
      </c>
      <c r="B55" s="13" t="str">
        <f>'MASTER GURU HARIAN'!B57</f>
        <v>KIKI AIMA MU'MINA, S.Pd</v>
      </c>
      <c r="C55" s="13" t="str">
        <f>'MASTER GURU HARIAN'!C57</f>
        <v>G54</v>
      </c>
      <c r="D55" s="13" t="str">
        <f>'MASTER GURU HARIAN'!D57</f>
        <v>KIKI</v>
      </c>
      <c r="E55" s="13" t="s">
        <v>537</v>
      </c>
      <c r="F55" s="54">
        <f t="shared" si="3"/>
        <v>26</v>
      </c>
      <c r="G55" s="54" t="str">
        <f t="shared" si="5"/>
        <v>V</v>
      </c>
      <c r="H55" s="54" t="str">
        <f t="shared" si="5"/>
        <v/>
      </c>
      <c r="I55" s="54" t="str">
        <f t="shared" si="5"/>
        <v>V</v>
      </c>
      <c r="J55" s="54" t="str">
        <f t="shared" si="5"/>
        <v/>
      </c>
      <c r="K55" s="53"/>
      <c r="L55" s="54" t="str">
        <f t="shared" si="6"/>
        <v/>
      </c>
      <c r="M55" s="54" t="str">
        <f t="shared" si="6"/>
        <v/>
      </c>
      <c r="N55" s="54" t="str">
        <f t="shared" si="6"/>
        <v/>
      </c>
      <c r="O55" s="53"/>
      <c r="P55" s="54" t="str">
        <f t="shared" si="7"/>
        <v/>
      </c>
      <c r="Q55" s="54" t="str">
        <f t="shared" si="7"/>
        <v/>
      </c>
      <c r="R55" s="54" t="str">
        <f t="shared" si="7"/>
        <v/>
      </c>
      <c r="S55" s="58"/>
      <c r="U55" s="54">
        <f>SEBGUR!K55</f>
        <v>15</v>
      </c>
      <c r="V55" s="54">
        <f>SEBGUR!R55</f>
        <v>0</v>
      </c>
      <c r="W55" s="54">
        <f>SEBGUR!Y55</f>
        <v>11</v>
      </c>
      <c r="X55" s="54">
        <f>SEBGUR!AF55</f>
        <v>0</v>
      </c>
      <c r="Y55" s="53"/>
      <c r="Z55" s="54">
        <f>SEBGUR!AJ55</f>
        <v>0</v>
      </c>
      <c r="AA55" s="54">
        <f>SEBGUR!AN55</f>
        <v>0</v>
      </c>
      <c r="AB55" s="54">
        <f>SEBGUR!AR55</f>
        <v>0</v>
      </c>
      <c r="AC55" s="53"/>
      <c r="AD55" s="54">
        <f>SEBGUR!AU55</f>
        <v>0</v>
      </c>
      <c r="AE55" s="54">
        <f>SEBGUR!AX55</f>
        <v>0</v>
      </c>
      <c r="AF55" s="54">
        <f>SEBGUR!BA55</f>
        <v>0</v>
      </c>
      <c r="AG55" s="58"/>
      <c r="AI55" s="54">
        <f t="shared" si="4"/>
        <v>26</v>
      </c>
    </row>
    <row r="56" spans="1:35" s="110" customFormat="1" x14ac:dyDescent="0.3">
      <c r="A56" s="111">
        <f>'MASTER GURU HARIAN'!A58</f>
        <v>55</v>
      </c>
      <c r="B56" s="112" t="str">
        <f>'MASTER GURU HARIAN'!B58</f>
        <v>SAMSUDIN S.Ag.</v>
      </c>
      <c r="C56" s="112" t="str">
        <f>'MASTER GURU HARIAN'!C58</f>
        <v>G55</v>
      </c>
      <c r="D56" s="112" t="str">
        <f>'MASTER GURU HARIAN'!D58</f>
        <v>SAMSU</v>
      </c>
      <c r="E56" s="112" t="s">
        <v>11</v>
      </c>
      <c r="F56" s="77">
        <f t="shared" si="3"/>
        <v>16</v>
      </c>
      <c r="G56" s="77" t="str">
        <f t="shared" si="5"/>
        <v>V</v>
      </c>
      <c r="H56" s="77" t="str">
        <f t="shared" si="5"/>
        <v/>
      </c>
      <c r="I56" s="77" t="str">
        <f t="shared" si="5"/>
        <v/>
      </c>
      <c r="J56" s="77" t="str">
        <f t="shared" si="5"/>
        <v/>
      </c>
      <c r="K56" s="77"/>
      <c r="L56" s="77" t="str">
        <f t="shared" si="6"/>
        <v/>
      </c>
      <c r="M56" s="77" t="str">
        <f t="shared" si="6"/>
        <v/>
      </c>
      <c r="N56" s="77" t="str">
        <f t="shared" si="6"/>
        <v/>
      </c>
      <c r="O56" s="77"/>
      <c r="P56" s="77" t="str">
        <f t="shared" si="7"/>
        <v>V</v>
      </c>
      <c r="Q56" s="77" t="str">
        <f t="shared" si="7"/>
        <v/>
      </c>
      <c r="R56" s="77" t="str">
        <f t="shared" si="7"/>
        <v/>
      </c>
      <c r="S56" s="76"/>
      <c r="U56" s="77">
        <f>SEBGUR!K56</f>
        <v>12</v>
      </c>
      <c r="V56" s="77">
        <f>SEBGUR!R56</f>
        <v>0</v>
      </c>
      <c r="W56" s="77">
        <f>SEBGUR!Y56</f>
        <v>0</v>
      </c>
      <c r="X56" s="77">
        <f>SEBGUR!AF56</f>
        <v>0</v>
      </c>
      <c r="Y56" s="77"/>
      <c r="Z56" s="77">
        <f>SEBGUR!AJ56</f>
        <v>0</v>
      </c>
      <c r="AA56" s="77">
        <f>SEBGUR!AN56</f>
        <v>0</v>
      </c>
      <c r="AB56" s="77">
        <f>SEBGUR!AR56</f>
        <v>0</v>
      </c>
      <c r="AC56" s="77"/>
      <c r="AD56" s="77">
        <f>SEBGUR!AU56</f>
        <v>4</v>
      </c>
      <c r="AE56" s="77">
        <f>SEBGUR!AX56</f>
        <v>0</v>
      </c>
      <c r="AF56" s="77">
        <f>SEBGUR!BA56</f>
        <v>0</v>
      </c>
      <c r="AG56" s="76"/>
      <c r="AI56" s="77">
        <f t="shared" si="4"/>
        <v>16</v>
      </c>
    </row>
    <row r="57" spans="1:35" s="102" customFormat="1" x14ac:dyDescent="0.3">
      <c r="A57" s="103">
        <f>'MASTER GURU HARIAN'!A59</f>
        <v>56</v>
      </c>
      <c r="B57" s="104" t="str">
        <f>'MASTER GURU HARIAN'!B59</f>
        <v>YENI MEILINA, S.Pd.</v>
      </c>
      <c r="C57" s="104" t="str">
        <f>'MASTER GURU HARIAN'!C59</f>
        <v>G56</v>
      </c>
      <c r="D57" s="104" t="str">
        <f>'MASTER GURU HARIAN'!D59</f>
        <v>YENI</v>
      </c>
      <c r="E57" s="104" t="s">
        <v>33</v>
      </c>
      <c r="F57" s="105">
        <f t="shared" si="3"/>
        <v>12</v>
      </c>
      <c r="G57" s="105" t="str">
        <f t="shared" si="5"/>
        <v>V</v>
      </c>
      <c r="H57" s="105" t="str">
        <f t="shared" si="5"/>
        <v/>
      </c>
      <c r="I57" s="105" t="str">
        <f t="shared" si="5"/>
        <v/>
      </c>
      <c r="J57" s="105" t="str">
        <f t="shared" si="5"/>
        <v/>
      </c>
      <c r="K57" s="105"/>
      <c r="L57" s="105" t="str">
        <f t="shared" si="6"/>
        <v>V</v>
      </c>
      <c r="M57" s="105" t="str">
        <f t="shared" si="6"/>
        <v/>
      </c>
      <c r="N57" s="105" t="str">
        <f t="shared" si="6"/>
        <v/>
      </c>
      <c r="O57" s="105"/>
      <c r="P57" s="105" t="str">
        <f t="shared" si="7"/>
        <v/>
      </c>
      <c r="Q57" s="105" t="str">
        <f t="shared" si="7"/>
        <v/>
      </c>
      <c r="R57" s="105" t="str">
        <f t="shared" si="7"/>
        <v/>
      </c>
      <c r="S57" s="106"/>
      <c r="U57" s="105">
        <f>SEBGUR!K57</f>
        <v>10</v>
      </c>
      <c r="V57" s="105">
        <f>SEBGUR!R57</f>
        <v>0</v>
      </c>
      <c r="W57" s="105">
        <f>SEBGUR!Y57</f>
        <v>0</v>
      </c>
      <c r="X57" s="105">
        <f>SEBGUR!AF57</f>
        <v>0</v>
      </c>
      <c r="Y57" s="105"/>
      <c r="Z57" s="105">
        <f>SEBGUR!AJ57</f>
        <v>2</v>
      </c>
      <c r="AA57" s="105">
        <f>SEBGUR!AN57</f>
        <v>0</v>
      </c>
      <c r="AB57" s="105">
        <f>SEBGUR!AR57</f>
        <v>0</v>
      </c>
      <c r="AC57" s="105"/>
      <c r="AD57" s="105">
        <f>SEBGUR!AU57</f>
        <v>0</v>
      </c>
      <c r="AE57" s="105">
        <f>SEBGUR!AX57</f>
        <v>0</v>
      </c>
      <c r="AF57" s="105">
        <f>SEBGUR!BA57</f>
        <v>0</v>
      </c>
      <c r="AG57" s="106"/>
      <c r="AI57" s="105">
        <f t="shared" si="4"/>
        <v>12</v>
      </c>
    </row>
    <row r="58" spans="1:35" x14ac:dyDescent="0.3">
      <c r="A58" s="12">
        <f>'MASTER GURU HARIAN'!A60</f>
        <v>57</v>
      </c>
      <c r="B58" s="13" t="str">
        <f>'MASTER GURU HARIAN'!B60</f>
        <v>KANIA DEWI WALUYA,S.ST</v>
      </c>
      <c r="C58" s="13" t="str">
        <f>'MASTER GURU HARIAN'!C60</f>
        <v>G57</v>
      </c>
      <c r="D58" s="13" t="str">
        <f>'MASTER GURU HARIAN'!D60</f>
        <v>KANIA</v>
      </c>
      <c r="E58" s="13"/>
      <c r="F58" s="54">
        <f t="shared" si="3"/>
        <v>24</v>
      </c>
      <c r="G58" s="54" t="str">
        <f t="shared" si="5"/>
        <v>V</v>
      </c>
      <c r="H58" s="54" t="str">
        <f t="shared" si="5"/>
        <v/>
      </c>
      <c r="I58" s="54" t="str">
        <f t="shared" si="5"/>
        <v/>
      </c>
      <c r="J58" s="54" t="str">
        <f t="shared" si="5"/>
        <v/>
      </c>
      <c r="K58" s="53"/>
      <c r="L58" s="54" t="str">
        <f t="shared" si="6"/>
        <v>V</v>
      </c>
      <c r="M58" s="54" t="str">
        <f t="shared" si="6"/>
        <v/>
      </c>
      <c r="N58" s="54" t="str">
        <f t="shared" si="6"/>
        <v/>
      </c>
      <c r="O58" s="53"/>
      <c r="P58" s="54" t="str">
        <f t="shared" si="7"/>
        <v/>
      </c>
      <c r="Q58" s="54" t="str">
        <f t="shared" si="7"/>
        <v/>
      </c>
      <c r="R58" s="54" t="str">
        <f t="shared" si="7"/>
        <v/>
      </c>
      <c r="S58" s="58"/>
      <c r="U58" s="54">
        <f>SEBGUR!K58</f>
        <v>3</v>
      </c>
      <c r="V58" s="54">
        <f>SEBGUR!R58</f>
        <v>0</v>
      </c>
      <c r="W58" s="54">
        <f>SEBGUR!Y58</f>
        <v>0</v>
      </c>
      <c r="X58" s="54">
        <f>SEBGUR!AF58</f>
        <v>0</v>
      </c>
      <c r="Y58" s="53"/>
      <c r="Z58" s="54">
        <f>SEBGUR!AJ58</f>
        <v>21</v>
      </c>
      <c r="AA58" s="54">
        <f>SEBGUR!AN58</f>
        <v>0</v>
      </c>
      <c r="AB58" s="54">
        <f>SEBGUR!AR58</f>
        <v>0</v>
      </c>
      <c r="AC58" s="53"/>
      <c r="AD58" s="54">
        <f>SEBGUR!AU58</f>
        <v>0</v>
      </c>
      <c r="AE58" s="54">
        <f>SEBGUR!AX58</f>
        <v>0</v>
      </c>
      <c r="AF58" s="54">
        <f>SEBGUR!BA58</f>
        <v>0</v>
      </c>
      <c r="AG58" s="58"/>
      <c r="AI58" s="54">
        <f t="shared" si="4"/>
        <v>24</v>
      </c>
    </row>
    <row r="59" spans="1:35" x14ac:dyDescent="0.3">
      <c r="A59" s="12">
        <f>'MASTER GURU HARIAN'!A61</f>
        <v>58</v>
      </c>
      <c r="B59" s="13" t="str">
        <f>'MASTER GURU HARIAN'!B61</f>
        <v>IMANNUDIN AKBAR,S.TP. M.Kom</v>
      </c>
      <c r="C59" s="13" t="str">
        <f>'MASTER GURU HARIAN'!C61</f>
        <v>G58</v>
      </c>
      <c r="D59" s="13" t="str">
        <f>'MASTER GURU HARIAN'!D61</f>
        <v>IMAN</v>
      </c>
      <c r="E59" s="13"/>
      <c r="F59" s="54">
        <f t="shared" si="3"/>
        <v>17</v>
      </c>
      <c r="G59" s="54" t="str">
        <f t="shared" si="5"/>
        <v>V</v>
      </c>
      <c r="H59" s="54" t="str">
        <f t="shared" si="5"/>
        <v/>
      </c>
      <c r="I59" s="54" t="str">
        <f t="shared" si="5"/>
        <v/>
      </c>
      <c r="J59" s="54" t="str">
        <f t="shared" si="5"/>
        <v/>
      </c>
      <c r="K59" s="53"/>
      <c r="L59" s="54" t="str">
        <f t="shared" si="6"/>
        <v/>
      </c>
      <c r="M59" s="54" t="str">
        <f t="shared" si="6"/>
        <v>V</v>
      </c>
      <c r="N59" s="54" t="str">
        <f t="shared" si="6"/>
        <v>V</v>
      </c>
      <c r="O59" s="53"/>
      <c r="P59" s="54" t="str">
        <f t="shared" si="7"/>
        <v/>
      </c>
      <c r="Q59" s="54" t="str">
        <f t="shared" si="7"/>
        <v/>
      </c>
      <c r="R59" s="54" t="str">
        <f t="shared" si="7"/>
        <v/>
      </c>
      <c r="S59" s="58"/>
      <c r="U59" s="54">
        <f>SEBGUR!K59</f>
        <v>5</v>
      </c>
      <c r="V59" s="54">
        <f>SEBGUR!R59</f>
        <v>0</v>
      </c>
      <c r="W59" s="54">
        <f>SEBGUR!Y59</f>
        <v>0</v>
      </c>
      <c r="X59" s="54">
        <f>SEBGUR!AF59</f>
        <v>0</v>
      </c>
      <c r="Y59" s="53"/>
      <c r="Z59" s="54">
        <f>SEBGUR!AJ59</f>
        <v>0</v>
      </c>
      <c r="AA59" s="54">
        <f>SEBGUR!AN59</f>
        <v>6</v>
      </c>
      <c r="AB59" s="54">
        <f>SEBGUR!AR59</f>
        <v>6</v>
      </c>
      <c r="AC59" s="53"/>
      <c r="AD59" s="54">
        <f>SEBGUR!AU59</f>
        <v>0</v>
      </c>
      <c r="AE59" s="54">
        <f>SEBGUR!AX59</f>
        <v>0</v>
      </c>
      <c r="AF59" s="54">
        <f>SEBGUR!BA59</f>
        <v>0</v>
      </c>
      <c r="AG59" s="58"/>
      <c r="AI59" s="54">
        <f t="shared" si="4"/>
        <v>17</v>
      </c>
    </row>
    <row r="60" spans="1:35" x14ac:dyDescent="0.3">
      <c r="A60" s="12">
        <f>'MASTER GURU HARIAN'!A62</f>
        <v>59</v>
      </c>
      <c r="B60" s="13" t="str">
        <f>'MASTER GURU HARIAN'!B62</f>
        <v>RINI DWI WAHYUNI,S.Pd</v>
      </c>
      <c r="C60" s="13" t="str">
        <f>'MASTER GURU HARIAN'!C62</f>
        <v>G59</v>
      </c>
      <c r="D60" s="13" t="str">
        <f>'MASTER GURU HARIAN'!D62</f>
        <v>RINI</v>
      </c>
      <c r="E60" s="13"/>
      <c r="F60" s="54">
        <f t="shared" si="3"/>
        <v>33</v>
      </c>
      <c r="G60" s="54" t="str">
        <f t="shared" si="5"/>
        <v/>
      </c>
      <c r="H60" s="54" t="str">
        <f t="shared" si="5"/>
        <v/>
      </c>
      <c r="I60" s="54" t="str">
        <f t="shared" si="5"/>
        <v>V</v>
      </c>
      <c r="J60" s="54" t="str">
        <f t="shared" si="5"/>
        <v>V</v>
      </c>
      <c r="K60" s="53"/>
      <c r="L60" s="54" t="str">
        <f t="shared" si="6"/>
        <v/>
      </c>
      <c r="M60" s="54" t="str">
        <f t="shared" si="6"/>
        <v/>
      </c>
      <c r="N60" s="54" t="str">
        <f t="shared" si="6"/>
        <v>V</v>
      </c>
      <c r="O60" s="53"/>
      <c r="P60" s="54" t="str">
        <f t="shared" si="7"/>
        <v/>
      </c>
      <c r="Q60" s="54" t="str">
        <f t="shared" si="7"/>
        <v/>
      </c>
      <c r="R60" s="54" t="str">
        <f t="shared" si="7"/>
        <v>V</v>
      </c>
      <c r="S60" s="58"/>
      <c r="U60" s="54">
        <f>SEBGUR!K60</f>
        <v>0</v>
      </c>
      <c r="V60" s="54">
        <f>SEBGUR!R60</f>
        <v>0</v>
      </c>
      <c r="W60" s="54">
        <f>SEBGUR!Y60</f>
        <v>11</v>
      </c>
      <c r="X60" s="54">
        <f>SEBGUR!AF60</f>
        <v>12</v>
      </c>
      <c r="Y60" s="53"/>
      <c r="Z60" s="54">
        <f>SEBGUR!AJ60</f>
        <v>0</v>
      </c>
      <c r="AA60" s="54">
        <f>SEBGUR!AN60</f>
        <v>0</v>
      </c>
      <c r="AB60" s="54">
        <f>SEBGUR!AR60</f>
        <v>6</v>
      </c>
      <c r="AC60" s="53"/>
      <c r="AD60" s="54">
        <f>SEBGUR!AU60</f>
        <v>0</v>
      </c>
      <c r="AE60" s="54">
        <f>SEBGUR!AX60</f>
        <v>0</v>
      </c>
      <c r="AF60" s="54">
        <f>SEBGUR!BA60</f>
        <v>4</v>
      </c>
      <c r="AG60" s="58"/>
      <c r="AI60" s="54">
        <f t="shared" si="4"/>
        <v>33</v>
      </c>
    </row>
    <row r="61" spans="1:35" s="110" customFormat="1" x14ac:dyDescent="0.3">
      <c r="A61" s="111">
        <f>'MASTER GURU HARIAN'!A63</f>
        <v>60</v>
      </c>
      <c r="B61" s="112" t="str">
        <f>'MASTER GURU HARIAN'!B63</f>
        <v>RUKMANA,S.Pd.I</v>
      </c>
      <c r="C61" s="112" t="str">
        <f>'MASTER GURU HARIAN'!C63</f>
        <v>G60</v>
      </c>
      <c r="D61" s="112" t="str">
        <f>'MASTER GURU HARIAN'!D63</f>
        <v>RUKMANA</v>
      </c>
      <c r="E61" s="112" t="s">
        <v>11</v>
      </c>
      <c r="F61" s="77">
        <f t="shared" si="3"/>
        <v>24</v>
      </c>
      <c r="G61" s="77" t="str">
        <f t="shared" si="5"/>
        <v/>
      </c>
      <c r="H61" s="77" t="str">
        <f t="shared" si="5"/>
        <v/>
      </c>
      <c r="I61" s="77" t="str">
        <f t="shared" si="5"/>
        <v>V</v>
      </c>
      <c r="J61" s="77" t="str">
        <f t="shared" si="5"/>
        <v/>
      </c>
      <c r="K61" s="77"/>
      <c r="L61" s="77" t="str">
        <f t="shared" si="6"/>
        <v/>
      </c>
      <c r="M61" s="77" t="str">
        <f t="shared" si="6"/>
        <v/>
      </c>
      <c r="N61" s="77" t="str">
        <f t="shared" si="6"/>
        <v>V</v>
      </c>
      <c r="O61" s="77"/>
      <c r="P61" s="77" t="str">
        <f t="shared" si="7"/>
        <v/>
      </c>
      <c r="Q61" s="77" t="str">
        <f t="shared" si="7"/>
        <v/>
      </c>
      <c r="R61" s="77" t="str">
        <f t="shared" si="7"/>
        <v/>
      </c>
      <c r="S61" s="76"/>
      <c r="U61" s="77">
        <f>SEBGUR!K61</f>
        <v>0</v>
      </c>
      <c r="V61" s="77">
        <f>SEBGUR!R61</f>
        <v>0</v>
      </c>
      <c r="W61" s="77">
        <f>SEBGUR!Y61</f>
        <v>18</v>
      </c>
      <c r="X61" s="77">
        <f>SEBGUR!AF61</f>
        <v>0</v>
      </c>
      <c r="Y61" s="77"/>
      <c r="Z61" s="77">
        <f>SEBGUR!AJ61</f>
        <v>0</v>
      </c>
      <c r="AA61" s="77">
        <f>SEBGUR!AN61</f>
        <v>0</v>
      </c>
      <c r="AB61" s="77">
        <f>SEBGUR!AR61</f>
        <v>6</v>
      </c>
      <c r="AC61" s="77"/>
      <c r="AD61" s="77">
        <f>SEBGUR!AU61</f>
        <v>0</v>
      </c>
      <c r="AE61" s="77">
        <f>SEBGUR!AX61</f>
        <v>0</v>
      </c>
      <c r="AF61" s="77">
        <f>SEBGUR!BA61</f>
        <v>0</v>
      </c>
      <c r="AG61" s="76"/>
      <c r="AI61" s="77">
        <f t="shared" si="4"/>
        <v>24</v>
      </c>
    </row>
    <row r="62" spans="1:35" x14ac:dyDescent="0.3">
      <c r="A62" s="12">
        <f>'MASTER GURU HARIAN'!A64</f>
        <v>61</v>
      </c>
      <c r="B62" s="13" t="str">
        <f>'MASTER GURU HARIAN'!B64</f>
        <v>DESTA MULYANTI,S.Sn</v>
      </c>
      <c r="C62" s="13" t="str">
        <f>'MASTER GURU HARIAN'!C64</f>
        <v>G61</v>
      </c>
      <c r="D62" s="13" t="str">
        <f>'MASTER GURU HARIAN'!D64</f>
        <v>DESTA</v>
      </c>
      <c r="E62" s="13"/>
      <c r="F62" s="54">
        <f t="shared" si="3"/>
        <v>20</v>
      </c>
      <c r="G62" s="54" t="str">
        <f t="shared" si="5"/>
        <v/>
      </c>
      <c r="H62" s="54" t="str">
        <f t="shared" si="5"/>
        <v/>
      </c>
      <c r="I62" s="54" t="str">
        <f t="shared" si="5"/>
        <v/>
      </c>
      <c r="J62" s="54" t="str">
        <f t="shared" si="5"/>
        <v/>
      </c>
      <c r="K62" s="53"/>
      <c r="L62" s="54" t="str">
        <f t="shared" si="6"/>
        <v>V</v>
      </c>
      <c r="M62" s="54" t="str">
        <f t="shared" si="6"/>
        <v>V</v>
      </c>
      <c r="N62" s="54" t="str">
        <f t="shared" si="6"/>
        <v/>
      </c>
      <c r="O62" s="53"/>
      <c r="P62" s="54" t="str">
        <f t="shared" si="7"/>
        <v>V</v>
      </c>
      <c r="Q62" s="54" t="str">
        <f t="shared" si="7"/>
        <v>V</v>
      </c>
      <c r="R62" s="54" t="str">
        <f t="shared" si="7"/>
        <v/>
      </c>
      <c r="S62" s="58"/>
      <c r="U62" s="54">
        <f>SEBGUR!K62</f>
        <v>0</v>
      </c>
      <c r="V62" s="54">
        <f>SEBGUR!R62</f>
        <v>0</v>
      </c>
      <c r="W62" s="54">
        <f>SEBGUR!Y62</f>
        <v>0</v>
      </c>
      <c r="X62" s="54">
        <f>SEBGUR!AF62</f>
        <v>0</v>
      </c>
      <c r="Y62" s="53"/>
      <c r="Z62" s="54">
        <f>SEBGUR!AJ62</f>
        <v>6</v>
      </c>
      <c r="AA62" s="54">
        <f>SEBGUR!AN62</f>
        <v>6</v>
      </c>
      <c r="AB62" s="54">
        <f>SEBGUR!AR62</f>
        <v>0</v>
      </c>
      <c r="AC62" s="53"/>
      <c r="AD62" s="54">
        <f>SEBGUR!AU62</f>
        <v>4</v>
      </c>
      <c r="AE62" s="54">
        <f>SEBGUR!AX62</f>
        <v>4</v>
      </c>
      <c r="AF62" s="54">
        <f>SEBGUR!BA62</f>
        <v>0</v>
      </c>
      <c r="AG62" s="58"/>
      <c r="AI62" s="54">
        <f t="shared" si="4"/>
        <v>20</v>
      </c>
    </row>
    <row r="63" spans="1:35" s="107" customFormat="1" x14ac:dyDescent="0.3">
      <c r="A63" s="108">
        <f>'MASTER GURU HARIAN'!A65</f>
        <v>62</v>
      </c>
      <c r="B63" s="109" t="str">
        <f>'MASTER GURU HARIAN'!B65</f>
        <v>INDIRA SARI PAPUTUNGAN, M.Ed</v>
      </c>
      <c r="C63" s="109" t="str">
        <f>'MASTER GURU HARIAN'!C65</f>
        <v>G62</v>
      </c>
      <c r="D63" s="109" t="str">
        <f>'MASTER GURU HARIAN'!D65</f>
        <v>INDIRA</v>
      </c>
      <c r="E63" s="109" t="s">
        <v>25</v>
      </c>
      <c r="F63" s="19">
        <f>AI63</f>
        <v>34</v>
      </c>
      <c r="G63" s="19" t="str">
        <f t="shared" si="5"/>
        <v/>
      </c>
      <c r="H63" s="19" t="str">
        <f t="shared" si="5"/>
        <v/>
      </c>
      <c r="I63" s="19" t="str">
        <f t="shared" si="5"/>
        <v>V</v>
      </c>
      <c r="J63" s="19" t="str">
        <f t="shared" si="5"/>
        <v>V</v>
      </c>
      <c r="K63" s="19"/>
      <c r="L63" s="19" t="str">
        <f t="shared" si="6"/>
        <v/>
      </c>
      <c r="M63" s="19" t="str">
        <f t="shared" si="6"/>
        <v/>
      </c>
      <c r="N63" s="19" t="str">
        <f t="shared" si="6"/>
        <v>V</v>
      </c>
      <c r="O63" s="19"/>
      <c r="P63" s="19" t="str">
        <f t="shared" si="7"/>
        <v/>
      </c>
      <c r="Q63" s="19" t="str">
        <f t="shared" si="7"/>
        <v/>
      </c>
      <c r="R63" s="19" t="str">
        <f t="shared" si="7"/>
        <v>V</v>
      </c>
      <c r="S63" s="18"/>
      <c r="U63" s="19">
        <f>SEBGUR!K63</f>
        <v>0</v>
      </c>
      <c r="V63" s="19">
        <f>SEBGUR!R63</f>
        <v>0</v>
      </c>
      <c r="W63" s="19">
        <f>SEBGUR!Y63</f>
        <v>12</v>
      </c>
      <c r="X63" s="19">
        <f>SEBGUR!AF63</f>
        <v>12</v>
      </c>
      <c r="Y63" s="19"/>
      <c r="Z63" s="19">
        <f>SEBGUR!AJ63</f>
        <v>0</v>
      </c>
      <c r="AA63" s="19">
        <f>SEBGUR!AN63</f>
        <v>0</v>
      </c>
      <c r="AB63" s="19">
        <f>SEBGUR!AR63</f>
        <v>6</v>
      </c>
      <c r="AC63" s="19"/>
      <c r="AD63" s="19">
        <f>SEBGUR!AU63</f>
        <v>0</v>
      </c>
      <c r="AE63" s="19">
        <f>SEBGUR!AX63</f>
        <v>0</v>
      </c>
      <c r="AF63" s="19">
        <f>SEBGUR!BA63</f>
        <v>4</v>
      </c>
      <c r="AG63" s="18"/>
      <c r="AI63" s="19">
        <f t="shared" si="4"/>
        <v>34</v>
      </c>
    </row>
    <row r="64" spans="1:35" x14ac:dyDescent="0.3">
      <c r="A64" s="12">
        <f>'MASTER GURU HARIAN'!A66</f>
        <v>63</v>
      </c>
      <c r="B64" s="13" t="str">
        <f>'MASTER GURU HARIAN'!B66</f>
        <v>ANGGITA SEPTIANI, S.T.P, M.Pd</v>
      </c>
      <c r="C64" s="13" t="str">
        <f>'MASTER GURU HARIAN'!C66</f>
        <v>G63</v>
      </c>
      <c r="D64" s="13" t="str">
        <f>'MASTER GURU HARIAN'!D66</f>
        <v>ANGGITA</v>
      </c>
      <c r="E64" s="13" t="s">
        <v>537</v>
      </c>
      <c r="F64" s="54">
        <f t="shared" si="3"/>
        <v>25</v>
      </c>
      <c r="G64" s="54" t="str">
        <f t="shared" si="5"/>
        <v/>
      </c>
      <c r="H64" s="54" t="str">
        <f t="shared" si="5"/>
        <v>V</v>
      </c>
      <c r="I64" s="54" t="str">
        <f t="shared" si="5"/>
        <v>V</v>
      </c>
      <c r="J64" s="54" t="str">
        <f t="shared" si="5"/>
        <v/>
      </c>
      <c r="K64" s="53"/>
      <c r="L64" s="54" t="str">
        <f t="shared" si="6"/>
        <v/>
      </c>
      <c r="M64" s="54" t="str">
        <f t="shared" si="6"/>
        <v/>
      </c>
      <c r="N64" s="54" t="str">
        <f t="shared" si="6"/>
        <v/>
      </c>
      <c r="O64" s="53"/>
      <c r="P64" s="54" t="str">
        <f t="shared" si="7"/>
        <v/>
      </c>
      <c r="Q64" s="54" t="str">
        <f t="shared" si="7"/>
        <v/>
      </c>
      <c r="R64" s="54" t="str">
        <f t="shared" si="7"/>
        <v/>
      </c>
      <c r="S64" s="58"/>
      <c r="U64" s="54">
        <f>SEBGUR!K64</f>
        <v>0</v>
      </c>
      <c r="V64" s="54">
        <f>SEBGUR!R64</f>
        <v>5</v>
      </c>
      <c r="W64" s="54">
        <f>SEBGUR!Y64</f>
        <v>20</v>
      </c>
      <c r="X64" s="54">
        <f>SEBGUR!AF64</f>
        <v>0</v>
      </c>
      <c r="Y64" s="53"/>
      <c r="Z64" s="54">
        <f>SEBGUR!AJ64</f>
        <v>0</v>
      </c>
      <c r="AA64" s="54">
        <f>SEBGUR!AN64</f>
        <v>0</v>
      </c>
      <c r="AB64" s="54">
        <f>SEBGUR!AR64</f>
        <v>0</v>
      </c>
      <c r="AC64" s="53"/>
      <c r="AD64" s="54">
        <f>SEBGUR!AU64</f>
        <v>0</v>
      </c>
      <c r="AE64" s="54">
        <f>SEBGUR!AX64</f>
        <v>0</v>
      </c>
      <c r="AF64" s="54">
        <f>SEBGUR!BA64</f>
        <v>0</v>
      </c>
      <c r="AG64" s="58"/>
      <c r="AI64" s="54">
        <f t="shared" si="4"/>
        <v>25</v>
      </c>
    </row>
    <row r="65" spans="1:35" x14ac:dyDescent="0.3">
      <c r="A65" s="12">
        <f>'MASTER GURU HARIAN'!A67</f>
        <v>64</v>
      </c>
      <c r="B65" s="13" t="str">
        <f>'MASTER GURU HARIAN'!B67</f>
        <v>WINDAWATI AISAH, S.Si, S.Pd</v>
      </c>
      <c r="C65" s="13" t="str">
        <f>'MASTER GURU HARIAN'!C67</f>
        <v>G64</v>
      </c>
      <c r="D65" s="13" t="str">
        <f>'MASTER GURU HARIAN'!D67</f>
        <v>WINDA</v>
      </c>
      <c r="E65" s="13"/>
      <c r="F65" s="54">
        <f t="shared" si="3"/>
        <v>23</v>
      </c>
      <c r="G65" s="54" t="str">
        <f>IF(U65&gt;0,"V","")</f>
        <v>V</v>
      </c>
      <c r="H65" s="54" t="str">
        <f t="shared" si="5"/>
        <v/>
      </c>
      <c r="I65" s="54" t="str">
        <f t="shared" si="5"/>
        <v/>
      </c>
      <c r="J65" s="54" t="str">
        <f t="shared" si="5"/>
        <v/>
      </c>
      <c r="K65" s="53"/>
      <c r="L65" s="54" t="str">
        <f t="shared" si="6"/>
        <v/>
      </c>
      <c r="M65" s="54" t="str">
        <f t="shared" si="6"/>
        <v/>
      </c>
      <c r="N65" s="54" t="str">
        <f t="shared" si="6"/>
        <v/>
      </c>
      <c r="O65" s="53"/>
      <c r="P65" s="54" t="str">
        <f t="shared" si="7"/>
        <v/>
      </c>
      <c r="Q65" s="54" t="str">
        <f t="shared" si="7"/>
        <v/>
      </c>
      <c r="R65" s="54" t="str">
        <f t="shared" si="7"/>
        <v/>
      </c>
      <c r="S65" s="58"/>
      <c r="U65" s="54">
        <f>SEBGUR!K65</f>
        <v>23</v>
      </c>
      <c r="V65" s="54">
        <f>SEBGUR!R65</f>
        <v>0</v>
      </c>
      <c r="W65" s="54">
        <f>SEBGUR!Y65</f>
        <v>0</v>
      </c>
      <c r="X65" s="54">
        <f>SEBGUR!AF65</f>
        <v>0</v>
      </c>
      <c r="Y65" s="53"/>
      <c r="Z65" s="54">
        <f>SEBGUR!AJ65</f>
        <v>0</v>
      </c>
      <c r="AA65" s="54">
        <f>SEBGUR!AN65</f>
        <v>0</v>
      </c>
      <c r="AB65" s="54">
        <f>SEBGUR!AR65</f>
        <v>0</v>
      </c>
      <c r="AC65" s="53"/>
      <c r="AD65" s="54">
        <f>SEBGUR!AU65</f>
        <v>0</v>
      </c>
      <c r="AE65" s="54">
        <f>SEBGUR!AX65</f>
        <v>0</v>
      </c>
      <c r="AF65" s="54">
        <f>SEBGUR!BA65</f>
        <v>0</v>
      </c>
      <c r="AG65" s="58"/>
      <c r="AI65" s="54">
        <f>SUM(U65:AG65)</f>
        <v>23</v>
      </c>
    </row>
    <row r="66" spans="1:35" s="99" customFormat="1" x14ac:dyDescent="0.3">
      <c r="A66" s="100">
        <f>'MASTER GURU HARIAN'!A68</f>
        <v>65</v>
      </c>
      <c r="B66" s="101" t="str">
        <f>'MASTER GURU HARIAN'!B68</f>
        <v>NADIA AFRILIANI, S.Pd</v>
      </c>
      <c r="C66" s="101" t="str">
        <f>'MASTER GURU HARIAN'!C68</f>
        <v>G65</v>
      </c>
      <c r="D66" s="101" t="str">
        <f>'MASTER GURU HARIAN'!D68</f>
        <v>NADIA</v>
      </c>
      <c r="E66" s="101" t="s">
        <v>19</v>
      </c>
      <c r="F66" s="79">
        <f t="shared" si="3"/>
        <v>18</v>
      </c>
      <c r="G66" s="79" t="str">
        <f t="shared" si="5"/>
        <v>V</v>
      </c>
      <c r="H66" s="79" t="str">
        <f t="shared" si="5"/>
        <v/>
      </c>
      <c r="I66" s="79" t="str">
        <f t="shared" si="5"/>
        <v/>
      </c>
      <c r="J66" s="79" t="str">
        <f t="shared" si="5"/>
        <v/>
      </c>
      <c r="K66" s="79"/>
      <c r="L66" s="79" t="str">
        <f t="shared" si="6"/>
        <v>V</v>
      </c>
      <c r="M66" s="79" t="str">
        <f t="shared" si="6"/>
        <v/>
      </c>
      <c r="N66" s="79" t="str">
        <f t="shared" si="6"/>
        <v/>
      </c>
      <c r="O66" s="79"/>
      <c r="P66" s="79" t="str">
        <f t="shared" si="7"/>
        <v/>
      </c>
      <c r="Q66" s="79" t="str">
        <f t="shared" si="7"/>
        <v/>
      </c>
      <c r="R66" s="79" t="str">
        <f t="shared" si="7"/>
        <v/>
      </c>
      <c r="S66" s="78"/>
      <c r="U66" s="79">
        <f>SEBGUR!K66</f>
        <v>15</v>
      </c>
      <c r="V66" s="79">
        <f>SEBGUR!R66</f>
        <v>0</v>
      </c>
      <c r="W66" s="79">
        <f>SEBGUR!Y66</f>
        <v>0</v>
      </c>
      <c r="X66" s="79">
        <f>SEBGUR!AF66</f>
        <v>0</v>
      </c>
      <c r="Y66" s="79"/>
      <c r="Z66" s="79">
        <f>SEBGUR!AJ66</f>
        <v>3</v>
      </c>
      <c r="AA66" s="79">
        <f>SEBGUR!AN66</f>
        <v>0</v>
      </c>
      <c r="AB66" s="79">
        <f>SEBGUR!AR66</f>
        <v>0</v>
      </c>
      <c r="AC66" s="79"/>
      <c r="AD66" s="79">
        <f>SEBGUR!AU66</f>
        <v>0</v>
      </c>
      <c r="AE66" s="79">
        <f>SEBGUR!AX66</f>
        <v>0</v>
      </c>
      <c r="AF66" s="79">
        <f>SEBGUR!BA66</f>
        <v>0</v>
      </c>
      <c r="AG66" s="78"/>
      <c r="AI66" s="79">
        <f t="shared" si="4"/>
        <v>18</v>
      </c>
    </row>
    <row r="67" spans="1:35" x14ac:dyDescent="0.3">
      <c r="A67" s="12">
        <f>'MASTER GURU HARIAN'!A69</f>
        <v>66</v>
      </c>
      <c r="B67" s="13" t="str">
        <f>'MASTER GURU HARIAN'!B69</f>
        <v>SABILA FAUZIYYA, S.Kom</v>
      </c>
      <c r="C67" s="13" t="str">
        <f>'MASTER GURU HARIAN'!C69</f>
        <v>G66</v>
      </c>
      <c r="D67" s="13" t="str">
        <f>'MASTER GURU HARIAN'!D69</f>
        <v>SABILA</v>
      </c>
      <c r="E67" s="13"/>
      <c r="F67" s="54">
        <f t="shared" si="3"/>
        <v>16</v>
      </c>
      <c r="G67" s="54" t="str">
        <f t="shared" ref="G67:J77" si="8">IF(U67&gt;0,"V","")</f>
        <v>V</v>
      </c>
      <c r="H67" s="54" t="str">
        <f t="shared" si="8"/>
        <v/>
      </c>
      <c r="I67" s="54" t="str">
        <f t="shared" si="8"/>
        <v/>
      </c>
      <c r="J67" s="54" t="str">
        <f t="shared" si="8"/>
        <v/>
      </c>
      <c r="K67" s="53"/>
      <c r="L67" s="54" t="str">
        <f t="shared" ref="L67:N77" si="9">IF(Z67&gt;0,"V","")</f>
        <v/>
      </c>
      <c r="M67" s="54" t="str">
        <f t="shared" si="9"/>
        <v/>
      </c>
      <c r="N67" s="54" t="str">
        <f t="shared" si="9"/>
        <v/>
      </c>
      <c r="O67" s="53"/>
      <c r="P67" s="54" t="str">
        <f t="shared" ref="P67:R77" si="10">IF(AD67&gt;0,"V","")</f>
        <v>V</v>
      </c>
      <c r="Q67" s="54" t="str">
        <f t="shared" si="10"/>
        <v/>
      </c>
      <c r="R67" s="54" t="str">
        <f t="shared" si="10"/>
        <v/>
      </c>
      <c r="S67" s="58"/>
      <c r="U67" s="54">
        <f>SEBGUR!K67</f>
        <v>9</v>
      </c>
      <c r="V67" s="54">
        <f>SEBGUR!R67</f>
        <v>0</v>
      </c>
      <c r="W67" s="54">
        <f>SEBGUR!Y67</f>
        <v>0</v>
      </c>
      <c r="X67" s="54">
        <f>SEBGUR!AF67</f>
        <v>0</v>
      </c>
      <c r="Y67" s="53"/>
      <c r="Z67" s="54">
        <f>SEBGUR!AJ67</f>
        <v>0</v>
      </c>
      <c r="AA67" s="54">
        <f>SEBGUR!AN67</f>
        <v>0</v>
      </c>
      <c r="AB67" s="54">
        <f>SEBGUR!AR67</f>
        <v>0</v>
      </c>
      <c r="AC67" s="53"/>
      <c r="AD67" s="54">
        <f>SEBGUR!AU67</f>
        <v>7</v>
      </c>
      <c r="AE67" s="54">
        <f>SEBGUR!AX67</f>
        <v>0</v>
      </c>
      <c r="AF67" s="54">
        <f>SEBGUR!BA67</f>
        <v>0</v>
      </c>
      <c r="AG67" s="58"/>
      <c r="AI67" s="54">
        <f t="shared" si="4"/>
        <v>16</v>
      </c>
    </row>
    <row r="68" spans="1:35" x14ac:dyDescent="0.3">
      <c r="A68" s="12">
        <f>'MASTER GURU HARIAN'!A70</f>
        <v>67</v>
      </c>
      <c r="B68" s="13" t="str">
        <f>'MASTER GURU HARIAN'!B70</f>
        <v>JAYA SUMPENA, S.ST, M.Kom</v>
      </c>
      <c r="C68" s="13" t="str">
        <f>'MASTER GURU HARIAN'!C70</f>
        <v>G67</v>
      </c>
      <c r="D68" s="13" t="str">
        <f>'MASTER GURU HARIAN'!D70</f>
        <v>JAYA</v>
      </c>
      <c r="E68" s="13"/>
      <c r="F68" s="54">
        <f t="shared" ref="F68:F76" si="11">AI68</f>
        <v>24</v>
      </c>
      <c r="G68" s="54" t="str">
        <f t="shared" si="8"/>
        <v/>
      </c>
      <c r="H68" s="54" t="str">
        <f t="shared" si="8"/>
        <v/>
      </c>
      <c r="I68" s="54" t="str">
        <f t="shared" si="8"/>
        <v/>
      </c>
      <c r="J68" s="54" t="str">
        <f t="shared" si="8"/>
        <v/>
      </c>
      <c r="K68" s="53"/>
      <c r="L68" s="54" t="str">
        <f t="shared" si="9"/>
        <v/>
      </c>
      <c r="M68" s="54" t="str">
        <f t="shared" si="9"/>
        <v/>
      </c>
      <c r="N68" s="54" t="str">
        <f t="shared" si="9"/>
        <v/>
      </c>
      <c r="O68" s="53"/>
      <c r="P68" s="54" t="str">
        <f t="shared" si="10"/>
        <v>V</v>
      </c>
      <c r="Q68" s="54" t="str">
        <f t="shared" si="10"/>
        <v>V</v>
      </c>
      <c r="R68" s="54" t="str">
        <f t="shared" si="10"/>
        <v>V</v>
      </c>
      <c r="S68" s="58"/>
      <c r="U68" s="54">
        <f>SEBGUR!K68</f>
        <v>0</v>
      </c>
      <c r="V68" s="54">
        <f>SEBGUR!R68</f>
        <v>0</v>
      </c>
      <c r="W68" s="54">
        <f>SEBGUR!Y68</f>
        <v>0</v>
      </c>
      <c r="X68" s="54">
        <f>SEBGUR!AF68</f>
        <v>0</v>
      </c>
      <c r="Y68" s="53"/>
      <c r="Z68" s="54">
        <f>SEBGUR!AJ68</f>
        <v>0</v>
      </c>
      <c r="AA68" s="54">
        <f>SEBGUR!AN68</f>
        <v>0</v>
      </c>
      <c r="AB68" s="54">
        <f>SEBGUR!AR68</f>
        <v>0</v>
      </c>
      <c r="AC68" s="53"/>
      <c r="AD68" s="54">
        <f>SEBGUR!AU68</f>
        <v>6</v>
      </c>
      <c r="AE68" s="54">
        <f>SEBGUR!AX68</f>
        <v>12</v>
      </c>
      <c r="AF68" s="54">
        <f>SEBGUR!BA68</f>
        <v>6</v>
      </c>
      <c r="AG68" s="58"/>
      <c r="AI68" s="54">
        <f t="shared" ref="AI68:AI77" si="12">SUM(U68:AG68)</f>
        <v>24</v>
      </c>
    </row>
    <row r="69" spans="1:35" s="118" customFormat="1" x14ac:dyDescent="0.3">
      <c r="A69" s="119">
        <f>'MASTER GURU HARIAN'!A71</f>
        <v>68</v>
      </c>
      <c r="B69" s="120" t="str">
        <f>'MASTER GURU HARIAN'!B71</f>
        <v>TUBAGUS SAPUTRA, S.Pd</v>
      </c>
      <c r="C69" s="120" t="str">
        <f>'MASTER GURU HARIAN'!C71</f>
        <v>G68</v>
      </c>
      <c r="D69" s="120" t="str">
        <f>'MASTER GURU HARIAN'!D71</f>
        <v>TUBAGUS</v>
      </c>
      <c r="E69" s="120" t="s">
        <v>536</v>
      </c>
      <c r="F69" s="121">
        <f t="shared" si="11"/>
        <v>18</v>
      </c>
      <c r="G69" s="121" t="str">
        <f t="shared" si="8"/>
        <v/>
      </c>
      <c r="H69" s="121" t="str">
        <f t="shared" si="8"/>
        <v>V</v>
      </c>
      <c r="I69" s="121" t="str">
        <f t="shared" si="8"/>
        <v/>
      </c>
      <c r="J69" s="121" t="str">
        <f t="shared" si="8"/>
        <v/>
      </c>
      <c r="K69" s="121"/>
      <c r="L69" s="121" t="str">
        <f t="shared" si="9"/>
        <v>V</v>
      </c>
      <c r="M69" s="121" t="str">
        <f t="shared" si="9"/>
        <v>V</v>
      </c>
      <c r="N69" s="121" t="str">
        <f t="shared" si="9"/>
        <v/>
      </c>
      <c r="O69" s="121"/>
      <c r="P69" s="121" t="str">
        <f t="shared" si="10"/>
        <v>V</v>
      </c>
      <c r="Q69" s="121" t="str">
        <f t="shared" si="10"/>
        <v/>
      </c>
      <c r="R69" s="121" t="str">
        <f t="shared" si="10"/>
        <v/>
      </c>
      <c r="S69" s="122"/>
      <c r="U69" s="121">
        <f>SEBGUR!K69</f>
        <v>0</v>
      </c>
      <c r="V69" s="121">
        <f>SEBGUR!R69</f>
        <v>10</v>
      </c>
      <c r="W69" s="121">
        <f>SEBGUR!Y69</f>
        <v>0</v>
      </c>
      <c r="X69" s="121">
        <f>SEBGUR!AF69</f>
        <v>0</v>
      </c>
      <c r="Y69" s="121"/>
      <c r="Z69" s="121">
        <f>SEBGUR!AJ69</f>
        <v>4</v>
      </c>
      <c r="AA69" s="121">
        <f>SEBGUR!AN69</f>
        <v>2</v>
      </c>
      <c r="AB69" s="121">
        <f>SEBGUR!AR69</f>
        <v>0</v>
      </c>
      <c r="AC69" s="121"/>
      <c r="AD69" s="121">
        <f>SEBGUR!AU69</f>
        <v>2</v>
      </c>
      <c r="AE69" s="121">
        <f>SEBGUR!AX69</f>
        <v>0</v>
      </c>
      <c r="AF69" s="121">
        <f>SEBGUR!BA69</f>
        <v>0</v>
      </c>
      <c r="AG69" s="122"/>
      <c r="AI69" s="121">
        <f t="shared" si="12"/>
        <v>18</v>
      </c>
    </row>
    <row r="70" spans="1:35" s="99" customFormat="1" x14ac:dyDescent="0.3">
      <c r="A70" s="100">
        <f>'MASTER GURU HARIAN'!A72</f>
        <v>69</v>
      </c>
      <c r="B70" s="101" t="str">
        <f>'MASTER GURU HARIAN'!B72</f>
        <v>DENA HANDRIANA, M.Pd</v>
      </c>
      <c r="C70" s="101" t="str">
        <f>'MASTER GURU HARIAN'!C72</f>
        <v>G69</v>
      </c>
      <c r="D70" s="101" t="str">
        <f>'MASTER GURU HARIAN'!D72</f>
        <v>DENA</v>
      </c>
      <c r="E70" s="101" t="s">
        <v>19</v>
      </c>
      <c r="F70" s="79">
        <f t="shared" si="11"/>
        <v>22</v>
      </c>
      <c r="G70" s="79" t="str">
        <f t="shared" si="8"/>
        <v/>
      </c>
      <c r="H70" s="79" t="str">
        <f t="shared" si="8"/>
        <v>V</v>
      </c>
      <c r="I70" s="79" t="str">
        <f t="shared" si="8"/>
        <v/>
      </c>
      <c r="J70" s="79" t="str">
        <f t="shared" si="8"/>
        <v/>
      </c>
      <c r="K70" s="79"/>
      <c r="L70" s="79" t="str">
        <f t="shared" si="9"/>
        <v/>
      </c>
      <c r="M70" s="79" t="str">
        <f t="shared" si="9"/>
        <v>V</v>
      </c>
      <c r="N70" s="79" t="str">
        <f t="shared" si="9"/>
        <v/>
      </c>
      <c r="O70" s="79"/>
      <c r="P70" s="79" t="str">
        <f t="shared" si="10"/>
        <v/>
      </c>
      <c r="Q70" s="79" t="str">
        <f t="shared" si="10"/>
        <v>V</v>
      </c>
      <c r="R70" s="79" t="str">
        <f t="shared" si="10"/>
        <v/>
      </c>
      <c r="S70" s="78"/>
      <c r="U70" s="79">
        <f>SEBGUR!K70</f>
        <v>0</v>
      </c>
      <c r="V70" s="79">
        <f>SEBGUR!R70</f>
        <v>12</v>
      </c>
      <c r="W70" s="79">
        <f>SEBGUR!Y70</f>
        <v>0</v>
      </c>
      <c r="X70" s="79">
        <f>SEBGUR!AF70</f>
        <v>0</v>
      </c>
      <c r="Y70" s="79"/>
      <c r="Z70" s="79">
        <f>SEBGUR!AJ70</f>
        <v>0</v>
      </c>
      <c r="AA70" s="79">
        <f>SEBGUR!AN70</f>
        <v>6</v>
      </c>
      <c r="AB70" s="79">
        <f>SEBGUR!AR70</f>
        <v>0</v>
      </c>
      <c r="AC70" s="79"/>
      <c r="AD70" s="79">
        <f>SEBGUR!AU70</f>
        <v>0</v>
      </c>
      <c r="AE70" s="79">
        <f>SEBGUR!AX70</f>
        <v>4</v>
      </c>
      <c r="AF70" s="79">
        <f>SEBGUR!BA70</f>
        <v>0</v>
      </c>
      <c r="AG70" s="78"/>
      <c r="AI70" s="79">
        <f t="shared" si="12"/>
        <v>22</v>
      </c>
    </row>
    <row r="71" spans="1:35" x14ac:dyDescent="0.3">
      <c r="A71" s="12">
        <f>'MASTER GURU HARIAN'!A73</f>
        <v>70</v>
      </c>
      <c r="B71" s="13" t="str">
        <f>'MASTER GURU HARIAN'!B73</f>
        <v>WINDY NOVIA ANGGRAENI, S.Si</v>
      </c>
      <c r="C71" s="13" t="str">
        <f>'MASTER GURU HARIAN'!C73</f>
        <v>G70</v>
      </c>
      <c r="D71" s="13" t="str">
        <f>'MASTER GURU HARIAN'!D73</f>
        <v>WINDY</v>
      </c>
      <c r="E71" s="13" t="s">
        <v>537</v>
      </c>
      <c r="F71" s="54">
        <f t="shared" si="11"/>
        <v>29</v>
      </c>
      <c r="G71" s="54" t="str">
        <f t="shared" si="8"/>
        <v>V</v>
      </c>
      <c r="H71" s="54" t="str">
        <f t="shared" si="8"/>
        <v>V</v>
      </c>
      <c r="I71" s="54" t="str">
        <f t="shared" si="8"/>
        <v>V</v>
      </c>
      <c r="J71" s="54" t="str">
        <f t="shared" si="8"/>
        <v>V</v>
      </c>
      <c r="K71" s="53"/>
      <c r="L71" s="54" t="str">
        <f t="shared" si="9"/>
        <v/>
      </c>
      <c r="M71" s="54" t="str">
        <f t="shared" si="9"/>
        <v/>
      </c>
      <c r="N71" s="54" t="str">
        <f t="shared" si="9"/>
        <v/>
      </c>
      <c r="O71" s="53"/>
      <c r="P71" s="54" t="str">
        <f t="shared" si="10"/>
        <v/>
      </c>
      <c r="Q71" s="54" t="str">
        <f t="shared" si="10"/>
        <v/>
      </c>
      <c r="R71" s="54" t="str">
        <f t="shared" si="10"/>
        <v/>
      </c>
      <c r="S71" s="58"/>
      <c r="U71" s="54">
        <f>SEBGUR!K71</f>
        <v>8</v>
      </c>
      <c r="V71" s="54">
        <f>SEBGUR!R71</f>
        <v>5</v>
      </c>
      <c r="W71" s="54">
        <f>SEBGUR!Y71</f>
        <v>4</v>
      </c>
      <c r="X71" s="54">
        <f>SEBGUR!AF71</f>
        <v>12</v>
      </c>
      <c r="Y71" s="53"/>
      <c r="Z71" s="54">
        <f>SEBGUR!AJ71</f>
        <v>0</v>
      </c>
      <c r="AA71" s="54">
        <f>SEBGUR!AN71</f>
        <v>0</v>
      </c>
      <c r="AB71" s="54">
        <f>SEBGUR!AR71</f>
        <v>0</v>
      </c>
      <c r="AC71" s="53"/>
      <c r="AD71" s="54">
        <f>SEBGUR!AU71</f>
        <v>0</v>
      </c>
      <c r="AE71" s="54">
        <f>SEBGUR!AX71</f>
        <v>0</v>
      </c>
      <c r="AF71" s="54">
        <f>SEBGUR!BA71</f>
        <v>0</v>
      </c>
      <c r="AG71" s="58"/>
      <c r="AI71" s="54">
        <f t="shared" si="12"/>
        <v>29</v>
      </c>
    </row>
    <row r="72" spans="1:35" x14ac:dyDescent="0.3">
      <c r="A72" s="12">
        <f>'MASTER GURU HARIAN'!A74</f>
        <v>71</v>
      </c>
      <c r="B72" s="13" t="str">
        <f>'MASTER GURU HARIAN'!B74</f>
        <v>DEDI EPENDI, S.Kom</v>
      </c>
      <c r="C72" s="13" t="str">
        <f>'MASTER GURU HARIAN'!C74</f>
        <v>G71</v>
      </c>
      <c r="D72" s="13" t="str">
        <f>'MASTER GURU HARIAN'!D74</f>
        <v>DEDI</v>
      </c>
      <c r="E72" s="13"/>
      <c r="F72" s="54">
        <f t="shared" si="11"/>
        <v>12</v>
      </c>
      <c r="G72" s="54" t="str">
        <f t="shared" si="8"/>
        <v/>
      </c>
      <c r="H72" s="54" t="str">
        <f t="shared" si="8"/>
        <v/>
      </c>
      <c r="I72" s="54" t="str">
        <f t="shared" si="8"/>
        <v/>
      </c>
      <c r="J72" s="54" t="str">
        <f t="shared" si="8"/>
        <v/>
      </c>
      <c r="K72" s="53"/>
      <c r="L72" s="54" t="str">
        <f t="shared" si="9"/>
        <v/>
      </c>
      <c r="M72" s="54" t="str">
        <f t="shared" si="9"/>
        <v/>
      </c>
      <c r="N72" s="54" t="str">
        <f t="shared" si="9"/>
        <v>V</v>
      </c>
      <c r="O72" s="53"/>
      <c r="P72" s="54" t="str">
        <f t="shared" si="10"/>
        <v/>
      </c>
      <c r="Q72" s="54" t="str">
        <f t="shared" si="10"/>
        <v/>
      </c>
      <c r="R72" s="54" t="str">
        <f t="shared" si="10"/>
        <v/>
      </c>
      <c r="S72" s="58"/>
      <c r="U72" s="54">
        <f>SEBGUR!K72</f>
        <v>0</v>
      </c>
      <c r="V72" s="54">
        <f>SEBGUR!R72</f>
        <v>0</v>
      </c>
      <c r="W72" s="54">
        <f>SEBGUR!Y72</f>
        <v>0</v>
      </c>
      <c r="X72" s="54">
        <f>SEBGUR!AF72</f>
        <v>0</v>
      </c>
      <c r="Y72" s="53"/>
      <c r="Z72" s="54">
        <f>SEBGUR!AJ72</f>
        <v>0</v>
      </c>
      <c r="AA72" s="54">
        <f>SEBGUR!AN72</f>
        <v>0</v>
      </c>
      <c r="AB72" s="54">
        <f>SEBGUR!AR72</f>
        <v>12</v>
      </c>
      <c r="AC72" s="53"/>
      <c r="AD72" s="54">
        <f>SEBGUR!AU72</f>
        <v>0</v>
      </c>
      <c r="AE72" s="54">
        <f>SEBGUR!AX72</f>
        <v>0</v>
      </c>
      <c r="AF72" s="54">
        <f>SEBGUR!BA72</f>
        <v>0</v>
      </c>
      <c r="AG72" s="58"/>
      <c r="AI72" s="54">
        <f t="shared" si="12"/>
        <v>12</v>
      </c>
    </row>
    <row r="73" spans="1:35" s="113" customFormat="1" x14ac:dyDescent="0.3">
      <c r="A73" s="114">
        <f>'MASTER GURU HARIAN'!A75</f>
        <v>72</v>
      </c>
      <c r="B73" s="115" t="str">
        <f>'MASTER GURU HARIAN'!B75</f>
        <v>REGINA FITRIE, S.Pd</v>
      </c>
      <c r="C73" s="115" t="str">
        <f>'MASTER GURU HARIAN'!C75</f>
        <v>G72</v>
      </c>
      <c r="D73" s="115" t="str">
        <f>'MASTER GURU HARIAN'!D75</f>
        <v>REGINA</v>
      </c>
      <c r="E73" s="115" t="s">
        <v>17</v>
      </c>
      <c r="F73" s="116">
        <f t="shared" si="11"/>
        <v>27</v>
      </c>
      <c r="G73" s="116" t="str">
        <f t="shared" si="8"/>
        <v/>
      </c>
      <c r="H73" s="116" t="str">
        <f t="shared" si="8"/>
        <v/>
      </c>
      <c r="I73" s="116" t="str">
        <f t="shared" si="8"/>
        <v>V</v>
      </c>
      <c r="J73" s="116" t="str">
        <f t="shared" si="8"/>
        <v/>
      </c>
      <c r="K73" s="116"/>
      <c r="L73" s="116" t="str">
        <f t="shared" si="9"/>
        <v>V</v>
      </c>
      <c r="M73" s="116" t="str">
        <f t="shared" si="9"/>
        <v/>
      </c>
      <c r="N73" s="116" t="str">
        <f t="shared" si="9"/>
        <v/>
      </c>
      <c r="O73" s="116"/>
      <c r="P73" s="116" t="str">
        <f t="shared" si="10"/>
        <v>V</v>
      </c>
      <c r="Q73" s="116" t="str">
        <f t="shared" si="10"/>
        <v/>
      </c>
      <c r="R73" s="116" t="str">
        <f t="shared" si="10"/>
        <v/>
      </c>
      <c r="S73" s="117"/>
      <c r="U73" s="116">
        <f>SEBGUR!K73</f>
        <v>0</v>
      </c>
      <c r="V73" s="116">
        <f>SEBGUR!R73</f>
        <v>0</v>
      </c>
      <c r="W73" s="116">
        <f>SEBGUR!Y73</f>
        <v>12</v>
      </c>
      <c r="X73" s="116">
        <f>SEBGUR!AF73</f>
        <v>0</v>
      </c>
      <c r="Y73" s="116"/>
      <c r="Z73" s="116">
        <f>SEBGUR!AJ73</f>
        <v>9</v>
      </c>
      <c r="AA73" s="116">
        <f>SEBGUR!AN73</f>
        <v>0</v>
      </c>
      <c r="AB73" s="116">
        <f>SEBGUR!AR73</f>
        <v>0</v>
      </c>
      <c r="AC73" s="116"/>
      <c r="AD73" s="116">
        <f>SEBGUR!AU73</f>
        <v>6</v>
      </c>
      <c r="AE73" s="116">
        <f>SEBGUR!AX73</f>
        <v>0</v>
      </c>
      <c r="AF73" s="116">
        <f>SEBGUR!BA73</f>
        <v>0</v>
      </c>
      <c r="AG73" s="117"/>
      <c r="AI73" s="116">
        <f t="shared" si="12"/>
        <v>27</v>
      </c>
    </row>
    <row r="74" spans="1:35" x14ac:dyDescent="0.3">
      <c r="A74" s="12">
        <f>'MASTER GURU HARIAN'!A76</f>
        <v>73</v>
      </c>
      <c r="B74" s="13" t="str">
        <f>'MASTER GURU HARIAN'!B76</f>
        <v>ARIANTONIUS SAGALA, S.Kom</v>
      </c>
      <c r="C74" s="13" t="str">
        <f>'MASTER GURU HARIAN'!C76</f>
        <v>G73</v>
      </c>
      <c r="D74" s="13" t="str">
        <f>'MASTER GURU HARIAN'!D76</f>
        <v>ARI</v>
      </c>
      <c r="E74" s="13"/>
      <c r="F74" s="54">
        <f t="shared" si="11"/>
        <v>23</v>
      </c>
      <c r="G74" s="54" t="str">
        <f t="shared" si="8"/>
        <v/>
      </c>
      <c r="H74" s="54" t="str">
        <f t="shared" si="8"/>
        <v/>
      </c>
      <c r="I74" s="54" t="str">
        <f t="shared" si="8"/>
        <v/>
      </c>
      <c r="J74" s="54" t="str">
        <f t="shared" si="8"/>
        <v/>
      </c>
      <c r="K74" s="53"/>
      <c r="L74" s="54" t="str">
        <f t="shared" si="9"/>
        <v/>
      </c>
      <c r="M74" s="54" t="str">
        <f t="shared" si="9"/>
        <v/>
      </c>
      <c r="N74" s="54" t="str">
        <f t="shared" si="9"/>
        <v/>
      </c>
      <c r="O74" s="53"/>
      <c r="P74" s="54" t="str">
        <f t="shared" si="10"/>
        <v/>
      </c>
      <c r="Q74" s="54" t="str">
        <f t="shared" si="10"/>
        <v>V</v>
      </c>
      <c r="R74" s="54" t="str">
        <f t="shared" si="10"/>
        <v>V</v>
      </c>
      <c r="S74" s="58"/>
      <c r="U74" s="54">
        <f>SEBGUR!K74</f>
        <v>0</v>
      </c>
      <c r="V74" s="54">
        <f>SEBGUR!R74</f>
        <v>0</v>
      </c>
      <c r="W74" s="54">
        <f>SEBGUR!Y74</f>
        <v>0</v>
      </c>
      <c r="X74" s="54">
        <f>SEBGUR!AF74</f>
        <v>0</v>
      </c>
      <c r="Y74" s="53"/>
      <c r="Z74" s="54">
        <f>SEBGUR!AJ74</f>
        <v>0</v>
      </c>
      <c r="AA74" s="54">
        <f>SEBGUR!AN74</f>
        <v>0</v>
      </c>
      <c r="AB74" s="54">
        <f>SEBGUR!AR74</f>
        <v>0</v>
      </c>
      <c r="AC74" s="53"/>
      <c r="AD74" s="54">
        <f>SEBGUR!AU74</f>
        <v>0</v>
      </c>
      <c r="AE74" s="54">
        <f>SEBGUR!AX74</f>
        <v>17</v>
      </c>
      <c r="AF74" s="54">
        <f>SEBGUR!BA74</f>
        <v>6</v>
      </c>
      <c r="AG74" s="58"/>
      <c r="AI74" s="54">
        <f t="shared" si="12"/>
        <v>23</v>
      </c>
    </row>
    <row r="75" spans="1:35" x14ac:dyDescent="0.3">
      <c r="A75" s="12">
        <f>'MASTER GURU HARIAN'!A77</f>
        <v>74</v>
      </c>
      <c r="B75" s="13" t="str">
        <f>'MASTER GURU HARIAN'!B77</f>
        <v>PRATIWI, S.Si</v>
      </c>
      <c r="C75" s="13" t="str">
        <f>'MASTER GURU HARIAN'!C77</f>
        <v>G74</v>
      </c>
      <c r="D75" s="13" t="str">
        <f>'MASTER GURU HARIAN'!D77</f>
        <v>PRATIWI</v>
      </c>
      <c r="E75" s="13"/>
      <c r="F75" s="54">
        <f t="shared" si="11"/>
        <v>27</v>
      </c>
      <c r="G75" s="54" t="str">
        <f t="shared" si="8"/>
        <v/>
      </c>
      <c r="H75" s="54" t="str">
        <f t="shared" si="8"/>
        <v/>
      </c>
      <c r="I75" s="54" t="str">
        <f t="shared" si="8"/>
        <v/>
      </c>
      <c r="J75" s="54" t="str">
        <f t="shared" si="8"/>
        <v/>
      </c>
      <c r="K75" s="53"/>
      <c r="L75" s="54" t="str">
        <f t="shared" si="9"/>
        <v/>
      </c>
      <c r="M75" s="54" t="str">
        <f t="shared" si="9"/>
        <v/>
      </c>
      <c r="N75" s="54" t="str">
        <f t="shared" si="9"/>
        <v/>
      </c>
      <c r="O75" s="53"/>
      <c r="P75" s="54" t="str">
        <f t="shared" si="10"/>
        <v/>
      </c>
      <c r="Q75" s="54" t="str">
        <f t="shared" si="10"/>
        <v>V</v>
      </c>
      <c r="R75" s="54" t="str">
        <f t="shared" si="10"/>
        <v>V</v>
      </c>
      <c r="S75" s="58"/>
      <c r="U75" s="54">
        <f>SEBGUR!K75</f>
        <v>0</v>
      </c>
      <c r="V75" s="54">
        <f>SEBGUR!R75</f>
        <v>0</v>
      </c>
      <c r="W75" s="54">
        <f>SEBGUR!Y75</f>
        <v>0</v>
      </c>
      <c r="X75" s="54">
        <f>SEBGUR!AF75</f>
        <v>0</v>
      </c>
      <c r="Y75" s="53"/>
      <c r="Z75" s="54">
        <f>SEBGUR!AJ75</f>
        <v>0</v>
      </c>
      <c r="AA75" s="54">
        <f>SEBGUR!AN75</f>
        <v>0</v>
      </c>
      <c r="AB75" s="54">
        <f>SEBGUR!AR75</f>
        <v>0</v>
      </c>
      <c r="AC75" s="53"/>
      <c r="AD75" s="54">
        <f>SEBGUR!AU75</f>
        <v>0</v>
      </c>
      <c r="AE75" s="54">
        <f>SEBGUR!AX75</f>
        <v>11</v>
      </c>
      <c r="AF75" s="54">
        <f>SEBGUR!BA75</f>
        <v>16</v>
      </c>
      <c r="AG75" s="58"/>
      <c r="AI75" s="54">
        <f t="shared" si="12"/>
        <v>27</v>
      </c>
    </row>
    <row r="76" spans="1:35" s="113" customFormat="1" x14ac:dyDescent="0.3">
      <c r="A76" s="114">
        <f>'MASTER GURU HARIAN'!A78</f>
        <v>75</v>
      </c>
      <c r="B76" s="115" t="str">
        <f>'MASTER GURU HARIAN'!B78</f>
        <v>NURUL DININGSIH, S.Hum</v>
      </c>
      <c r="C76" s="115" t="str">
        <f>'MASTER GURU HARIAN'!C78</f>
        <v>G75</v>
      </c>
      <c r="D76" s="115" t="str">
        <f>'MASTER GURU HARIAN'!D78</f>
        <v>NURUL</v>
      </c>
      <c r="E76" s="115" t="s">
        <v>17</v>
      </c>
      <c r="F76" s="116">
        <f t="shared" si="11"/>
        <v>22</v>
      </c>
      <c r="G76" s="116" t="str">
        <f t="shared" si="8"/>
        <v/>
      </c>
      <c r="H76" s="116" t="str">
        <f t="shared" si="8"/>
        <v>V</v>
      </c>
      <c r="I76" s="116" t="str">
        <f t="shared" si="8"/>
        <v/>
      </c>
      <c r="J76" s="116" t="str">
        <f t="shared" si="8"/>
        <v/>
      </c>
      <c r="K76" s="116"/>
      <c r="L76" s="116" t="str">
        <f t="shared" si="9"/>
        <v/>
      </c>
      <c r="M76" s="116" t="str">
        <f t="shared" si="9"/>
        <v>V</v>
      </c>
      <c r="N76" s="116" t="str">
        <f t="shared" si="9"/>
        <v/>
      </c>
      <c r="O76" s="116"/>
      <c r="P76" s="116" t="str">
        <f t="shared" si="10"/>
        <v/>
      </c>
      <c r="Q76" s="116" t="str">
        <f t="shared" si="10"/>
        <v>V</v>
      </c>
      <c r="R76" s="116" t="str">
        <f t="shared" si="10"/>
        <v/>
      </c>
      <c r="S76" s="117"/>
      <c r="U76" s="116">
        <f>SEBGUR!K76</f>
        <v>0</v>
      </c>
      <c r="V76" s="116">
        <f>SEBGUR!R76</f>
        <v>12</v>
      </c>
      <c r="W76" s="116">
        <f>SEBGUR!Y76</f>
        <v>0</v>
      </c>
      <c r="X76" s="116">
        <f>SEBGUR!AF76</f>
        <v>0</v>
      </c>
      <c r="Y76" s="116"/>
      <c r="Z76" s="116">
        <f>SEBGUR!AJ76</f>
        <v>0</v>
      </c>
      <c r="AA76" s="116">
        <f>SEBGUR!AN76</f>
        <v>6</v>
      </c>
      <c r="AB76" s="116">
        <f>SEBGUR!AR76</f>
        <v>0</v>
      </c>
      <c r="AC76" s="116"/>
      <c r="AD76" s="116">
        <f>SEBGUR!AU76</f>
        <v>0</v>
      </c>
      <c r="AE76" s="116">
        <f>SEBGUR!AX76</f>
        <v>4</v>
      </c>
      <c r="AF76" s="116">
        <f>SEBGUR!BA76</f>
        <v>0</v>
      </c>
      <c r="AG76" s="117"/>
      <c r="AI76" s="116">
        <f t="shared" si="12"/>
        <v>22</v>
      </c>
    </row>
    <row r="77" spans="1:35" s="99" customFormat="1" x14ac:dyDescent="0.3">
      <c r="A77" s="100">
        <f>'MASTER GURU HARIAN'!A79</f>
        <v>76</v>
      </c>
      <c r="B77" s="101" t="str">
        <f>'MASTER GURU HARIAN'!B79</f>
        <v>ETI  ARIESANTI,S.Pd</v>
      </c>
      <c r="C77" s="101" t="str">
        <f>'MASTER GURU HARIAN'!C79</f>
        <v>G76</v>
      </c>
      <c r="D77" s="101" t="str">
        <f>'MASTER GURU HARIAN'!D79</f>
        <v>ETI</v>
      </c>
      <c r="E77" s="101" t="s">
        <v>19</v>
      </c>
      <c r="F77" s="79">
        <f>AI77</f>
        <v>21</v>
      </c>
      <c r="G77" s="79" t="str">
        <f t="shared" si="8"/>
        <v/>
      </c>
      <c r="H77" s="79" t="str">
        <f t="shared" si="8"/>
        <v/>
      </c>
      <c r="I77" s="79" t="str">
        <f t="shared" si="8"/>
        <v/>
      </c>
      <c r="J77" s="79" t="str">
        <f t="shared" si="8"/>
        <v/>
      </c>
      <c r="K77" s="79"/>
      <c r="L77" s="79" t="str">
        <f t="shared" si="9"/>
        <v/>
      </c>
      <c r="M77" s="79" t="str">
        <f t="shared" si="9"/>
        <v>V</v>
      </c>
      <c r="N77" s="79" t="str">
        <f t="shared" si="9"/>
        <v/>
      </c>
      <c r="O77" s="79"/>
      <c r="P77" s="79" t="str">
        <f t="shared" si="10"/>
        <v>V</v>
      </c>
      <c r="Q77" s="79" t="str">
        <f t="shared" si="10"/>
        <v>V</v>
      </c>
      <c r="R77" s="79" t="str">
        <f t="shared" si="10"/>
        <v/>
      </c>
      <c r="S77" s="78"/>
      <c r="U77" s="79">
        <f>SEBGUR!K77</f>
        <v>0</v>
      </c>
      <c r="V77" s="79">
        <f>SEBGUR!R77</f>
        <v>0</v>
      </c>
      <c r="W77" s="79">
        <f>SEBGUR!Y77</f>
        <v>0</v>
      </c>
      <c r="X77" s="79">
        <f>SEBGUR!AF77</f>
        <v>0</v>
      </c>
      <c r="Y77" s="79"/>
      <c r="Z77" s="79">
        <f>SEBGUR!AJ77</f>
        <v>0</v>
      </c>
      <c r="AA77" s="79">
        <f>SEBGUR!AN77</f>
        <v>9</v>
      </c>
      <c r="AB77" s="79">
        <f>SEBGUR!AR77</f>
        <v>0</v>
      </c>
      <c r="AC77" s="79"/>
      <c r="AD77" s="79">
        <f>SEBGUR!AU77</f>
        <v>6</v>
      </c>
      <c r="AE77" s="79">
        <f>SEBGUR!AX77</f>
        <v>6</v>
      </c>
      <c r="AF77" s="79">
        <f>SEBGUR!BA77</f>
        <v>0</v>
      </c>
      <c r="AG77" s="78"/>
      <c r="AI77" s="79">
        <f t="shared" si="12"/>
        <v>21</v>
      </c>
    </row>
    <row r="78" spans="1:35" s="118" customFormat="1" x14ac:dyDescent="0.3">
      <c r="A78" s="119">
        <f>'MASTER GURU HARIAN'!A80</f>
        <v>77</v>
      </c>
      <c r="B78" s="120" t="str">
        <f>'MASTER GURU HARIAN'!B80</f>
        <v>NURLAELA, S.H</v>
      </c>
      <c r="C78" s="120" t="str">
        <f>'MASTER GURU HARIAN'!C80</f>
        <v>G77</v>
      </c>
      <c r="D78" s="120" t="s">
        <v>535</v>
      </c>
      <c r="E78" s="120" t="s">
        <v>536</v>
      </c>
      <c r="F78" s="54">
        <f t="shared" ref="F78" si="13">AI78</f>
        <v>26</v>
      </c>
      <c r="G78" s="54" t="str">
        <f t="shared" ref="G78" si="14">IF(U78&gt;0,"V","")</f>
        <v>V</v>
      </c>
      <c r="H78" s="54" t="str">
        <f t="shared" ref="H78" si="15">IF(V78&gt;0,"V","")</f>
        <v>V</v>
      </c>
      <c r="I78" s="54" t="str">
        <f t="shared" ref="I78" si="16">IF(W78&gt;0,"V","")</f>
        <v/>
      </c>
      <c r="J78" s="54" t="str">
        <f t="shared" ref="J78" si="17">IF(X78&gt;0,"V","")</f>
        <v/>
      </c>
      <c r="K78" s="53"/>
      <c r="L78" s="54" t="str">
        <f t="shared" ref="L78" si="18">IF(Z78&gt;0,"V","")</f>
        <v>V</v>
      </c>
      <c r="M78" s="54" t="str">
        <f t="shared" ref="M78" si="19">IF(AA78&gt;0,"V","")</f>
        <v>V</v>
      </c>
      <c r="N78" s="54" t="str">
        <f t="shared" ref="N78" si="20">IF(AB78&gt;0,"V","")</f>
        <v/>
      </c>
      <c r="O78" s="53"/>
      <c r="P78" s="54" t="str">
        <f t="shared" ref="P78" si="21">IF(AD78&gt;0,"V","")</f>
        <v>V</v>
      </c>
      <c r="Q78" s="54" t="str">
        <f t="shared" ref="Q78" si="22">IF(AE78&gt;0,"V","")</f>
        <v>V</v>
      </c>
      <c r="R78" s="54" t="str">
        <f t="shared" ref="R78" si="23">IF(AF78&gt;0,"V","")</f>
        <v/>
      </c>
      <c r="S78" s="58"/>
      <c r="T78" s="57"/>
      <c r="U78" s="54">
        <f>SEBGUR!K78</f>
        <v>12</v>
      </c>
      <c r="V78" s="54">
        <f>SEBGUR!R78</f>
        <v>2</v>
      </c>
      <c r="W78" s="54">
        <f>SEBGUR!Y78</f>
        <v>0</v>
      </c>
      <c r="X78" s="54">
        <f>SEBGUR!AF78</f>
        <v>0</v>
      </c>
      <c r="Y78" s="53"/>
      <c r="Z78" s="54">
        <f>SEBGUR!AJ78</f>
        <v>2</v>
      </c>
      <c r="AA78" s="54">
        <f>SEBGUR!AN78</f>
        <v>4</v>
      </c>
      <c r="AB78" s="54">
        <f>SEBGUR!AR78</f>
        <v>0</v>
      </c>
      <c r="AC78" s="53"/>
      <c r="AD78" s="54">
        <f>SEBGUR!AU78</f>
        <v>2</v>
      </c>
      <c r="AE78" s="54">
        <f>SEBGUR!AX78</f>
        <v>4</v>
      </c>
      <c r="AF78" s="54">
        <f>SEBGUR!BA78</f>
        <v>0</v>
      </c>
      <c r="AG78" s="58"/>
      <c r="AH78" s="57"/>
      <c r="AI78" s="54">
        <f t="shared" ref="AI78" si="24">SUM(U78:AG78)</f>
        <v>26</v>
      </c>
    </row>
    <row r="79" spans="1:35" x14ac:dyDescent="0.3">
      <c r="A79" s="12">
        <f>'MASTER GURU HARIAN'!A81</f>
        <v>78</v>
      </c>
      <c r="B79" s="128">
        <f>'MASTER GURU HARIAN'!B81</f>
        <v>0</v>
      </c>
      <c r="C79" s="13" t="str">
        <f>'MASTER GURU HARIAN'!C81</f>
        <v>G78</v>
      </c>
      <c r="D79" s="13">
        <f>'MASTER GURU HARIAN'!D81</f>
        <v>0</v>
      </c>
      <c r="E79" s="13"/>
      <c r="F79" s="54">
        <f t="shared" ref="F79:F80" si="25">AI79</f>
        <v>0</v>
      </c>
      <c r="G79" s="54" t="str">
        <f t="shared" ref="G79:G80" si="26">IF(U79&gt;0,"V","")</f>
        <v/>
      </c>
      <c r="H79" s="54" t="str">
        <f t="shared" ref="H79:H80" si="27">IF(V79&gt;0,"V","")</f>
        <v/>
      </c>
      <c r="I79" s="54" t="str">
        <f t="shared" ref="I79:I80" si="28">IF(W79&gt;0,"V","")</f>
        <v/>
      </c>
      <c r="J79" s="54" t="str">
        <f t="shared" ref="J79:J80" si="29">IF(X79&gt;0,"V","")</f>
        <v/>
      </c>
      <c r="K79" s="53"/>
      <c r="L79" s="54" t="str">
        <f t="shared" ref="L79:L80" si="30">IF(Z79&gt;0,"V","")</f>
        <v/>
      </c>
      <c r="M79" s="54" t="str">
        <f t="shared" ref="M79:M80" si="31">IF(AA79&gt;0,"V","")</f>
        <v/>
      </c>
      <c r="N79" s="54" t="str">
        <f t="shared" ref="N79:N80" si="32">IF(AB79&gt;0,"V","")</f>
        <v/>
      </c>
      <c r="O79" s="53"/>
      <c r="P79" s="54" t="str">
        <f t="shared" ref="P79:P80" si="33">IF(AD79&gt;0,"V","")</f>
        <v/>
      </c>
      <c r="Q79" s="54" t="str">
        <f t="shared" ref="Q79:Q80" si="34">IF(AE79&gt;0,"V","")</f>
        <v/>
      </c>
      <c r="R79" s="54" t="str">
        <f t="shared" ref="R79:R80" si="35">IF(AF79&gt;0,"V","")</f>
        <v/>
      </c>
      <c r="S79" s="58"/>
      <c r="U79" s="54">
        <f>SEBGUR!K79</f>
        <v>0</v>
      </c>
      <c r="V79" s="54">
        <f>SEBGUR!R79</f>
        <v>0</v>
      </c>
      <c r="W79" s="54">
        <f>SEBGUR!Y79</f>
        <v>0</v>
      </c>
      <c r="X79" s="54">
        <f>SEBGUR!AF79</f>
        <v>0</v>
      </c>
      <c r="Y79" s="53"/>
      <c r="Z79" s="54">
        <f>SEBGUR!AJ79</f>
        <v>0</v>
      </c>
      <c r="AA79" s="54">
        <f>SEBGUR!AN79</f>
        <v>0</v>
      </c>
      <c r="AB79" s="54">
        <f>SEBGUR!AR79</f>
        <v>0</v>
      </c>
      <c r="AC79" s="53"/>
      <c r="AD79" s="54">
        <f>SEBGUR!AU79</f>
        <v>0</v>
      </c>
      <c r="AE79" s="54">
        <f>SEBGUR!AX79</f>
        <v>0</v>
      </c>
      <c r="AF79" s="54">
        <f>SEBGUR!BA79</f>
        <v>0</v>
      </c>
      <c r="AG79" s="58"/>
      <c r="AI79" s="54">
        <f t="shared" ref="AI79:AI80" si="36">SUM(U79:AG79)</f>
        <v>0</v>
      </c>
    </row>
    <row r="80" spans="1:35" x14ac:dyDescent="0.3">
      <c r="A80" s="12">
        <f>'MASTER GURU HARIAN'!A82</f>
        <v>79</v>
      </c>
      <c r="B80" s="128">
        <f>'MASTER GURU HARIAN'!B82</f>
        <v>0</v>
      </c>
      <c r="C80" s="13" t="str">
        <f>'MASTER GURU HARIAN'!C82</f>
        <v>G79</v>
      </c>
      <c r="D80" s="13">
        <f>'MASTER GURU HARIAN'!D82</f>
        <v>0</v>
      </c>
      <c r="E80" s="13"/>
      <c r="F80" s="54">
        <f t="shared" si="25"/>
        <v>0</v>
      </c>
      <c r="G80" s="54" t="str">
        <f t="shared" si="26"/>
        <v/>
      </c>
      <c r="H80" s="54" t="str">
        <f t="shared" si="27"/>
        <v/>
      </c>
      <c r="I80" s="54" t="str">
        <f t="shared" si="28"/>
        <v/>
      </c>
      <c r="J80" s="54" t="str">
        <f t="shared" si="29"/>
        <v/>
      </c>
      <c r="K80" s="53"/>
      <c r="L80" s="54" t="str">
        <f t="shared" si="30"/>
        <v/>
      </c>
      <c r="M80" s="54" t="str">
        <f t="shared" si="31"/>
        <v/>
      </c>
      <c r="N80" s="54" t="str">
        <f t="shared" si="32"/>
        <v/>
      </c>
      <c r="O80" s="53"/>
      <c r="P80" s="54" t="str">
        <f t="shared" si="33"/>
        <v/>
      </c>
      <c r="Q80" s="54" t="str">
        <f t="shared" si="34"/>
        <v/>
      </c>
      <c r="R80" s="54" t="str">
        <f t="shared" si="35"/>
        <v/>
      </c>
      <c r="S80" s="58"/>
      <c r="U80" s="54">
        <f>SEBGUR!K80</f>
        <v>0</v>
      </c>
      <c r="V80" s="54">
        <f>SEBGUR!R80</f>
        <v>0</v>
      </c>
      <c r="W80" s="54">
        <f>SEBGUR!Y80</f>
        <v>0</v>
      </c>
      <c r="X80" s="54">
        <f>SEBGUR!AF80</f>
        <v>0</v>
      </c>
      <c r="Y80" s="53"/>
      <c r="Z80" s="54">
        <f>SEBGUR!AJ80</f>
        <v>0</v>
      </c>
      <c r="AA80" s="54">
        <f>SEBGUR!AN80</f>
        <v>0</v>
      </c>
      <c r="AB80" s="54">
        <f>SEBGUR!AR80</f>
        <v>0</v>
      </c>
      <c r="AC80" s="53"/>
      <c r="AD80" s="54">
        <f>SEBGUR!AU80</f>
        <v>0</v>
      </c>
      <c r="AE80" s="54">
        <f>SEBGUR!AX80</f>
        <v>0</v>
      </c>
      <c r="AF80" s="54">
        <f>SEBGUR!BA80</f>
        <v>0</v>
      </c>
      <c r="AG80" s="58"/>
      <c r="AI80" s="54">
        <f t="shared" si="36"/>
        <v>0</v>
      </c>
    </row>
    <row r="81" spans="1:55" s="129" customFormat="1" x14ac:dyDescent="0.3">
      <c r="A81" s="1"/>
      <c r="B81" s="5"/>
      <c r="C81" s="5"/>
      <c r="D81" s="6"/>
      <c r="E81" s="6"/>
      <c r="F81" s="6"/>
      <c r="G81" s="87"/>
      <c r="H81" s="87"/>
      <c r="I81" s="87"/>
      <c r="J81" s="87"/>
      <c r="K81" s="88"/>
      <c r="L81" s="87"/>
      <c r="M81" s="87"/>
      <c r="N81" s="87"/>
      <c r="O81" s="88"/>
      <c r="P81" s="87"/>
      <c r="Q81" s="87"/>
      <c r="R81" s="87"/>
      <c r="S81" s="89"/>
      <c r="T81" s="57"/>
      <c r="U81" s="87"/>
      <c r="V81" s="87"/>
      <c r="W81" s="87"/>
      <c r="X81" s="87"/>
      <c r="Y81" s="88"/>
      <c r="Z81" s="87"/>
      <c r="AA81" s="87"/>
      <c r="AB81" s="87"/>
      <c r="AC81" s="88"/>
      <c r="AD81" s="87"/>
      <c r="AE81" s="87"/>
      <c r="AF81" s="87"/>
      <c r="AG81" s="89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</row>
    <row r="82" spans="1:55" s="129" customFormat="1" x14ac:dyDescent="0.3">
      <c r="A82" s="1"/>
      <c r="B82" s="5"/>
      <c r="C82" s="5"/>
      <c r="D82" s="6"/>
      <c r="E82" s="6"/>
      <c r="F82" s="6"/>
      <c r="G82" s="87"/>
      <c r="H82" s="87"/>
      <c r="I82" s="87"/>
      <c r="J82" s="87"/>
      <c r="K82" s="88"/>
      <c r="L82" s="87"/>
      <c r="M82" s="87"/>
      <c r="N82" s="87"/>
      <c r="O82" s="88"/>
      <c r="P82" s="87"/>
      <c r="Q82" s="87"/>
      <c r="R82" s="87"/>
      <c r="S82" s="89"/>
      <c r="T82" s="57"/>
      <c r="U82" s="87"/>
      <c r="V82" s="87"/>
      <c r="W82" s="87"/>
      <c r="X82" s="87"/>
      <c r="Y82" s="88"/>
      <c r="Z82" s="87"/>
      <c r="AA82" s="87"/>
      <c r="AB82" s="87"/>
      <c r="AC82" s="88"/>
      <c r="AD82" s="87"/>
      <c r="AE82" s="87"/>
      <c r="AF82" s="87"/>
      <c r="AG82" s="89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</row>
    <row r="83" spans="1:55" s="129" customFormat="1" x14ac:dyDescent="0.3">
      <c r="A83" s="1"/>
      <c r="B83" s="5"/>
      <c r="C83" s="5"/>
      <c r="D83" s="6"/>
      <c r="E83" s="6"/>
      <c r="F83" s="6"/>
      <c r="G83" s="87"/>
      <c r="H83" s="87"/>
      <c r="I83" s="87"/>
      <c r="J83" s="87"/>
      <c r="K83" s="88"/>
      <c r="L83" s="87"/>
      <c r="M83" s="87"/>
      <c r="N83" s="87"/>
      <c r="O83" s="88"/>
      <c r="P83" s="87"/>
      <c r="Q83" s="87"/>
      <c r="R83" s="87"/>
      <c r="S83" s="89"/>
      <c r="T83" s="57"/>
      <c r="U83" s="87"/>
      <c r="V83" s="87"/>
      <c r="W83" s="87"/>
      <c r="X83" s="87"/>
      <c r="Y83" s="88"/>
      <c r="Z83" s="87"/>
      <c r="AA83" s="87"/>
      <c r="AB83" s="87"/>
      <c r="AC83" s="88"/>
      <c r="AD83" s="87"/>
      <c r="AE83" s="87"/>
      <c r="AF83" s="87"/>
      <c r="AG83" s="89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</row>
    <row r="84" spans="1:55" s="129" customFormat="1" x14ac:dyDescent="0.3">
      <c r="A84" s="1"/>
      <c r="B84" s="5"/>
      <c r="C84" s="5"/>
      <c r="D84" s="6"/>
      <c r="E84" s="6"/>
      <c r="F84" s="6"/>
      <c r="G84" s="87"/>
      <c r="H84" s="87"/>
      <c r="I84" s="87"/>
      <c r="J84" s="87"/>
      <c r="K84" s="88"/>
      <c r="L84" s="87"/>
      <c r="M84" s="87"/>
      <c r="N84" s="87"/>
      <c r="O84" s="88"/>
      <c r="P84" s="87"/>
      <c r="Q84" s="87"/>
      <c r="R84" s="87"/>
      <c r="S84" s="89"/>
      <c r="T84" s="57"/>
      <c r="U84" s="87"/>
      <c r="V84" s="87"/>
      <c r="W84" s="87"/>
      <c r="X84" s="87"/>
      <c r="Y84" s="88"/>
      <c r="Z84" s="87"/>
      <c r="AA84" s="87"/>
      <c r="AB84" s="87"/>
      <c r="AC84" s="88"/>
      <c r="AD84" s="87"/>
      <c r="AE84" s="87"/>
      <c r="AF84" s="87"/>
      <c r="AG84" s="89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</row>
    <row r="85" spans="1:55" s="129" customFormat="1" x14ac:dyDescent="0.3">
      <c r="A85" s="1"/>
      <c r="B85" s="5"/>
      <c r="C85" s="5"/>
      <c r="D85" s="6"/>
      <c r="E85" s="6"/>
      <c r="F85" s="6"/>
      <c r="G85" s="87"/>
      <c r="H85" s="87"/>
      <c r="I85" s="87"/>
      <c r="J85" s="87"/>
      <c r="K85" s="88"/>
      <c r="L85" s="87"/>
      <c r="M85" s="87"/>
      <c r="N85" s="87"/>
      <c r="O85" s="88"/>
      <c r="P85" s="87"/>
      <c r="Q85" s="87"/>
      <c r="R85" s="87"/>
      <c r="S85" s="89"/>
      <c r="T85" s="57"/>
      <c r="U85" s="87"/>
      <c r="V85" s="87"/>
      <c r="W85" s="87"/>
      <c r="X85" s="87"/>
      <c r="Y85" s="88"/>
      <c r="Z85" s="87"/>
      <c r="AA85" s="87"/>
      <c r="AB85" s="87"/>
      <c r="AC85" s="88"/>
      <c r="AD85" s="87"/>
      <c r="AE85" s="87"/>
      <c r="AF85" s="87"/>
      <c r="AG85" s="89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</row>
    <row r="86" spans="1:55" s="129" customFormat="1" x14ac:dyDescent="0.3">
      <c r="A86" s="1"/>
      <c r="B86" s="5"/>
      <c r="C86" s="5"/>
      <c r="D86" s="6"/>
      <c r="E86" s="6"/>
      <c r="F86" s="6"/>
      <c r="G86" s="87"/>
      <c r="H86" s="87"/>
      <c r="I86" s="87"/>
      <c r="J86" s="87"/>
      <c r="K86" s="88"/>
      <c r="L86" s="87"/>
      <c r="M86" s="87"/>
      <c r="N86" s="87"/>
      <c r="O86" s="88"/>
      <c r="P86" s="87"/>
      <c r="Q86" s="87"/>
      <c r="R86" s="87"/>
      <c r="S86" s="89"/>
      <c r="T86" s="57"/>
      <c r="U86" s="87"/>
      <c r="V86" s="87"/>
      <c r="W86" s="87"/>
      <c r="X86" s="87"/>
      <c r="Y86" s="88"/>
      <c r="Z86" s="87"/>
      <c r="AA86" s="87"/>
      <c r="AB86" s="87"/>
      <c r="AC86" s="88"/>
      <c r="AD86" s="87"/>
      <c r="AE86" s="87"/>
      <c r="AF86" s="87"/>
      <c r="AG86" s="89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</row>
    <row r="87" spans="1:55" s="129" customFormat="1" x14ac:dyDescent="0.3">
      <c r="A87" s="1"/>
      <c r="B87" s="5"/>
      <c r="C87" s="5"/>
      <c r="D87" s="6"/>
      <c r="E87" s="6"/>
      <c r="F87" s="6"/>
      <c r="G87" s="87"/>
      <c r="H87" s="87"/>
      <c r="I87" s="87"/>
      <c r="J87" s="87"/>
      <c r="K87" s="88"/>
      <c r="L87" s="87"/>
      <c r="M87" s="87"/>
      <c r="N87" s="87"/>
      <c r="O87" s="88"/>
      <c r="P87" s="87"/>
      <c r="Q87" s="87"/>
      <c r="R87" s="87"/>
      <c r="S87" s="89"/>
      <c r="T87" s="57"/>
      <c r="U87" s="87"/>
      <c r="V87" s="87"/>
      <c r="W87" s="87"/>
      <c r="X87" s="87"/>
      <c r="Y87" s="88"/>
      <c r="Z87" s="87"/>
      <c r="AA87" s="87"/>
      <c r="AB87" s="87"/>
      <c r="AC87" s="88"/>
      <c r="AD87" s="87"/>
      <c r="AE87" s="87"/>
      <c r="AF87" s="87"/>
      <c r="AG87" s="89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</row>
    <row r="88" spans="1:55" s="129" customFormat="1" x14ac:dyDescent="0.3">
      <c r="A88" s="1"/>
      <c r="B88" s="5"/>
      <c r="C88" s="5"/>
      <c r="D88" s="6"/>
      <c r="E88" s="6"/>
      <c r="F88" s="6"/>
      <c r="G88" s="87"/>
      <c r="H88" s="87"/>
      <c r="I88" s="87"/>
      <c r="J88" s="87"/>
      <c r="K88" s="88"/>
      <c r="L88" s="87"/>
      <c r="M88" s="87"/>
      <c r="N88" s="87"/>
      <c r="O88" s="88"/>
      <c r="P88" s="87"/>
      <c r="Q88" s="87"/>
      <c r="R88" s="87"/>
      <c r="S88" s="89"/>
      <c r="T88" s="57"/>
      <c r="U88" s="87"/>
      <c r="V88" s="87"/>
      <c r="W88" s="87"/>
      <c r="X88" s="87"/>
      <c r="Y88" s="88"/>
      <c r="Z88" s="87"/>
      <c r="AA88" s="87"/>
      <c r="AB88" s="87"/>
      <c r="AC88" s="88"/>
      <c r="AD88" s="87"/>
      <c r="AE88" s="87"/>
      <c r="AF88" s="87"/>
      <c r="AG88" s="89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</row>
    <row r="89" spans="1:55" s="129" customFormat="1" x14ac:dyDescent="0.3">
      <c r="A89" s="1"/>
      <c r="B89" s="5"/>
      <c r="C89" s="5"/>
      <c r="D89" s="6"/>
      <c r="E89" s="6"/>
      <c r="F89" s="6"/>
      <c r="G89" s="87"/>
      <c r="H89" s="87"/>
      <c r="I89" s="87"/>
      <c r="J89" s="87"/>
      <c r="K89" s="88"/>
      <c r="L89" s="87"/>
      <c r="M89" s="87"/>
      <c r="N89" s="87"/>
      <c r="O89" s="88"/>
      <c r="P89" s="87"/>
      <c r="Q89" s="87"/>
      <c r="R89" s="87"/>
      <c r="S89" s="89"/>
      <c r="T89" s="57"/>
      <c r="U89" s="87"/>
      <c r="V89" s="87"/>
      <c r="W89" s="87"/>
      <c r="X89" s="87"/>
      <c r="Y89" s="88"/>
      <c r="Z89" s="87"/>
      <c r="AA89" s="87"/>
      <c r="AB89" s="87"/>
      <c r="AC89" s="88"/>
      <c r="AD89" s="87"/>
      <c r="AE89" s="87"/>
      <c r="AF89" s="87"/>
      <c r="AG89" s="89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</row>
    <row r="90" spans="1:55" s="129" customFormat="1" x14ac:dyDescent="0.3">
      <c r="A90" s="1"/>
      <c r="B90" s="5"/>
      <c r="C90" s="5"/>
      <c r="D90" s="6"/>
      <c r="E90" s="6"/>
      <c r="F90" s="6"/>
      <c r="G90" s="87"/>
      <c r="H90" s="87"/>
      <c r="I90" s="87"/>
      <c r="J90" s="87"/>
      <c r="K90" s="88"/>
      <c r="L90" s="87"/>
      <c r="M90" s="87"/>
      <c r="N90" s="87"/>
      <c r="O90" s="88"/>
      <c r="P90" s="87"/>
      <c r="Q90" s="87"/>
      <c r="R90" s="87"/>
      <c r="S90" s="89"/>
      <c r="T90" s="57"/>
      <c r="U90" s="87"/>
      <c r="V90" s="87"/>
      <c r="W90" s="87"/>
      <c r="X90" s="87"/>
      <c r="Y90" s="88"/>
      <c r="Z90" s="87"/>
      <c r="AA90" s="87"/>
      <c r="AB90" s="87"/>
      <c r="AC90" s="88"/>
      <c r="AD90" s="87"/>
      <c r="AE90" s="87"/>
      <c r="AF90" s="87"/>
      <c r="AG90" s="89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</row>
    <row r="91" spans="1:55" s="129" customFormat="1" x14ac:dyDescent="0.3">
      <c r="A91" s="1"/>
      <c r="B91" s="5"/>
      <c r="C91" s="5"/>
      <c r="D91" s="6"/>
      <c r="E91" s="6"/>
      <c r="F91" s="6"/>
      <c r="G91" s="87"/>
      <c r="H91" s="87"/>
      <c r="I91" s="87"/>
      <c r="J91" s="87"/>
      <c r="K91" s="88"/>
      <c r="L91" s="87"/>
      <c r="M91" s="87"/>
      <c r="N91" s="87"/>
      <c r="O91" s="88"/>
      <c r="P91" s="87"/>
      <c r="Q91" s="87"/>
      <c r="R91" s="87"/>
      <c r="S91" s="89"/>
      <c r="T91" s="57"/>
      <c r="U91" s="87"/>
      <c r="V91" s="87"/>
      <c r="W91" s="87"/>
      <c r="X91" s="87"/>
      <c r="Y91" s="88"/>
      <c r="Z91" s="87"/>
      <c r="AA91" s="87"/>
      <c r="AB91" s="87"/>
      <c r="AC91" s="88"/>
      <c r="AD91" s="87"/>
      <c r="AE91" s="87"/>
      <c r="AF91" s="87"/>
      <c r="AG91" s="89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</row>
    <row r="92" spans="1:55" s="129" customFormat="1" x14ac:dyDescent="0.3">
      <c r="A92" s="1"/>
      <c r="B92" s="5"/>
      <c r="C92" s="5"/>
      <c r="D92" s="6"/>
      <c r="E92" s="6"/>
      <c r="F92" s="6"/>
      <c r="G92" s="87"/>
      <c r="H92" s="87"/>
      <c r="I92" s="87"/>
      <c r="J92" s="87"/>
      <c r="K92" s="88"/>
      <c r="L92" s="87"/>
      <c r="M92" s="87"/>
      <c r="N92" s="87"/>
      <c r="O92" s="88"/>
      <c r="P92" s="87"/>
      <c r="Q92" s="87"/>
      <c r="R92" s="87"/>
      <c r="S92" s="89"/>
      <c r="T92" s="57"/>
      <c r="U92" s="87"/>
      <c r="V92" s="87"/>
      <c r="W92" s="87"/>
      <c r="X92" s="87"/>
      <c r="Y92" s="88"/>
      <c r="Z92" s="87"/>
      <c r="AA92" s="87"/>
      <c r="AB92" s="87"/>
      <c r="AC92" s="88"/>
      <c r="AD92" s="87"/>
      <c r="AE92" s="87"/>
      <c r="AF92" s="87"/>
      <c r="AG92" s="89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</row>
    <row r="93" spans="1:55" s="129" customFormat="1" x14ac:dyDescent="0.3">
      <c r="A93" s="1"/>
      <c r="B93" s="5"/>
      <c r="C93" s="5"/>
      <c r="D93" s="6"/>
      <c r="E93" s="6"/>
      <c r="F93" s="6"/>
      <c r="G93" s="87"/>
      <c r="H93" s="87"/>
      <c r="I93" s="87"/>
      <c r="J93" s="87"/>
      <c r="K93" s="88"/>
      <c r="L93" s="87"/>
      <c r="M93" s="87"/>
      <c r="N93" s="87"/>
      <c r="O93" s="88"/>
      <c r="P93" s="87"/>
      <c r="Q93" s="87"/>
      <c r="R93" s="87"/>
      <c r="S93" s="89"/>
      <c r="T93" s="57"/>
      <c r="U93" s="87"/>
      <c r="V93" s="87"/>
      <c r="W93" s="87"/>
      <c r="X93" s="87"/>
      <c r="Y93" s="88"/>
      <c r="Z93" s="87"/>
      <c r="AA93" s="87"/>
      <c r="AB93" s="87"/>
      <c r="AC93" s="88"/>
      <c r="AD93" s="87"/>
      <c r="AE93" s="87"/>
      <c r="AF93" s="87"/>
      <c r="AG93" s="89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</row>
    <row r="94" spans="1:55" s="129" customFormat="1" x14ac:dyDescent="0.3">
      <c r="A94" s="1"/>
      <c r="B94" s="5"/>
      <c r="C94" s="5"/>
      <c r="D94" s="6"/>
      <c r="E94" s="6"/>
      <c r="F94" s="6"/>
      <c r="G94" s="87"/>
      <c r="H94" s="87"/>
      <c r="I94" s="87"/>
      <c r="J94" s="87"/>
      <c r="K94" s="88"/>
      <c r="L94" s="87"/>
      <c r="M94" s="87"/>
      <c r="N94" s="87"/>
      <c r="O94" s="88"/>
      <c r="P94" s="87"/>
      <c r="Q94" s="87"/>
      <c r="R94" s="87"/>
      <c r="S94" s="89"/>
      <c r="T94" s="57"/>
      <c r="U94" s="87"/>
      <c r="V94" s="87"/>
      <c r="W94" s="87"/>
      <c r="X94" s="87"/>
      <c r="Y94" s="88"/>
      <c r="Z94" s="87"/>
      <c r="AA94" s="87"/>
      <c r="AB94" s="87"/>
      <c r="AC94" s="88"/>
      <c r="AD94" s="87"/>
      <c r="AE94" s="87"/>
      <c r="AF94" s="87"/>
      <c r="AG94" s="89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</row>
    <row r="95" spans="1:55" s="129" customFormat="1" x14ac:dyDescent="0.3">
      <c r="A95" s="1"/>
      <c r="B95" s="5"/>
      <c r="C95" s="5"/>
      <c r="D95" s="6"/>
      <c r="E95" s="6"/>
      <c r="F95" s="6"/>
      <c r="G95" s="87"/>
      <c r="H95" s="87"/>
      <c r="I95" s="87"/>
      <c r="J95" s="87"/>
      <c r="K95" s="88"/>
      <c r="L95" s="87"/>
      <c r="M95" s="87"/>
      <c r="N95" s="87"/>
      <c r="O95" s="88"/>
      <c r="P95" s="87"/>
      <c r="Q95" s="87"/>
      <c r="R95" s="87"/>
      <c r="S95" s="89"/>
      <c r="T95" s="57"/>
      <c r="U95" s="87"/>
      <c r="V95" s="87"/>
      <c r="W95" s="87"/>
      <c r="X95" s="87"/>
      <c r="Y95" s="88"/>
      <c r="Z95" s="87"/>
      <c r="AA95" s="87"/>
      <c r="AB95" s="87"/>
      <c r="AC95" s="88"/>
      <c r="AD95" s="87"/>
      <c r="AE95" s="87"/>
      <c r="AF95" s="87"/>
      <c r="AG95" s="89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</row>
    <row r="96" spans="1:55" s="129" customFormat="1" x14ac:dyDescent="0.3">
      <c r="A96" s="1"/>
      <c r="B96" s="5"/>
      <c r="C96" s="5"/>
      <c r="D96" s="6"/>
      <c r="E96" s="6"/>
      <c r="F96" s="6"/>
      <c r="G96" s="87"/>
      <c r="H96" s="87"/>
      <c r="I96" s="87"/>
      <c r="J96" s="87"/>
      <c r="K96" s="88"/>
      <c r="L96" s="87"/>
      <c r="M96" s="87"/>
      <c r="N96" s="87"/>
      <c r="O96" s="88"/>
      <c r="P96" s="87"/>
      <c r="Q96" s="87"/>
      <c r="R96" s="87"/>
      <c r="S96" s="89"/>
      <c r="T96" s="57"/>
      <c r="U96" s="87"/>
      <c r="V96" s="87"/>
      <c r="W96" s="87"/>
      <c r="X96" s="87"/>
      <c r="Y96" s="88"/>
      <c r="Z96" s="87"/>
      <c r="AA96" s="87"/>
      <c r="AB96" s="87"/>
      <c r="AC96" s="88"/>
      <c r="AD96" s="87"/>
      <c r="AE96" s="87"/>
      <c r="AF96" s="87"/>
      <c r="AG96" s="89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</row>
    <row r="97" spans="1:55" s="129" customFormat="1" x14ac:dyDescent="0.3">
      <c r="A97" s="1"/>
      <c r="B97" s="5"/>
      <c r="C97" s="5"/>
      <c r="D97" s="6"/>
      <c r="E97" s="6"/>
      <c r="F97" s="6"/>
      <c r="G97" s="87"/>
      <c r="H97" s="87"/>
      <c r="I97" s="87"/>
      <c r="J97" s="87"/>
      <c r="K97" s="88"/>
      <c r="L97" s="87"/>
      <c r="M97" s="87"/>
      <c r="N97" s="87"/>
      <c r="O97" s="88"/>
      <c r="P97" s="87"/>
      <c r="Q97" s="87"/>
      <c r="R97" s="87"/>
      <c r="S97" s="89"/>
      <c r="T97" s="57"/>
      <c r="U97" s="87"/>
      <c r="V97" s="87"/>
      <c r="W97" s="87"/>
      <c r="X97" s="87"/>
      <c r="Y97" s="88"/>
      <c r="Z97" s="87"/>
      <c r="AA97" s="87"/>
      <c r="AB97" s="87"/>
      <c r="AC97" s="88"/>
      <c r="AD97" s="87"/>
      <c r="AE97" s="87"/>
      <c r="AF97" s="87"/>
      <c r="AG97" s="89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</row>
    <row r="98" spans="1:55" s="129" customFormat="1" x14ac:dyDescent="0.3">
      <c r="A98" s="1"/>
      <c r="B98" s="5"/>
      <c r="C98" s="5"/>
      <c r="D98" s="6"/>
      <c r="E98" s="6"/>
      <c r="F98" s="6"/>
      <c r="G98" s="87"/>
      <c r="H98" s="87"/>
      <c r="I98" s="87"/>
      <c r="J98" s="87"/>
      <c r="K98" s="88"/>
      <c r="L98" s="87"/>
      <c r="M98" s="87"/>
      <c r="N98" s="87"/>
      <c r="O98" s="88"/>
      <c r="P98" s="87"/>
      <c r="Q98" s="87"/>
      <c r="R98" s="87"/>
      <c r="S98" s="89"/>
      <c r="T98" s="57"/>
      <c r="U98" s="87"/>
      <c r="V98" s="87"/>
      <c r="W98" s="87"/>
      <c r="X98" s="87"/>
      <c r="Y98" s="88"/>
      <c r="Z98" s="87"/>
      <c r="AA98" s="87"/>
      <c r="AB98" s="87"/>
      <c r="AC98" s="88"/>
      <c r="AD98" s="87"/>
      <c r="AE98" s="87"/>
      <c r="AF98" s="87"/>
      <c r="AG98" s="89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</row>
    <row r="99" spans="1:55" s="129" customFormat="1" x14ac:dyDescent="0.3">
      <c r="A99" s="1"/>
      <c r="B99" s="5"/>
      <c r="C99" s="5"/>
      <c r="D99" s="6"/>
      <c r="E99" s="6"/>
      <c r="F99" s="6"/>
      <c r="G99" s="87"/>
      <c r="H99" s="87"/>
      <c r="I99" s="87"/>
      <c r="J99" s="87"/>
      <c r="K99" s="88"/>
      <c r="L99" s="87"/>
      <c r="M99" s="87"/>
      <c r="N99" s="87"/>
      <c r="O99" s="88"/>
      <c r="P99" s="87"/>
      <c r="Q99" s="87"/>
      <c r="R99" s="87"/>
      <c r="S99" s="89"/>
      <c r="T99" s="57"/>
      <c r="U99" s="87"/>
      <c r="V99" s="87"/>
      <c r="W99" s="87"/>
      <c r="X99" s="87"/>
      <c r="Y99" s="88"/>
      <c r="Z99" s="87"/>
      <c r="AA99" s="87"/>
      <c r="AB99" s="87"/>
      <c r="AC99" s="88"/>
      <c r="AD99" s="87"/>
      <c r="AE99" s="87"/>
      <c r="AF99" s="87"/>
      <c r="AG99" s="89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</row>
    <row r="100" spans="1:55" s="129" customFormat="1" x14ac:dyDescent="0.3">
      <c r="A100" s="1"/>
      <c r="B100" s="5"/>
      <c r="C100" s="5"/>
      <c r="D100" s="6"/>
      <c r="E100" s="6"/>
      <c r="F100" s="6"/>
      <c r="G100" s="87"/>
      <c r="H100" s="87"/>
      <c r="I100" s="87"/>
      <c r="J100" s="87"/>
      <c r="K100" s="88"/>
      <c r="L100" s="87"/>
      <c r="M100" s="87"/>
      <c r="N100" s="87"/>
      <c r="O100" s="88"/>
      <c r="P100" s="87"/>
      <c r="Q100" s="87"/>
      <c r="R100" s="87"/>
      <c r="S100" s="89"/>
      <c r="T100" s="57"/>
      <c r="U100" s="87"/>
      <c r="V100" s="87"/>
      <c r="W100" s="87"/>
      <c r="X100" s="87"/>
      <c r="Y100" s="88"/>
      <c r="Z100" s="87"/>
      <c r="AA100" s="87"/>
      <c r="AB100" s="87"/>
      <c r="AC100" s="88"/>
      <c r="AD100" s="87"/>
      <c r="AE100" s="87"/>
      <c r="AF100" s="87"/>
      <c r="AG100" s="89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</row>
    <row r="101" spans="1:55" s="129" customFormat="1" x14ac:dyDescent="0.3">
      <c r="A101" s="1"/>
      <c r="B101" s="5"/>
      <c r="C101" s="5"/>
      <c r="D101" s="6"/>
      <c r="E101" s="6"/>
      <c r="F101" s="6"/>
      <c r="G101" s="87"/>
      <c r="H101" s="87"/>
      <c r="I101" s="87"/>
      <c r="J101" s="87"/>
      <c r="K101" s="88"/>
      <c r="L101" s="87"/>
      <c r="M101" s="87"/>
      <c r="N101" s="87"/>
      <c r="O101" s="88"/>
      <c r="P101" s="87"/>
      <c r="Q101" s="87"/>
      <c r="R101" s="87"/>
      <c r="S101" s="89"/>
      <c r="T101" s="57"/>
      <c r="U101" s="87"/>
      <c r="V101" s="87"/>
      <c r="W101" s="87"/>
      <c r="X101" s="87"/>
      <c r="Y101" s="88"/>
      <c r="Z101" s="87"/>
      <c r="AA101" s="87"/>
      <c r="AB101" s="87"/>
      <c r="AC101" s="88"/>
      <c r="AD101" s="87"/>
      <c r="AE101" s="87"/>
      <c r="AF101" s="87"/>
      <c r="AG101" s="89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</row>
    <row r="102" spans="1:55" s="129" customFormat="1" x14ac:dyDescent="0.3">
      <c r="A102" s="1"/>
      <c r="B102" s="5"/>
      <c r="C102" s="5"/>
      <c r="D102" s="6"/>
      <c r="E102" s="6"/>
      <c r="F102" s="6"/>
      <c r="G102" s="87"/>
      <c r="H102" s="87"/>
      <c r="I102" s="87"/>
      <c r="J102" s="87"/>
      <c r="K102" s="88"/>
      <c r="L102" s="87"/>
      <c r="M102" s="87"/>
      <c r="N102" s="87"/>
      <c r="O102" s="88"/>
      <c r="P102" s="87"/>
      <c r="Q102" s="87"/>
      <c r="R102" s="87"/>
      <c r="S102" s="89"/>
      <c r="T102" s="57"/>
      <c r="U102" s="87"/>
      <c r="V102" s="87"/>
      <c r="W102" s="87"/>
      <c r="X102" s="87"/>
      <c r="Y102" s="88"/>
      <c r="Z102" s="87"/>
      <c r="AA102" s="87"/>
      <c r="AB102" s="87"/>
      <c r="AC102" s="88"/>
      <c r="AD102" s="87"/>
      <c r="AE102" s="87"/>
      <c r="AF102" s="87"/>
      <c r="AG102" s="89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</row>
    <row r="103" spans="1:55" s="129" customFormat="1" x14ac:dyDescent="0.3">
      <c r="A103" s="1"/>
      <c r="B103" s="5"/>
      <c r="C103" s="5"/>
      <c r="D103" s="6"/>
      <c r="E103" s="6"/>
      <c r="F103" s="6"/>
      <c r="G103" s="87"/>
      <c r="H103" s="87"/>
      <c r="I103" s="87"/>
      <c r="J103" s="87"/>
      <c r="K103" s="88"/>
      <c r="L103" s="87"/>
      <c r="M103" s="87"/>
      <c r="N103" s="87"/>
      <c r="O103" s="88"/>
      <c r="P103" s="87"/>
      <c r="Q103" s="87"/>
      <c r="R103" s="87"/>
      <c r="S103" s="89"/>
      <c r="T103" s="57"/>
      <c r="U103" s="87"/>
      <c r="V103" s="87"/>
      <c r="W103" s="87"/>
      <c r="X103" s="87"/>
      <c r="Y103" s="88"/>
      <c r="Z103" s="87"/>
      <c r="AA103" s="87"/>
      <c r="AB103" s="87"/>
      <c r="AC103" s="88"/>
      <c r="AD103" s="87"/>
      <c r="AE103" s="87"/>
      <c r="AF103" s="87"/>
      <c r="AG103" s="89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</row>
    <row r="104" spans="1:55" s="129" customFormat="1" x14ac:dyDescent="0.3">
      <c r="A104" s="1"/>
      <c r="B104" s="5"/>
      <c r="C104" s="5"/>
      <c r="D104" s="6"/>
      <c r="E104" s="6"/>
      <c r="F104" s="6"/>
      <c r="G104" s="87"/>
      <c r="H104" s="87"/>
      <c r="I104" s="87"/>
      <c r="J104" s="87"/>
      <c r="K104" s="88"/>
      <c r="L104" s="87"/>
      <c r="M104" s="87"/>
      <c r="N104" s="87"/>
      <c r="O104" s="88"/>
      <c r="P104" s="87"/>
      <c r="Q104" s="87"/>
      <c r="R104" s="87"/>
      <c r="S104" s="89"/>
      <c r="T104" s="57"/>
      <c r="U104" s="87"/>
      <c r="V104" s="87"/>
      <c r="W104" s="87"/>
      <c r="X104" s="87"/>
      <c r="Y104" s="88"/>
      <c r="Z104" s="87"/>
      <c r="AA104" s="87"/>
      <c r="AB104" s="87"/>
      <c r="AC104" s="88"/>
      <c r="AD104" s="87"/>
      <c r="AE104" s="87"/>
      <c r="AF104" s="87"/>
      <c r="AG104" s="89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</row>
    <row r="105" spans="1:55" s="129" customFormat="1" x14ac:dyDescent="0.3">
      <c r="A105" s="1"/>
      <c r="B105" s="5"/>
      <c r="C105" s="5"/>
      <c r="D105" s="6"/>
      <c r="E105" s="6"/>
      <c r="F105" s="6"/>
      <c r="G105" s="87"/>
      <c r="H105" s="87"/>
      <c r="I105" s="87"/>
      <c r="J105" s="87"/>
      <c r="K105" s="88"/>
      <c r="L105" s="87"/>
      <c r="M105" s="87"/>
      <c r="N105" s="87"/>
      <c r="O105" s="88"/>
      <c r="P105" s="87"/>
      <c r="Q105" s="87"/>
      <c r="R105" s="87"/>
      <c r="S105" s="89"/>
      <c r="T105" s="57"/>
      <c r="U105" s="87"/>
      <c r="V105" s="87"/>
      <c r="W105" s="87"/>
      <c r="X105" s="87"/>
      <c r="Y105" s="88"/>
      <c r="Z105" s="87"/>
      <c r="AA105" s="87"/>
      <c r="AB105" s="87"/>
      <c r="AC105" s="88"/>
      <c r="AD105" s="87"/>
      <c r="AE105" s="87"/>
      <c r="AF105" s="87"/>
      <c r="AG105" s="89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</row>
    <row r="106" spans="1:55" s="129" customFormat="1" x14ac:dyDescent="0.3">
      <c r="A106" s="1"/>
      <c r="B106" s="5"/>
      <c r="C106" s="5"/>
      <c r="D106" s="6"/>
      <c r="E106" s="6"/>
      <c r="F106" s="6"/>
      <c r="G106" s="87"/>
      <c r="H106" s="87"/>
      <c r="I106" s="87"/>
      <c r="J106" s="87"/>
      <c r="K106" s="88"/>
      <c r="L106" s="87"/>
      <c r="M106" s="87"/>
      <c r="N106" s="87"/>
      <c r="O106" s="88"/>
      <c r="P106" s="87"/>
      <c r="Q106" s="87"/>
      <c r="R106" s="87"/>
      <c r="S106" s="89"/>
      <c r="T106" s="57"/>
      <c r="U106" s="87"/>
      <c r="V106" s="87"/>
      <c r="W106" s="87"/>
      <c r="X106" s="87"/>
      <c r="Y106" s="88"/>
      <c r="Z106" s="87"/>
      <c r="AA106" s="87"/>
      <c r="AB106" s="87"/>
      <c r="AC106" s="88"/>
      <c r="AD106" s="87"/>
      <c r="AE106" s="87"/>
      <c r="AF106" s="87"/>
      <c r="AG106" s="89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</row>
    <row r="107" spans="1:55" s="129" customFormat="1" x14ac:dyDescent="0.3">
      <c r="A107" s="1"/>
      <c r="B107" s="5"/>
      <c r="C107" s="5"/>
      <c r="D107" s="6"/>
      <c r="E107" s="6"/>
      <c r="F107" s="6"/>
      <c r="G107" s="87"/>
      <c r="H107" s="87"/>
      <c r="I107" s="87"/>
      <c r="J107" s="87"/>
      <c r="K107" s="88"/>
      <c r="L107" s="87"/>
      <c r="M107" s="87"/>
      <c r="N107" s="87"/>
      <c r="O107" s="88"/>
      <c r="P107" s="87"/>
      <c r="Q107" s="87"/>
      <c r="R107" s="87"/>
      <c r="S107" s="89"/>
      <c r="T107" s="57"/>
      <c r="U107" s="87"/>
      <c r="V107" s="87"/>
      <c r="W107" s="87"/>
      <c r="X107" s="87"/>
      <c r="Y107" s="88"/>
      <c r="Z107" s="87"/>
      <c r="AA107" s="87"/>
      <c r="AB107" s="87"/>
      <c r="AC107" s="88"/>
      <c r="AD107" s="87"/>
      <c r="AE107" s="87"/>
      <c r="AF107" s="87"/>
      <c r="AG107" s="89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</row>
    <row r="108" spans="1:55" s="129" customFormat="1" x14ac:dyDescent="0.3">
      <c r="A108" s="1"/>
      <c r="B108" s="5"/>
      <c r="C108" s="5"/>
      <c r="D108" s="6"/>
      <c r="E108" s="6"/>
      <c r="F108" s="6"/>
      <c r="G108" s="87"/>
      <c r="H108" s="87"/>
      <c r="I108" s="87"/>
      <c r="J108" s="87"/>
      <c r="K108" s="88"/>
      <c r="L108" s="87"/>
      <c r="M108" s="87"/>
      <c r="N108" s="87"/>
      <c r="O108" s="88"/>
      <c r="P108" s="87"/>
      <c r="Q108" s="87"/>
      <c r="R108" s="87"/>
      <c r="S108" s="89"/>
      <c r="T108" s="57"/>
      <c r="U108" s="87"/>
      <c r="V108" s="87"/>
      <c r="W108" s="87"/>
      <c r="X108" s="87"/>
      <c r="Y108" s="88"/>
      <c r="Z108" s="87"/>
      <c r="AA108" s="87"/>
      <c r="AB108" s="87"/>
      <c r="AC108" s="88"/>
      <c r="AD108" s="87"/>
      <c r="AE108" s="87"/>
      <c r="AF108" s="87"/>
      <c r="AG108" s="89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</row>
    <row r="109" spans="1:55" s="129" customFormat="1" x14ac:dyDescent="0.3">
      <c r="A109" s="1"/>
      <c r="B109" s="5"/>
      <c r="C109" s="5"/>
      <c r="D109" s="6"/>
      <c r="E109" s="6"/>
      <c r="F109" s="6"/>
      <c r="G109" s="87"/>
      <c r="H109" s="87"/>
      <c r="I109" s="87"/>
      <c r="J109" s="87"/>
      <c r="K109" s="88"/>
      <c r="L109" s="87"/>
      <c r="M109" s="87"/>
      <c r="N109" s="87"/>
      <c r="O109" s="88"/>
      <c r="P109" s="87"/>
      <c r="Q109" s="87"/>
      <c r="R109" s="87"/>
      <c r="S109" s="89"/>
      <c r="T109" s="57"/>
      <c r="U109" s="87"/>
      <c r="V109" s="87"/>
      <c r="W109" s="87"/>
      <c r="X109" s="87"/>
      <c r="Y109" s="88"/>
      <c r="Z109" s="87"/>
      <c r="AA109" s="87"/>
      <c r="AB109" s="87"/>
      <c r="AC109" s="88"/>
      <c r="AD109" s="87"/>
      <c r="AE109" s="87"/>
      <c r="AF109" s="87"/>
      <c r="AG109" s="89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</row>
    <row r="110" spans="1:55" s="129" customFormat="1" x14ac:dyDescent="0.3">
      <c r="A110" s="1"/>
      <c r="B110" s="5"/>
      <c r="C110" s="5"/>
      <c r="D110" s="6"/>
      <c r="E110" s="6"/>
      <c r="F110" s="6"/>
      <c r="G110" s="87"/>
      <c r="H110" s="87"/>
      <c r="I110" s="87"/>
      <c r="J110" s="87"/>
      <c r="K110" s="88"/>
      <c r="L110" s="87"/>
      <c r="M110" s="87"/>
      <c r="N110" s="87"/>
      <c r="O110" s="88"/>
      <c r="P110" s="87"/>
      <c r="Q110" s="87"/>
      <c r="R110" s="87"/>
      <c r="S110" s="89"/>
      <c r="T110" s="57"/>
      <c r="U110" s="87"/>
      <c r="V110" s="87"/>
      <c r="W110" s="87"/>
      <c r="X110" s="87"/>
      <c r="Y110" s="88"/>
      <c r="Z110" s="87"/>
      <c r="AA110" s="87"/>
      <c r="AB110" s="87"/>
      <c r="AC110" s="88"/>
      <c r="AD110" s="87"/>
      <c r="AE110" s="87"/>
      <c r="AF110" s="87"/>
      <c r="AG110" s="89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</row>
    <row r="111" spans="1:55" s="129" customFormat="1" x14ac:dyDescent="0.3">
      <c r="A111" s="1"/>
      <c r="B111" s="5"/>
      <c r="C111" s="5"/>
      <c r="D111" s="6"/>
      <c r="E111" s="6"/>
      <c r="F111" s="6"/>
      <c r="G111" s="87"/>
      <c r="H111" s="87"/>
      <c r="I111" s="87"/>
      <c r="J111" s="87"/>
      <c r="K111" s="88"/>
      <c r="L111" s="87"/>
      <c r="M111" s="87"/>
      <c r="N111" s="87"/>
      <c r="O111" s="88"/>
      <c r="P111" s="87"/>
      <c r="Q111" s="87"/>
      <c r="R111" s="87"/>
      <c r="S111" s="89"/>
      <c r="T111" s="57"/>
      <c r="U111" s="87"/>
      <c r="V111" s="87"/>
      <c r="W111" s="87"/>
      <c r="X111" s="87"/>
      <c r="Y111" s="88"/>
      <c r="Z111" s="87"/>
      <c r="AA111" s="87"/>
      <c r="AB111" s="87"/>
      <c r="AC111" s="88"/>
      <c r="AD111" s="87"/>
      <c r="AE111" s="87"/>
      <c r="AF111" s="87"/>
      <c r="AG111" s="89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</row>
    <row r="112" spans="1:55" s="129" customFormat="1" x14ac:dyDescent="0.3">
      <c r="A112" s="1"/>
      <c r="B112" s="5"/>
      <c r="C112" s="5"/>
      <c r="D112" s="6"/>
      <c r="E112" s="6"/>
      <c r="F112" s="6"/>
      <c r="G112" s="87"/>
      <c r="H112" s="87"/>
      <c r="I112" s="87"/>
      <c r="J112" s="87"/>
      <c r="K112" s="88"/>
      <c r="L112" s="87"/>
      <c r="M112" s="87"/>
      <c r="N112" s="87"/>
      <c r="O112" s="88"/>
      <c r="P112" s="87"/>
      <c r="Q112" s="87"/>
      <c r="R112" s="87"/>
      <c r="S112" s="89"/>
      <c r="T112" s="57"/>
      <c r="U112" s="87"/>
      <c r="V112" s="87"/>
      <c r="W112" s="87"/>
      <c r="X112" s="87"/>
      <c r="Y112" s="88"/>
      <c r="Z112" s="87"/>
      <c r="AA112" s="87"/>
      <c r="AB112" s="87"/>
      <c r="AC112" s="88"/>
      <c r="AD112" s="87"/>
      <c r="AE112" s="87"/>
      <c r="AF112" s="87"/>
      <c r="AG112" s="89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</row>
    <row r="113" spans="1:55" s="129" customFormat="1" x14ac:dyDescent="0.3">
      <c r="A113" s="1"/>
      <c r="B113" s="5"/>
      <c r="C113" s="5"/>
      <c r="D113" s="6"/>
      <c r="E113" s="6"/>
      <c r="F113" s="6"/>
      <c r="G113" s="87"/>
      <c r="H113" s="87"/>
      <c r="I113" s="87"/>
      <c r="J113" s="87"/>
      <c r="K113" s="88"/>
      <c r="L113" s="87"/>
      <c r="M113" s="87"/>
      <c r="N113" s="87"/>
      <c r="O113" s="88"/>
      <c r="P113" s="87"/>
      <c r="Q113" s="87"/>
      <c r="R113" s="87"/>
      <c r="S113" s="89"/>
      <c r="T113" s="57"/>
      <c r="U113" s="87"/>
      <c r="V113" s="87"/>
      <c r="W113" s="87"/>
      <c r="X113" s="87"/>
      <c r="Y113" s="88"/>
      <c r="Z113" s="87"/>
      <c r="AA113" s="87"/>
      <c r="AB113" s="87"/>
      <c r="AC113" s="88"/>
      <c r="AD113" s="87"/>
      <c r="AE113" s="87"/>
      <c r="AF113" s="87"/>
      <c r="AG113" s="89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</row>
    <row r="114" spans="1:55" s="129" customFormat="1" x14ac:dyDescent="0.3">
      <c r="A114" s="1"/>
      <c r="B114" s="5"/>
      <c r="C114" s="5"/>
      <c r="D114" s="6"/>
      <c r="E114" s="6"/>
      <c r="F114" s="6"/>
      <c r="G114" s="87"/>
      <c r="H114" s="87"/>
      <c r="I114" s="87"/>
      <c r="J114" s="87"/>
      <c r="K114" s="88"/>
      <c r="L114" s="87"/>
      <c r="M114" s="87"/>
      <c r="N114" s="87"/>
      <c r="O114" s="88"/>
      <c r="P114" s="87"/>
      <c r="Q114" s="87"/>
      <c r="R114" s="87"/>
      <c r="S114" s="89"/>
      <c r="T114" s="57"/>
      <c r="U114" s="87"/>
      <c r="V114" s="87"/>
      <c r="W114" s="87"/>
      <c r="X114" s="87"/>
      <c r="Y114" s="88"/>
      <c r="Z114" s="87"/>
      <c r="AA114" s="87"/>
      <c r="AB114" s="87"/>
      <c r="AC114" s="88"/>
      <c r="AD114" s="87"/>
      <c r="AE114" s="87"/>
      <c r="AF114" s="87"/>
      <c r="AG114" s="89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</row>
    <row r="115" spans="1:55" s="129" customFormat="1" x14ac:dyDescent="0.3">
      <c r="A115" s="1"/>
      <c r="B115" s="5"/>
      <c r="C115" s="5"/>
      <c r="D115" s="6"/>
      <c r="E115" s="6"/>
      <c r="F115" s="6"/>
      <c r="G115" s="87"/>
      <c r="H115" s="87"/>
      <c r="I115" s="87"/>
      <c r="J115" s="87"/>
      <c r="K115" s="88"/>
      <c r="L115" s="87"/>
      <c r="M115" s="87"/>
      <c r="N115" s="87"/>
      <c r="O115" s="88"/>
      <c r="P115" s="87"/>
      <c r="Q115" s="87"/>
      <c r="R115" s="87"/>
      <c r="S115" s="89"/>
      <c r="T115" s="57"/>
      <c r="U115" s="87"/>
      <c r="V115" s="87"/>
      <c r="W115" s="87"/>
      <c r="X115" s="87"/>
      <c r="Y115" s="88"/>
      <c r="Z115" s="87"/>
      <c r="AA115" s="87"/>
      <c r="AB115" s="87"/>
      <c r="AC115" s="88"/>
      <c r="AD115" s="87"/>
      <c r="AE115" s="87"/>
      <c r="AF115" s="87"/>
      <c r="AG115" s="89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</row>
    <row r="116" spans="1:55" s="129" customFormat="1" x14ac:dyDescent="0.3">
      <c r="A116" s="1"/>
      <c r="B116" s="5"/>
      <c r="C116" s="5"/>
      <c r="D116" s="6"/>
      <c r="E116" s="6"/>
      <c r="F116" s="6"/>
      <c r="G116" s="87"/>
      <c r="H116" s="87"/>
      <c r="I116" s="87"/>
      <c r="J116" s="87"/>
      <c r="K116" s="88"/>
      <c r="L116" s="87"/>
      <c r="M116" s="87"/>
      <c r="N116" s="87"/>
      <c r="O116" s="88"/>
      <c r="P116" s="87"/>
      <c r="Q116" s="87"/>
      <c r="R116" s="87"/>
      <c r="S116" s="89"/>
      <c r="T116" s="57"/>
      <c r="U116" s="87"/>
      <c r="V116" s="87"/>
      <c r="W116" s="87"/>
      <c r="X116" s="87"/>
      <c r="Y116" s="88"/>
      <c r="Z116" s="87"/>
      <c r="AA116" s="87"/>
      <c r="AB116" s="87"/>
      <c r="AC116" s="88"/>
      <c r="AD116" s="87"/>
      <c r="AE116" s="87"/>
      <c r="AF116" s="87"/>
      <c r="AG116" s="89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</row>
    <row r="117" spans="1:55" s="129" customFormat="1" x14ac:dyDescent="0.3">
      <c r="A117" s="1"/>
      <c r="B117" s="5"/>
      <c r="C117" s="5"/>
      <c r="D117" s="6"/>
      <c r="E117" s="6"/>
      <c r="F117" s="6"/>
      <c r="G117" s="87"/>
      <c r="H117" s="87"/>
      <c r="I117" s="87"/>
      <c r="J117" s="87"/>
      <c r="K117" s="88"/>
      <c r="L117" s="87"/>
      <c r="M117" s="87"/>
      <c r="N117" s="87"/>
      <c r="O117" s="88"/>
      <c r="P117" s="87"/>
      <c r="Q117" s="87"/>
      <c r="R117" s="87"/>
      <c r="S117" s="89"/>
      <c r="T117" s="57"/>
      <c r="U117" s="87"/>
      <c r="V117" s="87"/>
      <c r="W117" s="87"/>
      <c r="X117" s="87"/>
      <c r="Y117" s="88"/>
      <c r="Z117" s="87"/>
      <c r="AA117" s="87"/>
      <c r="AB117" s="87"/>
      <c r="AC117" s="88"/>
      <c r="AD117" s="87"/>
      <c r="AE117" s="87"/>
      <c r="AF117" s="87"/>
      <c r="AG117" s="89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</row>
    <row r="118" spans="1:55" s="129" customFormat="1" x14ac:dyDescent="0.3">
      <c r="A118" s="1"/>
      <c r="B118" s="5"/>
      <c r="C118" s="5"/>
      <c r="D118" s="6"/>
      <c r="E118" s="6"/>
      <c r="F118" s="6"/>
      <c r="G118" s="87"/>
      <c r="H118" s="87"/>
      <c r="I118" s="87"/>
      <c r="J118" s="87"/>
      <c r="K118" s="88"/>
      <c r="L118" s="87"/>
      <c r="M118" s="87"/>
      <c r="N118" s="87"/>
      <c r="O118" s="88"/>
      <c r="P118" s="87"/>
      <c r="Q118" s="87"/>
      <c r="R118" s="87"/>
      <c r="S118" s="89"/>
      <c r="T118" s="57"/>
      <c r="U118" s="87"/>
      <c r="V118" s="87"/>
      <c r="W118" s="87"/>
      <c r="X118" s="87"/>
      <c r="Y118" s="88"/>
      <c r="Z118" s="87"/>
      <c r="AA118" s="87"/>
      <c r="AB118" s="87"/>
      <c r="AC118" s="88"/>
      <c r="AD118" s="87"/>
      <c r="AE118" s="87"/>
      <c r="AF118" s="87"/>
      <c r="AG118" s="89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</row>
    <row r="119" spans="1:55" s="129" customFormat="1" x14ac:dyDescent="0.3">
      <c r="A119" s="1"/>
      <c r="B119" s="5"/>
      <c r="C119" s="5"/>
      <c r="D119" s="6"/>
      <c r="E119" s="6"/>
      <c r="F119" s="6"/>
      <c r="G119" s="87"/>
      <c r="H119" s="87"/>
      <c r="I119" s="87"/>
      <c r="J119" s="87"/>
      <c r="K119" s="88"/>
      <c r="L119" s="87"/>
      <c r="M119" s="87"/>
      <c r="N119" s="87"/>
      <c r="O119" s="88"/>
      <c r="P119" s="87"/>
      <c r="Q119" s="87"/>
      <c r="R119" s="87"/>
      <c r="S119" s="89"/>
      <c r="T119" s="57"/>
      <c r="U119" s="87"/>
      <c r="V119" s="87"/>
      <c r="W119" s="87"/>
      <c r="X119" s="87"/>
      <c r="Y119" s="88"/>
      <c r="Z119" s="87"/>
      <c r="AA119" s="87"/>
      <c r="AB119" s="87"/>
      <c r="AC119" s="88"/>
      <c r="AD119" s="87"/>
      <c r="AE119" s="87"/>
      <c r="AF119" s="87"/>
      <c r="AG119" s="89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</row>
    <row r="120" spans="1:55" s="129" customFormat="1" x14ac:dyDescent="0.3">
      <c r="A120" s="1"/>
      <c r="B120" s="5"/>
      <c r="C120" s="5"/>
      <c r="D120" s="6"/>
      <c r="E120" s="6"/>
      <c r="F120" s="6"/>
      <c r="G120" s="87"/>
      <c r="H120" s="87"/>
      <c r="I120" s="87"/>
      <c r="J120" s="87"/>
      <c r="K120" s="88"/>
      <c r="L120" s="87"/>
      <c r="M120" s="87"/>
      <c r="N120" s="87"/>
      <c r="O120" s="88"/>
      <c r="P120" s="87"/>
      <c r="Q120" s="87"/>
      <c r="R120" s="87"/>
      <c r="S120" s="89"/>
      <c r="T120" s="57"/>
      <c r="U120" s="87"/>
      <c r="V120" s="87"/>
      <c r="W120" s="87"/>
      <c r="X120" s="87"/>
      <c r="Y120" s="88"/>
      <c r="Z120" s="87"/>
      <c r="AA120" s="87"/>
      <c r="AB120" s="87"/>
      <c r="AC120" s="88"/>
      <c r="AD120" s="87"/>
      <c r="AE120" s="87"/>
      <c r="AF120" s="87"/>
      <c r="AG120" s="89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</row>
    <row r="121" spans="1:55" s="129" customFormat="1" x14ac:dyDescent="0.3">
      <c r="A121" s="1"/>
      <c r="B121" s="5"/>
      <c r="C121" s="5"/>
      <c r="D121" s="6"/>
      <c r="E121" s="6"/>
      <c r="F121" s="6"/>
      <c r="G121" s="87"/>
      <c r="H121" s="87"/>
      <c r="I121" s="87"/>
      <c r="J121" s="87"/>
      <c r="K121" s="88"/>
      <c r="L121" s="87"/>
      <c r="M121" s="87"/>
      <c r="N121" s="87"/>
      <c r="O121" s="88"/>
      <c r="P121" s="87"/>
      <c r="Q121" s="87"/>
      <c r="R121" s="87"/>
      <c r="S121" s="89"/>
      <c r="T121" s="57"/>
      <c r="U121" s="87"/>
      <c r="V121" s="87"/>
      <c r="W121" s="87"/>
      <c r="X121" s="87"/>
      <c r="Y121" s="88"/>
      <c r="Z121" s="87"/>
      <c r="AA121" s="87"/>
      <c r="AB121" s="87"/>
      <c r="AC121" s="88"/>
      <c r="AD121" s="87"/>
      <c r="AE121" s="87"/>
      <c r="AF121" s="87"/>
      <c r="AG121" s="89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</row>
    <row r="122" spans="1:55" s="129" customFormat="1" x14ac:dyDescent="0.3">
      <c r="A122" s="1"/>
      <c r="B122" s="5"/>
      <c r="C122" s="5"/>
      <c r="D122" s="6"/>
      <c r="E122" s="6"/>
      <c r="F122" s="6"/>
      <c r="G122" s="87"/>
      <c r="H122" s="87"/>
      <c r="I122" s="87"/>
      <c r="J122" s="87"/>
      <c r="K122" s="88"/>
      <c r="L122" s="87"/>
      <c r="M122" s="87"/>
      <c r="N122" s="87"/>
      <c r="O122" s="88"/>
      <c r="P122" s="87"/>
      <c r="Q122" s="87"/>
      <c r="R122" s="87"/>
      <c r="S122" s="89"/>
      <c r="T122" s="57"/>
      <c r="U122" s="87"/>
      <c r="V122" s="87"/>
      <c r="W122" s="87"/>
      <c r="X122" s="87"/>
      <c r="Y122" s="88"/>
      <c r="Z122" s="87"/>
      <c r="AA122" s="87"/>
      <c r="AB122" s="87"/>
      <c r="AC122" s="88"/>
      <c r="AD122" s="87"/>
      <c r="AE122" s="87"/>
      <c r="AF122" s="87"/>
      <c r="AG122" s="89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</row>
    <row r="123" spans="1:55" s="129" customFormat="1" x14ac:dyDescent="0.3">
      <c r="A123" s="1"/>
      <c r="B123" s="5"/>
      <c r="C123" s="5"/>
      <c r="D123" s="6"/>
      <c r="E123" s="6"/>
      <c r="F123" s="6"/>
      <c r="G123" s="87"/>
      <c r="H123" s="87"/>
      <c r="I123" s="87"/>
      <c r="J123" s="87"/>
      <c r="K123" s="88"/>
      <c r="L123" s="87"/>
      <c r="M123" s="87"/>
      <c r="N123" s="87"/>
      <c r="O123" s="88"/>
      <c r="P123" s="87"/>
      <c r="Q123" s="87"/>
      <c r="R123" s="87"/>
      <c r="S123" s="89"/>
      <c r="T123" s="57"/>
      <c r="U123" s="87"/>
      <c r="V123" s="87"/>
      <c r="W123" s="87"/>
      <c r="X123" s="87"/>
      <c r="Y123" s="88"/>
      <c r="Z123" s="87"/>
      <c r="AA123" s="87"/>
      <c r="AB123" s="87"/>
      <c r="AC123" s="88"/>
      <c r="AD123" s="87"/>
      <c r="AE123" s="87"/>
      <c r="AF123" s="87"/>
      <c r="AG123" s="89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</row>
    <row r="124" spans="1:55" s="129" customFormat="1" x14ac:dyDescent="0.3">
      <c r="A124" s="1"/>
      <c r="B124" s="5"/>
      <c r="C124" s="5"/>
      <c r="D124" s="6"/>
      <c r="E124" s="6"/>
      <c r="F124" s="6"/>
      <c r="G124" s="87"/>
      <c r="H124" s="87"/>
      <c r="I124" s="87"/>
      <c r="J124" s="87"/>
      <c r="K124" s="88"/>
      <c r="L124" s="87"/>
      <c r="M124" s="87"/>
      <c r="N124" s="87"/>
      <c r="O124" s="88"/>
      <c r="P124" s="87"/>
      <c r="Q124" s="87"/>
      <c r="R124" s="87"/>
      <c r="S124" s="89"/>
      <c r="T124" s="57"/>
      <c r="U124" s="87"/>
      <c r="V124" s="87"/>
      <c r="W124" s="87"/>
      <c r="X124" s="87"/>
      <c r="Y124" s="88"/>
      <c r="Z124" s="87"/>
      <c r="AA124" s="87"/>
      <c r="AB124" s="87"/>
      <c r="AC124" s="88"/>
      <c r="AD124" s="87"/>
      <c r="AE124" s="87"/>
      <c r="AF124" s="87"/>
      <c r="AG124" s="89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</row>
    <row r="125" spans="1:55" s="129" customFormat="1" x14ac:dyDescent="0.3">
      <c r="A125" s="1"/>
      <c r="B125" s="5"/>
      <c r="C125" s="5"/>
      <c r="D125" s="6"/>
      <c r="E125" s="6"/>
      <c r="F125" s="6"/>
      <c r="G125" s="87"/>
      <c r="H125" s="87"/>
      <c r="I125" s="87"/>
      <c r="J125" s="87"/>
      <c r="K125" s="88"/>
      <c r="L125" s="87"/>
      <c r="M125" s="87"/>
      <c r="N125" s="87"/>
      <c r="O125" s="88"/>
      <c r="P125" s="87"/>
      <c r="Q125" s="87"/>
      <c r="R125" s="87"/>
      <c r="S125" s="89"/>
      <c r="T125" s="57"/>
      <c r="U125" s="87"/>
      <c r="V125" s="87"/>
      <c r="W125" s="87"/>
      <c r="X125" s="87"/>
      <c r="Y125" s="88"/>
      <c r="Z125" s="87"/>
      <c r="AA125" s="87"/>
      <c r="AB125" s="87"/>
      <c r="AC125" s="88"/>
      <c r="AD125" s="87"/>
      <c r="AE125" s="87"/>
      <c r="AF125" s="87"/>
      <c r="AG125" s="89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</row>
    <row r="126" spans="1:55" s="129" customFormat="1" x14ac:dyDescent="0.3">
      <c r="A126" s="1"/>
      <c r="B126" s="5"/>
      <c r="C126" s="5"/>
      <c r="D126" s="6"/>
      <c r="E126" s="6"/>
      <c r="F126" s="6"/>
      <c r="G126" s="87"/>
      <c r="H126" s="87"/>
      <c r="I126" s="87"/>
      <c r="J126" s="87"/>
      <c r="K126" s="88"/>
      <c r="L126" s="87"/>
      <c r="M126" s="87"/>
      <c r="N126" s="87"/>
      <c r="O126" s="88"/>
      <c r="P126" s="87"/>
      <c r="Q126" s="87"/>
      <c r="R126" s="87"/>
      <c r="S126" s="89"/>
      <c r="T126" s="57"/>
      <c r="U126" s="87"/>
      <c r="V126" s="87"/>
      <c r="W126" s="87"/>
      <c r="X126" s="87"/>
      <c r="Y126" s="88"/>
      <c r="Z126" s="87"/>
      <c r="AA126" s="87"/>
      <c r="AB126" s="87"/>
      <c r="AC126" s="88"/>
      <c r="AD126" s="87"/>
      <c r="AE126" s="87"/>
      <c r="AF126" s="87"/>
      <c r="AG126" s="89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</row>
    <row r="127" spans="1:55" s="129" customFormat="1" x14ac:dyDescent="0.3">
      <c r="A127" s="1"/>
      <c r="B127" s="5"/>
      <c r="C127" s="5"/>
      <c r="D127" s="6"/>
      <c r="E127" s="6"/>
      <c r="F127" s="6"/>
      <c r="G127" s="87"/>
      <c r="H127" s="87"/>
      <c r="I127" s="87"/>
      <c r="J127" s="87"/>
      <c r="K127" s="88"/>
      <c r="L127" s="87"/>
      <c r="M127" s="87"/>
      <c r="N127" s="87"/>
      <c r="O127" s="88"/>
      <c r="P127" s="87"/>
      <c r="Q127" s="87"/>
      <c r="R127" s="87"/>
      <c r="S127" s="89"/>
      <c r="T127" s="57"/>
      <c r="U127" s="87"/>
      <c r="V127" s="87"/>
      <c r="W127" s="87"/>
      <c r="X127" s="87"/>
      <c r="Y127" s="88"/>
      <c r="Z127" s="87"/>
      <c r="AA127" s="87"/>
      <c r="AB127" s="87"/>
      <c r="AC127" s="88"/>
      <c r="AD127" s="87"/>
      <c r="AE127" s="87"/>
      <c r="AF127" s="87"/>
      <c r="AG127" s="89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</row>
    <row r="128" spans="1:55" s="129" customFormat="1" x14ac:dyDescent="0.3">
      <c r="A128" s="1"/>
      <c r="B128" s="5"/>
      <c r="C128" s="5"/>
      <c r="D128" s="6"/>
      <c r="E128" s="6"/>
      <c r="F128" s="6"/>
      <c r="G128" s="87"/>
      <c r="H128" s="87"/>
      <c r="I128" s="87"/>
      <c r="J128" s="87"/>
      <c r="K128" s="88"/>
      <c r="L128" s="87"/>
      <c r="M128" s="87"/>
      <c r="N128" s="87"/>
      <c r="O128" s="88"/>
      <c r="P128" s="87"/>
      <c r="Q128" s="87"/>
      <c r="R128" s="87"/>
      <c r="S128" s="89"/>
      <c r="T128" s="57"/>
      <c r="U128" s="87"/>
      <c r="V128" s="87"/>
      <c r="W128" s="87"/>
      <c r="X128" s="87"/>
      <c r="Y128" s="88"/>
      <c r="Z128" s="87"/>
      <c r="AA128" s="87"/>
      <c r="AB128" s="87"/>
      <c r="AC128" s="88"/>
      <c r="AD128" s="87"/>
      <c r="AE128" s="87"/>
      <c r="AF128" s="87"/>
      <c r="AG128" s="89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</row>
    <row r="129" spans="1:55" s="129" customFormat="1" x14ac:dyDescent="0.3">
      <c r="A129" s="1"/>
      <c r="B129" s="5"/>
      <c r="C129" s="5"/>
      <c r="D129" s="6"/>
      <c r="E129" s="6"/>
      <c r="F129" s="6"/>
      <c r="G129" s="87"/>
      <c r="H129" s="87"/>
      <c r="I129" s="87"/>
      <c r="J129" s="87"/>
      <c r="K129" s="88"/>
      <c r="L129" s="87"/>
      <c r="M129" s="87"/>
      <c r="N129" s="87"/>
      <c r="O129" s="88"/>
      <c r="P129" s="87"/>
      <c r="Q129" s="87"/>
      <c r="R129" s="87"/>
      <c r="S129" s="89"/>
      <c r="T129" s="57"/>
      <c r="U129" s="87"/>
      <c r="V129" s="87"/>
      <c r="W129" s="87"/>
      <c r="X129" s="87"/>
      <c r="Y129" s="88"/>
      <c r="Z129" s="87"/>
      <c r="AA129" s="87"/>
      <c r="AB129" s="87"/>
      <c r="AC129" s="88"/>
      <c r="AD129" s="87"/>
      <c r="AE129" s="87"/>
      <c r="AF129" s="87"/>
      <c r="AG129" s="89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</row>
    <row r="130" spans="1:55" s="129" customFormat="1" x14ac:dyDescent="0.3">
      <c r="A130" s="1"/>
      <c r="B130" s="5"/>
      <c r="C130" s="5"/>
      <c r="D130" s="6"/>
      <c r="E130" s="6"/>
      <c r="F130" s="6"/>
      <c r="G130" s="87"/>
      <c r="H130" s="87"/>
      <c r="I130" s="87"/>
      <c r="J130" s="87"/>
      <c r="K130" s="88"/>
      <c r="L130" s="87"/>
      <c r="M130" s="87"/>
      <c r="N130" s="87"/>
      <c r="O130" s="88"/>
      <c r="P130" s="87"/>
      <c r="Q130" s="87"/>
      <c r="R130" s="87"/>
      <c r="S130" s="89"/>
      <c r="T130" s="57"/>
      <c r="U130" s="87"/>
      <c r="V130" s="87"/>
      <c r="W130" s="87"/>
      <c r="X130" s="87"/>
      <c r="Y130" s="88"/>
      <c r="Z130" s="87"/>
      <c r="AA130" s="87"/>
      <c r="AB130" s="87"/>
      <c r="AC130" s="88"/>
      <c r="AD130" s="87"/>
      <c r="AE130" s="87"/>
      <c r="AF130" s="87"/>
      <c r="AG130" s="89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</row>
    <row r="131" spans="1:55" s="129" customFormat="1" x14ac:dyDescent="0.3">
      <c r="A131" s="1"/>
      <c r="B131" s="5"/>
      <c r="C131" s="5"/>
      <c r="D131" s="6"/>
      <c r="E131" s="6"/>
      <c r="F131" s="6"/>
      <c r="G131" s="87"/>
      <c r="H131" s="87"/>
      <c r="I131" s="87"/>
      <c r="J131" s="87"/>
      <c r="K131" s="88"/>
      <c r="L131" s="87"/>
      <c r="M131" s="87"/>
      <c r="N131" s="87"/>
      <c r="O131" s="88"/>
      <c r="P131" s="87"/>
      <c r="Q131" s="87"/>
      <c r="R131" s="87"/>
      <c r="S131" s="89"/>
      <c r="T131" s="57"/>
      <c r="U131" s="87"/>
      <c r="V131" s="87"/>
      <c r="W131" s="87"/>
      <c r="X131" s="87"/>
      <c r="Y131" s="88"/>
      <c r="Z131" s="87"/>
      <c r="AA131" s="87"/>
      <c r="AB131" s="87"/>
      <c r="AC131" s="88"/>
      <c r="AD131" s="87"/>
      <c r="AE131" s="87"/>
      <c r="AF131" s="87"/>
      <c r="AG131" s="89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</row>
    <row r="132" spans="1:55" s="129" customFormat="1" x14ac:dyDescent="0.3">
      <c r="A132" s="1"/>
      <c r="B132" s="5"/>
      <c r="C132" s="5"/>
      <c r="D132" s="6"/>
      <c r="E132" s="6"/>
      <c r="F132" s="6"/>
      <c r="G132" s="87"/>
      <c r="H132" s="87"/>
      <c r="I132" s="87"/>
      <c r="J132" s="87"/>
      <c r="K132" s="88"/>
      <c r="L132" s="87"/>
      <c r="M132" s="87"/>
      <c r="N132" s="87"/>
      <c r="O132" s="88"/>
      <c r="P132" s="87"/>
      <c r="Q132" s="87"/>
      <c r="R132" s="87"/>
      <c r="S132" s="89"/>
      <c r="T132" s="57"/>
      <c r="U132" s="87"/>
      <c r="V132" s="87"/>
      <c r="W132" s="87"/>
      <c r="X132" s="87"/>
      <c r="Y132" s="88"/>
      <c r="Z132" s="87"/>
      <c r="AA132" s="87"/>
      <c r="AB132" s="87"/>
      <c r="AC132" s="88"/>
      <c r="AD132" s="87"/>
      <c r="AE132" s="87"/>
      <c r="AF132" s="87"/>
      <c r="AG132" s="89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</row>
    <row r="133" spans="1:55" s="129" customFormat="1" x14ac:dyDescent="0.3">
      <c r="A133" s="1"/>
      <c r="B133" s="5"/>
      <c r="C133" s="5"/>
      <c r="D133" s="6"/>
      <c r="E133" s="6"/>
      <c r="F133" s="6"/>
      <c r="G133" s="87"/>
      <c r="H133" s="87"/>
      <c r="I133" s="87"/>
      <c r="J133" s="87"/>
      <c r="K133" s="88"/>
      <c r="L133" s="87"/>
      <c r="M133" s="87"/>
      <c r="N133" s="87"/>
      <c r="O133" s="88"/>
      <c r="P133" s="87"/>
      <c r="Q133" s="87"/>
      <c r="R133" s="87"/>
      <c r="S133" s="89"/>
      <c r="T133" s="57"/>
      <c r="U133" s="87"/>
      <c r="V133" s="87"/>
      <c r="W133" s="87"/>
      <c r="X133" s="87"/>
      <c r="Y133" s="88"/>
      <c r="Z133" s="87"/>
      <c r="AA133" s="87"/>
      <c r="AB133" s="87"/>
      <c r="AC133" s="88"/>
      <c r="AD133" s="87"/>
      <c r="AE133" s="87"/>
      <c r="AF133" s="87"/>
      <c r="AG133" s="89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</row>
    <row r="134" spans="1:55" s="129" customFormat="1" x14ac:dyDescent="0.3">
      <c r="A134" s="1"/>
      <c r="B134" s="5"/>
      <c r="C134" s="5"/>
      <c r="D134" s="6"/>
      <c r="E134" s="6"/>
      <c r="F134" s="6"/>
      <c r="G134" s="87"/>
      <c r="H134" s="87"/>
      <c r="I134" s="87"/>
      <c r="J134" s="87"/>
      <c r="K134" s="88"/>
      <c r="L134" s="87"/>
      <c r="M134" s="87"/>
      <c r="N134" s="87"/>
      <c r="O134" s="88"/>
      <c r="P134" s="87"/>
      <c r="Q134" s="87"/>
      <c r="R134" s="87"/>
      <c r="S134" s="89"/>
      <c r="T134" s="57"/>
      <c r="U134" s="87"/>
      <c r="V134" s="87"/>
      <c r="W134" s="87"/>
      <c r="X134" s="87"/>
      <c r="Y134" s="88"/>
      <c r="Z134" s="87"/>
      <c r="AA134" s="87"/>
      <c r="AB134" s="87"/>
      <c r="AC134" s="88"/>
      <c r="AD134" s="87"/>
      <c r="AE134" s="87"/>
      <c r="AF134" s="87"/>
      <c r="AG134" s="89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</row>
    <row r="135" spans="1:55" s="129" customFormat="1" x14ac:dyDescent="0.3">
      <c r="A135" s="1"/>
      <c r="B135" s="5"/>
      <c r="C135" s="5"/>
      <c r="D135" s="6"/>
      <c r="E135" s="6"/>
      <c r="F135" s="6"/>
      <c r="G135" s="87"/>
      <c r="H135" s="87"/>
      <c r="I135" s="87"/>
      <c r="J135" s="87"/>
      <c r="K135" s="88"/>
      <c r="L135" s="87"/>
      <c r="M135" s="87"/>
      <c r="N135" s="87"/>
      <c r="O135" s="88"/>
      <c r="P135" s="87"/>
      <c r="Q135" s="87"/>
      <c r="R135" s="87"/>
      <c r="S135" s="89"/>
      <c r="T135" s="57"/>
      <c r="U135" s="87"/>
      <c r="V135" s="87"/>
      <c r="W135" s="87"/>
      <c r="X135" s="87"/>
      <c r="Y135" s="88"/>
      <c r="Z135" s="87"/>
      <c r="AA135" s="87"/>
      <c r="AB135" s="87"/>
      <c r="AC135" s="88"/>
      <c r="AD135" s="87"/>
      <c r="AE135" s="87"/>
      <c r="AF135" s="87"/>
      <c r="AG135" s="89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</row>
    <row r="136" spans="1:55" s="129" customFormat="1" x14ac:dyDescent="0.3">
      <c r="A136" s="1"/>
      <c r="B136" s="5"/>
      <c r="C136" s="5"/>
      <c r="D136" s="6"/>
      <c r="E136" s="6"/>
      <c r="F136" s="6"/>
      <c r="G136" s="87"/>
      <c r="H136" s="87"/>
      <c r="I136" s="87"/>
      <c r="J136" s="87"/>
      <c r="K136" s="88"/>
      <c r="L136" s="87"/>
      <c r="M136" s="87"/>
      <c r="N136" s="87"/>
      <c r="O136" s="88"/>
      <c r="P136" s="87"/>
      <c r="Q136" s="87"/>
      <c r="R136" s="87"/>
      <c r="S136" s="89"/>
      <c r="T136" s="57"/>
      <c r="U136" s="87"/>
      <c r="V136" s="87"/>
      <c r="W136" s="87"/>
      <c r="X136" s="87"/>
      <c r="Y136" s="88"/>
      <c r="Z136" s="87"/>
      <c r="AA136" s="87"/>
      <c r="AB136" s="87"/>
      <c r="AC136" s="88"/>
      <c r="AD136" s="87"/>
      <c r="AE136" s="87"/>
      <c r="AF136" s="87"/>
      <c r="AG136" s="89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</row>
    <row r="137" spans="1:55" s="129" customFormat="1" x14ac:dyDescent="0.3">
      <c r="A137" s="1"/>
      <c r="B137" s="5"/>
      <c r="C137" s="5"/>
      <c r="D137" s="6"/>
      <c r="E137" s="6"/>
      <c r="F137" s="6"/>
      <c r="G137" s="87"/>
      <c r="H137" s="87"/>
      <c r="I137" s="87"/>
      <c r="J137" s="87"/>
      <c r="K137" s="88"/>
      <c r="L137" s="87"/>
      <c r="M137" s="87"/>
      <c r="N137" s="87"/>
      <c r="O137" s="88"/>
      <c r="P137" s="87"/>
      <c r="Q137" s="87"/>
      <c r="R137" s="87"/>
      <c r="S137" s="89"/>
      <c r="T137" s="57"/>
      <c r="U137" s="87"/>
      <c r="V137" s="87"/>
      <c r="W137" s="87"/>
      <c r="X137" s="87"/>
      <c r="Y137" s="88"/>
      <c r="Z137" s="87"/>
      <c r="AA137" s="87"/>
      <c r="AB137" s="87"/>
      <c r="AC137" s="88"/>
      <c r="AD137" s="87"/>
      <c r="AE137" s="87"/>
      <c r="AF137" s="87"/>
      <c r="AG137" s="89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</row>
    <row r="138" spans="1:55" s="129" customFormat="1" x14ac:dyDescent="0.3">
      <c r="A138" s="1"/>
      <c r="B138" s="5"/>
      <c r="C138" s="5"/>
      <c r="D138" s="6"/>
      <c r="E138" s="6"/>
      <c r="F138" s="6"/>
      <c r="G138" s="87"/>
      <c r="H138" s="87"/>
      <c r="I138" s="87"/>
      <c r="J138" s="87"/>
      <c r="K138" s="88"/>
      <c r="L138" s="87"/>
      <c r="M138" s="87"/>
      <c r="N138" s="87"/>
      <c r="O138" s="88"/>
      <c r="P138" s="87"/>
      <c r="Q138" s="87"/>
      <c r="R138" s="87"/>
      <c r="S138" s="89"/>
      <c r="T138" s="57"/>
      <c r="U138" s="87"/>
      <c r="V138" s="87"/>
      <c r="W138" s="87"/>
      <c r="X138" s="87"/>
      <c r="Y138" s="88"/>
      <c r="Z138" s="87"/>
      <c r="AA138" s="87"/>
      <c r="AB138" s="87"/>
      <c r="AC138" s="88"/>
      <c r="AD138" s="87"/>
      <c r="AE138" s="87"/>
      <c r="AF138" s="87"/>
      <c r="AG138" s="89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</row>
    <row r="139" spans="1:55" s="129" customFormat="1" x14ac:dyDescent="0.3">
      <c r="A139" s="1"/>
      <c r="B139" s="5"/>
      <c r="C139" s="5"/>
      <c r="D139" s="6"/>
      <c r="E139" s="6"/>
      <c r="F139" s="6"/>
      <c r="G139" s="87"/>
      <c r="H139" s="87"/>
      <c r="I139" s="87"/>
      <c r="J139" s="87"/>
      <c r="K139" s="88"/>
      <c r="L139" s="87"/>
      <c r="M139" s="87"/>
      <c r="N139" s="87"/>
      <c r="O139" s="88"/>
      <c r="P139" s="87"/>
      <c r="Q139" s="87"/>
      <c r="R139" s="87"/>
      <c r="S139" s="89"/>
      <c r="T139" s="57"/>
      <c r="U139" s="87"/>
      <c r="V139" s="87"/>
      <c r="W139" s="87"/>
      <c r="X139" s="87"/>
      <c r="Y139" s="88"/>
      <c r="Z139" s="87"/>
      <c r="AA139" s="87"/>
      <c r="AB139" s="87"/>
      <c r="AC139" s="88"/>
      <c r="AD139" s="87"/>
      <c r="AE139" s="87"/>
      <c r="AF139" s="87"/>
      <c r="AG139" s="89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</row>
    <row r="140" spans="1:55" s="129" customFormat="1" x14ac:dyDescent="0.3">
      <c r="A140" s="1"/>
      <c r="B140" s="5"/>
      <c r="C140" s="5"/>
      <c r="D140" s="6"/>
      <c r="E140" s="6"/>
      <c r="F140" s="6"/>
      <c r="G140" s="87"/>
      <c r="H140" s="87"/>
      <c r="I140" s="87"/>
      <c r="J140" s="87"/>
      <c r="K140" s="88"/>
      <c r="L140" s="87"/>
      <c r="M140" s="87"/>
      <c r="N140" s="87"/>
      <c r="O140" s="88"/>
      <c r="P140" s="87"/>
      <c r="Q140" s="87"/>
      <c r="R140" s="87"/>
      <c r="S140" s="89"/>
      <c r="T140" s="57"/>
      <c r="U140" s="87"/>
      <c r="V140" s="87"/>
      <c r="W140" s="87"/>
      <c r="X140" s="87"/>
      <c r="Y140" s="88"/>
      <c r="Z140" s="87"/>
      <c r="AA140" s="87"/>
      <c r="AB140" s="87"/>
      <c r="AC140" s="88"/>
      <c r="AD140" s="87"/>
      <c r="AE140" s="87"/>
      <c r="AF140" s="87"/>
      <c r="AG140" s="89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</row>
    <row r="141" spans="1:55" s="129" customFormat="1" x14ac:dyDescent="0.3">
      <c r="A141" s="1"/>
      <c r="B141" s="5"/>
      <c r="C141" s="5"/>
      <c r="D141" s="6"/>
      <c r="E141" s="6"/>
      <c r="F141" s="6"/>
      <c r="G141" s="87"/>
      <c r="H141" s="87"/>
      <c r="I141" s="87"/>
      <c r="J141" s="87"/>
      <c r="K141" s="88"/>
      <c r="L141" s="87"/>
      <c r="M141" s="87"/>
      <c r="N141" s="87"/>
      <c r="O141" s="88"/>
      <c r="P141" s="87"/>
      <c r="Q141" s="87"/>
      <c r="R141" s="87"/>
      <c r="S141" s="89"/>
      <c r="T141" s="57"/>
      <c r="U141" s="87"/>
      <c r="V141" s="87"/>
      <c r="W141" s="87"/>
      <c r="X141" s="87"/>
      <c r="Y141" s="88"/>
      <c r="Z141" s="87"/>
      <c r="AA141" s="87"/>
      <c r="AB141" s="87"/>
      <c r="AC141" s="88"/>
      <c r="AD141" s="87"/>
      <c r="AE141" s="87"/>
      <c r="AF141" s="87"/>
      <c r="AG141" s="89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</row>
    <row r="142" spans="1:55" s="129" customFormat="1" x14ac:dyDescent="0.3">
      <c r="A142" s="1"/>
      <c r="B142" s="5"/>
      <c r="C142" s="5"/>
      <c r="D142" s="6"/>
      <c r="E142" s="6"/>
      <c r="F142" s="6"/>
      <c r="G142" s="87"/>
      <c r="H142" s="87"/>
      <c r="I142" s="87"/>
      <c r="J142" s="87"/>
      <c r="K142" s="88"/>
      <c r="L142" s="87"/>
      <c r="M142" s="87"/>
      <c r="N142" s="87"/>
      <c r="O142" s="88"/>
      <c r="P142" s="87"/>
      <c r="Q142" s="87"/>
      <c r="R142" s="87"/>
      <c r="S142" s="89"/>
      <c r="T142" s="57"/>
      <c r="U142" s="87"/>
      <c r="V142" s="87"/>
      <c r="W142" s="87"/>
      <c r="X142" s="87"/>
      <c r="Y142" s="88"/>
      <c r="Z142" s="87"/>
      <c r="AA142" s="87"/>
      <c r="AB142" s="87"/>
      <c r="AC142" s="88"/>
      <c r="AD142" s="87"/>
      <c r="AE142" s="87"/>
      <c r="AF142" s="87"/>
      <c r="AG142" s="89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</row>
    <row r="143" spans="1:55" s="129" customFormat="1" x14ac:dyDescent="0.3">
      <c r="A143" s="1"/>
      <c r="B143" s="5"/>
      <c r="C143" s="5"/>
      <c r="D143" s="6"/>
      <c r="E143" s="6"/>
      <c r="F143" s="6"/>
      <c r="G143" s="87"/>
      <c r="H143" s="87"/>
      <c r="I143" s="87"/>
      <c r="J143" s="87"/>
      <c r="K143" s="88"/>
      <c r="L143" s="87"/>
      <c r="M143" s="87"/>
      <c r="N143" s="87"/>
      <c r="O143" s="88"/>
      <c r="P143" s="87"/>
      <c r="Q143" s="87"/>
      <c r="R143" s="87"/>
      <c r="S143" s="89"/>
      <c r="T143" s="57"/>
      <c r="U143" s="87"/>
      <c r="V143" s="87"/>
      <c r="W143" s="87"/>
      <c r="X143" s="87"/>
      <c r="Y143" s="88"/>
      <c r="Z143" s="87"/>
      <c r="AA143" s="87"/>
      <c r="AB143" s="87"/>
      <c r="AC143" s="88"/>
      <c r="AD143" s="87"/>
      <c r="AE143" s="87"/>
      <c r="AF143" s="87"/>
      <c r="AG143" s="89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</row>
    <row r="144" spans="1:55" s="129" customFormat="1" x14ac:dyDescent="0.3">
      <c r="A144" s="1"/>
      <c r="B144" s="5"/>
      <c r="C144" s="5"/>
      <c r="D144" s="6"/>
      <c r="E144" s="6"/>
      <c r="F144" s="6"/>
      <c r="G144" s="87"/>
      <c r="H144" s="87"/>
      <c r="I144" s="87"/>
      <c r="J144" s="87"/>
      <c r="K144" s="88"/>
      <c r="L144" s="87"/>
      <c r="M144" s="87"/>
      <c r="N144" s="87"/>
      <c r="O144" s="88"/>
      <c r="P144" s="87"/>
      <c r="Q144" s="87"/>
      <c r="R144" s="87"/>
      <c r="S144" s="89"/>
      <c r="T144" s="57"/>
      <c r="U144" s="87"/>
      <c r="V144" s="87"/>
      <c r="W144" s="87"/>
      <c r="X144" s="87"/>
      <c r="Y144" s="88"/>
      <c r="Z144" s="87"/>
      <c r="AA144" s="87"/>
      <c r="AB144" s="87"/>
      <c r="AC144" s="88"/>
      <c r="AD144" s="87"/>
      <c r="AE144" s="87"/>
      <c r="AF144" s="87"/>
      <c r="AG144" s="89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</row>
    <row r="145" spans="1:55" s="129" customFormat="1" x14ac:dyDescent="0.3">
      <c r="A145" s="1"/>
      <c r="B145" s="5"/>
      <c r="C145" s="5"/>
      <c r="D145" s="6"/>
      <c r="E145" s="6"/>
      <c r="F145" s="6"/>
      <c r="G145" s="87"/>
      <c r="H145" s="87"/>
      <c r="I145" s="87"/>
      <c r="J145" s="87"/>
      <c r="K145" s="88"/>
      <c r="L145" s="87"/>
      <c r="M145" s="87"/>
      <c r="N145" s="87"/>
      <c r="O145" s="88"/>
      <c r="P145" s="87"/>
      <c r="Q145" s="87"/>
      <c r="R145" s="87"/>
      <c r="S145" s="89"/>
      <c r="T145" s="57"/>
      <c r="U145" s="87"/>
      <c r="V145" s="87"/>
      <c r="W145" s="87"/>
      <c r="X145" s="87"/>
      <c r="Y145" s="88"/>
      <c r="Z145" s="87"/>
      <c r="AA145" s="87"/>
      <c r="AB145" s="87"/>
      <c r="AC145" s="88"/>
      <c r="AD145" s="87"/>
      <c r="AE145" s="87"/>
      <c r="AF145" s="87"/>
      <c r="AG145" s="89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</row>
    <row r="146" spans="1:55" s="129" customFormat="1" x14ac:dyDescent="0.3">
      <c r="A146" s="1"/>
      <c r="B146" s="5"/>
      <c r="C146" s="5"/>
      <c r="D146" s="6"/>
      <c r="E146" s="6"/>
      <c r="F146" s="6"/>
      <c r="G146" s="87"/>
      <c r="H146" s="87"/>
      <c r="I146" s="87"/>
      <c r="J146" s="87"/>
      <c r="K146" s="88"/>
      <c r="L146" s="87"/>
      <c r="M146" s="87"/>
      <c r="N146" s="87"/>
      <c r="O146" s="88"/>
      <c r="P146" s="87"/>
      <c r="Q146" s="87"/>
      <c r="R146" s="87"/>
      <c r="S146" s="89"/>
      <c r="T146" s="57"/>
      <c r="U146" s="87"/>
      <c r="V146" s="87"/>
      <c r="W146" s="87"/>
      <c r="X146" s="87"/>
      <c r="Y146" s="88"/>
      <c r="Z146" s="87"/>
      <c r="AA146" s="87"/>
      <c r="AB146" s="87"/>
      <c r="AC146" s="88"/>
      <c r="AD146" s="87"/>
      <c r="AE146" s="87"/>
      <c r="AF146" s="87"/>
      <c r="AG146" s="89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</row>
    <row r="147" spans="1:55" s="129" customFormat="1" x14ac:dyDescent="0.3">
      <c r="A147" s="1"/>
      <c r="B147" s="5"/>
      <c r="C147" s="5"/>
      <c r="D147" s="6"/>
      <c r="E147" s="6"/>
      <c r="F147" s="6"/>
      <c r="G147" s="87"/>
      <c r="H147" s="87"/>
      <c r="I147" s="87"/>
      <c r="J147" s="87"/>
      <c r="K147" s="88"/>
      <c r="L147" s="87"/>
      <c r="M147" s="87"/>
      <c r="N147" s="87"/>
      <c r="O147" s="88"/>
      <c r="P147" s="87"/>
      <c r="Q147" s="87"/>
      <c r="R147" s="87"/>
      <c r="S147" s="89"/>
      <c r="T147" s="57"/>
      <c r="U147" s="87"/>
      <c r="V147" s="87"/>
      <c r="W147" s="87"/>
      <c r="X147" s="87"/>
      <c r="Y147" s="88"/>
      <c r="Z147" s="87"/>
      <c r="AA147" s="87"/>
      <c r="AB147" s="87"/>
      <c r="AC147" s="88"/>
      <c r="AD147" s="87"/>
      <c r="AE147" s="87"/>
      <c r="AF147" s="87"/>
      <c r="AG147" s="89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</row>
    <row r="148" spans="1:55" s="129" customFormat="1" x14ac:dyDescent="0.3">
      <c r="A148" s="1"/>
      <c r="B148" s="5"/>
      <c r="C148" s="5"/>
      <c r="D148" s="6"/>
      <c r="E148" s="6"/>
      <c r="F148" s="6"/>
      <c r="G148" s="87"/>
      <c r="H148" s="87"/>
      <c r="I148" s="87"/>
      <c r="J148" s="87"/>
      <c r="K148" s="88"/>
      <c r="L148" s="87"/>
      <c r="M148" s="87"/>
      <c r="N148" s="87"/>
      <c r="O148" s="88"/>
      <c r="P148" s="87"/>
      <c r="Q148" s="87"/>
      <c r="R148" s="87"/>
      <c r="S148" s="89"/>
      <c r="T148" s="57"/>
      <c r="U148" s="87"/>
      <c r="V148" s="87"/>
      <c r="W148" s="87"/>
      <c r="X148" s="87"/>
      <c r="Y148" s="88"/>
      <c r="Z148" s="87"/>
      <c r="AA148" s="87"/>
      <c r="AB148" s="87"/>
      <c r="AC148" s="88"/>
      <c r="AD148" s="87"/>
      <c r="AE148" s="87"/>
      <c r="AF148" s="87"/>
      <c r="AG148" s="89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</row>
    <row r="149" spans="1:55" s="129" customFormat="1" x14ac:dyDescent="0.3">
      <c r="A149" s="1"/>
      <c r="B149" s="5"/>
      <c r="C149" s="5"/>
      <c r="D149" s="6"/>
      <c r="E149" s="6"/>
      <c r="F149" s="6"/>
      <c r="G149" s="87"/>
      <c r="H149" s="87"/>
      <c r="I149" s="87"/>
      <c r="J149" s="87"/>
      <c r="K149" s="88"/>
      <c r="L149" s="87"/>
      <c r="M149" s="87"/>
      <c r="N149" s="87"/>
      <c r="O149" s="88"/>
      <c r="P149" s="87"/>
      <c r="Q149" s="87"/>
      <c r="R149" s="87"/>
      <c r="S149" s="89"/>
      <c r="T149" s="57"/>
      <c r="U149" s="87"/>
      <c r="V149" s="87"/>
      <c r="W149" s="87"/>
      <c r="X149" s="87"/>
      <c r="Y149" s="88"/>
      <c r="Z149" s="87"/>
      <c r="AA149" s="87"/>
      <c r="AB149" s="87"/>
      <c r="AC149" s="88"/>
      <c r="AD149" s="87"/>
      <c r="AE149" s="87"/>
      <c r="AF149" s="87"/>
      <c r="AG149" s="89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</row>
    <row r="150" spans="1:55" s="129" customFormat="1" x14ac:dyDescent="0.3">
      <c r="A150" s="1"/>
      <c r="B150" s="5"/>
      <c r="C150" s="5"/>
      <c r="D150" s="6"/>
      <c r="E150" s="6"/>
      <c r="F150" s="6"/>
      <c r="G150" s="87"/>
      <c r="H150" s="87"/>
      <c r="I150" s="87"/>
      <c r="J150" s="87"/>
      <c r="K150" s="88"/>
      <c r="L150" s="87"/>
      <c r="M150" s="87"/>
      <c r="N150" s="87"/>
      <c r="O150" s="88"/>
      <c r="P150" s="87"/>
      <c r="Q150" s="87"/>
      <c r="R150" s="87"/>
      <c r="S150" s="89"/>
      <c r="T150" s="57"/>
      <c r="U150" s="87"/>
      <c r="V150" s="87"/>
      <c r="W150" s="87"/>
      <c r="X150" s="87"/>
      <c r="Y150" s="88"/>
      <c r="Z150" s="87"/>
      <c r="AA150" s="87"/>
      <c r="AB150" s="87"/>
      <c r="AC150" s="88"/>
      <c r="AD150" s="87"/>
      <c r="AE150" s="87"/>
      <c r="AF150" s="87"/>
      <c r="AG150" s="89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</row>
    <row r="151" spans="1:55" s="129" customFormat="1" x14ac:dyDescent="0.3">
      <c r="A151" s="1"/>
      <c r="B151" s="5"/>
      <c r="C151" s="5"/>
      <c r="D151" s="6"/>
      <c r="E151" s="6"/>
      <c r="F151" s="6"/>
      <c r="G151" s="87"/>
      <c r="H151" s="87"/>
      <c r="I151" s="87"/>
      <c r="J151" s="87"/>
      <c r="K151" s="88"/>
      <c r="L151" s="87"/>
      <c r="M151" s="87"/>
      <c r="N151" s="87"/>
      <c r="O151" s="88"/>
      <c r="P151" s="87"/>
      <c r="Q151" s="87"/>
      <c r="R151" s="87"/>
      <c r="S151" s="89"/>
      <c r="T151" s="57"/>
      <c r="U151" s="87"/>
      <c r="V151" s="87"/>
      <c r="W151" s="87"/>
      <c r="X151" s="87"/>
      <c r="Y151" s="88"/>
      <c r="Z151" s="87"/>
      <c r="AA151" s="87"/>
      <c r="AB151" s="87"/>
      <c r="AC151" s="88"/>
      <c r="AD151" s="87"/>
      <c r="AE151" s="87"/>
      <c r="AF151" s="87"/>
      <c r="AG151" s="89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</row>
    <row r="152" spans="1:55" s="129" customFormat="1" x14ac:dyDescent="0.3">
      <c r="A152" s="1"/>
      <c r="B152" s="5"/>
      <c r="C152" s="5"/>
      <c r="D152" s="6"/>
      <c r="E152" s="6"/>
      <c r="F152" s="6"/>
      <c r="G152" s="87"/>
      <c r="H152" s="87"/>
      <c r="I152" s="87"/>
      <c r="J152" s="87"/>
      <c r="K152" s="88"/>
      <c r="L152" s="87"/>
      <c r="M152" s="87"/>
      <c r="N152" s="87"/>
      <c r="O152" s="88"/>
      <c r="P152" s="87"/>
      <c r="Q152" s="87"/>
      <c r="R152" s="87"/>
      <c r="S152" s="89"/>
      <c r="T152" s="57"/>
      <c r="U152" s="87"/>
      <c r="V152" s="87"/>
      <c r="W152" s="87"/>
      <c r="X152" s="87"/>
      <c r="Y152" s="88"/>
      <c r="Z152" s="87"/>
      <c r="AA152" s="87"/>
      <c r="AB152" s="87"/>
      <c r="AC152" s="88"/>
      <c r="AD152" s="87"/>
      <c r="AE152" s="87"/>
      <c r="AF152" s="87"/>
      <c r="AG152" s="89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</row>
    <row r="153" spans="1:55" s="129" customFormat="1" x14ac:dyDescent="0.3">
      <c r="A153" s="1"/>
      <c r="B153" s="5"/>
      <c r="C153" s="5"/>
      <c r="D153" s="6"/>
      <c r="E153" s="6"/>
      <c r="F153" s="6"/>
      <c r="G153" s="87"/>
      <c r="H153" s="87"/>
      <c r="I153" s="87"/>
      <c r="J153" s="87"/>
      <c r="K153" s="88"/>
      <c r="L153" s="87"/>
      <c r="M153" s="87"/>
      <c r="N153" s="87"/>
      <c r="O153" s="88"/>
      <c r="P153" s="87"/>
      <c r="Q153" s="87"/>
      <c r="R153" s="87"/>
      <c r="S153" s="89"/>
      <c r="T153" s="57"/>
      <c r="U153" s="87"/>
      <c r="V153" s="87"/>
      <c r="W153" s="87"/>
      <c r="X153" s="87"/>
      <c r="Y153" s="88"/>
      <c r="Z153" s="87"/>
      <c r="AA153" s="87"/>
      <c r="AB153" s="87"/>
      <c r="AC153" s="88"/>
      <c r="AD153" s="87"/>
      <c r="AE153" s="87"/>
      <c r="AF153" s="87"/>
      <c r="AG153" s="89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</row>
    <row r="154" spans="1:55" s="129" customFormat="1" x14ac:dyDescent="0.3">
      <c r="A154" s="1"/>
      <c r="B154" s="5"/>
      <c r="C154" s="5"/>
      <c r="D154" s="6"/>
      <c r="E154" s="6"/>
      <c r="F154" s="6"/>
      <c r="G154" s="87"/>
      <c r="H154" s="87"/>
      <c r="I154" s="87"/>
      <c r="J154" s="87"/>
      <c r="K154" s="88"/>
      <c r="L154" s="87"/>
      <c r="M154" s="87"/>
      <c r="N154" s="87"/>
      <c r="O154" s="88"/>
      <c r="P154" s="87"/>
      <c r="Q154" s="87"/>
      <c r="R154" s="87"/>
      <c r="S154" s="89"/>
      <c r="T154" s="57"/>
      <c r="U154" s="87"/>
      <c r="V154" s="87"/>
      <c r="W154" s="87"/>
      <c r="X154" s="87"/>
      <c r="Y154" s="88"/>
      <c r="Z154" s="87"/>
      <c r="AA154" s="87"/>
      <c r="AB154" s="87"/>
      <c r="AC154" s="88"/>
      <c r="AD154" s="87"/>
      <c r="AE154" s="87"/>
      <c r="AF154" s="87"/>
      <c r="AG154" s="89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</row>
    <row r="155" spans="1:55" s="129" customFormat="1" x14ac:dyDescent="0.3">
      <c r="A155" s="1"/>
      <c r="B155" s="5"/>
      <c r="C155" s="5"/>
      <c r="D155" s="6"/>
      <c r="E155" s="6"/>
      <c r="F155" s="6"/>
      <c r="G155" s="87"/>
      <c r="H155" s="87"/>
      <c r="I155" s="87"/>
      <c r="J155" s="87"/>
      <c r="K155" s="88"/>
      <c r="L155" s="87"/>
      <c r="M155" s="87"/>
      <c r="N155" s="87"/>
      <c r="O155" s="88"/>
      <c r="P155" s="87"/>
      <c r="Q155" s="87"/>
      <c r="R155" s="87"/>
      <c r="S155" s="89"/>
      <c r="T155" s="57"/>
      <c r="U155" s="87"/>
      <c r="V155" s="87"/>
      <c r="W155" s="87"/>
      <c r="X155" s="87"/>
      <c r="Y155" s="88"/>
      <c r="Z155" s="87"/>
      <c r="AA155" s="87"/>
      <c r="AB155" s="87"/>
      <c r="AC155" s="88"/>
      <c r="AD155" s="87"/>
      <c r="AE155" s="87"/>
      <c r="AF155" s="87"/>
      <c r="AG155" s="89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</row>
    <row r="156" spans="1:55" s="129" customFormat="1" x14ac:dyDescent="0.3">
      <c r="A156" s="1"/>
      <c r="B156" s="5"/>
      <c r="C156" s="5"/>
      <c r="D156" s="6"/>
      <c r="E156" s="6"/>
      <c r="F156" s="6"/>
      <c r="G156" s="87"/>
      <c r="H156" s="87"/>
      <c r="I156" s="87"/>
      <c r="J156" s="87"/>
      <c r="K156" s="88"/>
      <c r="L156" s="87"/>
      <c r="M156" s="87"/>
      <c r="N156" s="87"/>
      <c r="O156" s="88"/>
      <c r="P156" s="87"/>
      <c r="Q156" s="87"/>
      <c r="R156" s="87"/>
      <c r="S156" s="89"/>
      <c r="T156" s="57"/>
      <c r="U156" s="87"/>
      <c r="V156" s="87"/>
      <c r="W156" s="87"/>
      <c r="X156" s="87"/>
      <c r="Y156" s="88"/>
      <c r="Z156" s="87"/>
      <c r="AA156" s="87"/>
      <c r="AB156" s="87"/>
      <c r="AC156" s="88"/>
      <c r="AD156" s="87"/>
      <c r="AE156" s="87"/>
      <c r="AF156" s="87"/>
      <c r="AG156" s="89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</row>
    <row r="157" spans="1:55" s="129" customFormat="1" x14ac:dyDescent="0.3">
      <c r="A157" s="1"/>
      <c r="B157" s="5"/>
      <c r="C157" s="5"/>
      <c r="D157" s="6"/>
      <c r="E157" s="6"/>
      <c r="F157" s="6"/>
      <c r="G157" s="87"/>
      <c r="H157" s="87"/>
      <c r="I157" s="87"/>
      <c r="J157" s="87"/>
      <c r="K157" s="88"/>
      <c r="L157" s="87"/>
      <c r="M157" s="87"/>
      <c r="N157" s="87"/>
      <c r="O157" s="88"/>
      <c r="P157" s="87"/>
      <c r="Q157" s="87"/>
      <c r="R157" s="87"/>
      <c r="S157" s="89"/>
      <c r="T157" s="57"/>
      <c r="U157" s="87"/>
      <c r="V157" s="87"/>
      <c r="W157" s="87"/>
      <c r="X157" s="87"/>
      <c r="Y157" s="88"/>
      <c r="Z157" s="87"/>
      <c r="AA157" s="87"/>
      <c r="AB157" s="87"/>
      <c r="AC157" s="88"/>
      <c r="AD157" s="87"/>
      <c r="AE157" s="87"/>
      <c r="AF157" s="87"/>
      <c r="AG157" s="89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</row>
    <row r="158" spans="1:55" s="129" customFormat="1" x14ac:dyDescent="0.3">
      <c r="A158" s="1"/>
      <c r="B158" s="5"/>
      <c r="C158" s="5"/>
      <c r="D158" s="6"/>
      <c r="E158" s="6"/>
      <c r="F158" s="6"/>
      <c r="G158" s="87"/>
      <c r="H158" s="87"/>
      <c r="I158" s="87"/>
      <c r="J158" s="87"/>
      <c r="K158" s="88"/>
      <c r="L158" s="87"/>
      <c r="M158" s="87"/>
      <c r="N158" s="87"/>
      <c r="O158" s="88"/>
      <c r="P158" s="87"/>
      <c r="Q158" s="87"/>
      <c r="R158" s="87"/>
      <c r="S158" s="89"/>
      <c r="T158" s="57"/>
      <c r="U158" s="87"/>
      <c r="V158" s="87"/>
      <c r="W158" s="87"/>
      <c r="X158" s="87"/>
      <c r="Y158" s="88"/>
      <c r="Z158" s="87"/>
      <c r="AA158" s="87"/>
      <c r="AB158" s="87"/>
      <c r="AC158" s="88"/>
      <c r="AD158" s="87"/>
      <c r="AE158" s="87"/>
      <c r="AF158" s="87"/>
      <c r="AG158" s="89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</row>
    <row r="159" spans="1:55" s="129" customFormat="1" x14ac:dyDescent="0.3">
      <c r="A159" s="1"/>
      <c r="B159" s="5"/>
      <c r="C159" s="5"/>
      <c r="D159" s="6"/>
      <c r="E159" s="6"/>
      <c r="F159" s="6"/>
      <c r="G159" s="87"/>
      <c r="H159" s="87"/>
      <c r="I159" s="87"/>
      <c r="J159" s="87"/>
      <c r="K159" s="88"/>
      <c r="L159" s="87"/>
      <c r="M159" s="87"/>
      <c r="N159" s="87"/>
      <c r="O159" s="88"/>
      <c r="P159" s="87"/>
      <c r="Q159" s="87"/>
      <c r="R159" s="87"/>
      <c r="S159" s="89"/>
      <c r="T159" s="57"/>
      <c r="U159" s="87"/>
      <c r="V159" s="87"/>
      <c r="W159" s="87"/>
      <c r="X159" s="87"/>
      <c r="Y159" s="88"/>
      <c r="Z159" s="87"/>
      <c r="AA159" s="87"/>
      <c r="AB159" s="87"/>
      <c r="AC159" s="88"/>
      <c r="AD159" s="87"/>
      <c r="AE159" s="87"/>
      <c r="AF159" s="87"/>
      <c r="AG159" s="89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</row>
    <row r="160" spans="1:55" s="129" customFormat="1" x14ac:dyDescent="0.3">
      <c r="A160" s="1"/>
      <c r="B160" s="5"/>
      <c r="C160" s="5"/>
      <c r="D160" s="6"/>
      <c r="E160" s="6"/>
      <c r="F160" s="6"/>
      <c r="G160" s="87"/>
      <c r="H160" s="87"/>
      <c r="I160" s="87"/>
      <c r="J160" s="87"/>
      <c r="K160" s="88"/>
      <c r="L160" s="87"/>
      <c r="M160" s="87"/>
      <c r="N160" s="87"/>
      <c r="O160" s="88"/>
      <c r="P160" s="87"/>
      <c r="Q160" s="87"/>
      <c r="R160" s="87"/>
      <c r="S160" s="89"/>
      <c r="T160" s="57"/>
      <c r="U160" s="87"/>
      <c r="V160" s="87"/>
      <c r="W160" s="87"/>
      <c r="X160" s="87"/>
      <c r="Y160" s="88"/>
      <c r="Z160" s="87"/>
      <c r="AA160" s="87"/>
      <c r="AB160" s="87"/>
      <c r="AC160" s="88"/>
      <c r="AD160" s="87"/>
      <c r="AE160" s="87"/>
      <c r="AF160" s="87"/>
      <c r="AG160" s="89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</row>
    <row r="161" spans="1:55" s="129" customFormat="1" x14ac:dyDescent="0.3">
      <c r="A161" s="1"/>
      <c r="B161" s="5"/>
      <c r="C161" s="5"/>
      <c r="D161" s="6"/>
      <c r="E161" s="6"/>
      <c r="F161" s="6"/>
      <c r="G161" s="87"/>
      <c r="H161" s="87"/>
      <c r="I161" s="87"/>
      <c r="J161" s="87"/>
      <c r="K161" s="88"/>
      <c r="L161" s="87"/>
      <c r="M161" s="87"/>
      <c r="N161" s="87"/>
      <c r="O161" s="88"/>
      <c r="P161" s="87"/>
      <c r="Q161" s="87"/>
      <c r="R161" s="87"/>
      <c r="S161" s="89"/>
      <c r="T161" s="57"/>
      <c r="U161" s="87"/>
      <c r="V161" s="87"/>
      <c r="W161" s="87"/>
      <c r="X161" s="87"/>
      <c r="Y161" s="88"/>
      <c r="Z161" s="87"/>
      <c r="AA161" s="87"/>
      <c r="AB161" s="87"/>
      <c r="AC161" s="88"/>
      <c r="AD161" s="87"/>
      <c r="AE161" s="87"/>
      <c r="AF161" s="87"/>
      <c r="AG161" s="89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</row>
    <row r="162" spans="1:55" s="129" customFormat="1" x14ac:dyDescent="0.3">
      <c r="A162" s="1"/>
      <c r="B162" s="5"/>
      <c r="C162" s="5"/>
      <c r="D162" s="6"/>
      <c r="E162" s="6"/>
      <c r="F162" s="6"/>
      <c r="G162" s="87"/>
      <c r="H162" s="87"/>
      <c r="I162" s="87"/>
      <c r="J162" s="87"/>
      <c r="K162" s="88"/>
      <c r="L162" s="87"/>
      <c r="M162" s="87"/>
      <c r="N162" s="87"/>
      <c r="O162" s="88"/>
      <c r="P162" s="87"/>
      <c r="Q162" s="87"/>
      <c r="R162" s="87"/>
      <c r="S162" s="89"/>
      <c r="T162" s="57"/>
      <c r="U162" s="87"/>
      <c r="V162" s="87"/>
      <c r="W162" s="87"/>
      <c r="X162" s="87"/>
      <c r="Y162" s="88"/>
      <c r="Z162" s="87"/>
      <c r="AA162" s="87"/>
      <c r="AB162" s="87"/>
      <c r="AC162" s="88"/>
      <c r="AD162" s="87"/>
      <c r="AE162" s="87"/>
      <c r="AF162" s="87"/>
      <c r="AG162" s="89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</row>
    <row r="163" spans="1:55" s="129" customFormat="1" x14ac:dyDescent="0.3">
      <c r="A163" s="1"/>
      <c r="B163" s="5"/>
      <c r="C163" s="5"/>
      <c r="D163" s="6"/>
      <c r="E163" s="6"/>
      <c r="F163" s="6"/>
      <c r="G163" s="87"/>
      <c r="H163" s="87"/>
      <c r="I163" s="87"/>
      <c r="J163" s="87"/>
      <c r="K163" s="88"/>
      <c r="L163" s="87"/>
      <c r="M163" s="87"/>
      <c r="N163" s="87"/>
      <c r="O163" s="88"/>
      <c r="P163" s="87"/>
      <c r="Q163" s="87"/>
      <c r="R163" s="87"/>
      <c r="S163" s="89"/>
      <c r="T163" s="57"/>
      <c r="U163" s="87"/>
      <c r="V163" s="87"/>
      <c r="W163" s="87"/>
      <c r="X163" s="87"/>
      <c r="Y163" s="88"/>
      <c r="Z163" s="87"/>
      <c r="AA163" s="87"/>
      <c r="AB163" s="87"/>
      <c r="AC163" s="88"/>
      <c r="AD163" s="87"/>
      <c r="AE163" s="87"/>
      <c r="AF163" s="87"/>
      <c r="AG163" s="89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</row>
    <row r="164" spans="1:55" s="129" customFormat="1" x14ac:dyDescent="0.3">
      <c r="A164" s="1"/>
      <c r="B164" s="5"/>
      <c r="C164" s="5"/>
      <c r="D164" s="6"/>
      <c r="E164" s="6"/>
      <c r="F164" s="6"/>
      <c r="G164" s="87"/>
      <c r="H164" s="87"/>
      <c r="I164" s="87"/>
      <c r="J164" s="87"/>
      <c r="K164" s="88"/>
      <c r="L164" s="87"/>
      <c r="M164" s="87"/>
      <c r="N164" s="87"/>
      <c r="O164" s="88"/>
      <c r="P164" s="87"/>
      <c r="Q164" s="87"/>
      <c r="R164" s="87"/>
      <c r="S164" s="89"/>
      <c r="T164" s="57"/>
      <c r="U164" s="87"/>
      <c r="V164" s="87"/>
      <c r="W164" s="87"/>
      <c r="X164" s="87"/>
      <c r="Y164" s="88"/>
      <c r="Z164" s="87"/>
      <c r="AA164" s="87"/>
      <c r="AB164" s="87"/>
      <c r="AC164" s="88"/>
      <c r="AD164" s="87"/>
      <c r="AE164" s="87"/>
      <c r="AF164" s="87"/>
      <c r="AG164" s="89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</row>
    <row r="165" spans="1:55" s="129" customFormat="1" x14ac:dyDescent="0.3">
      <c r="A165" s="1"/>
      <c r="B165" s="5"/>
      <c r="C165" s="5"/>
      <c r="D165" s="6"/>
      <c r="E165" s="6"/>
      <c r="F165" s="6"/>
      <c r="G165" s="87"/>
      <c r="H165" s="87"/>
      <c r="I165" s="87"/>
      <c r="J165" s="87"/>
      <c r="K165" s="88"/>
      <c r="L165" s="87"/>
      <c r="M165" s="87"/>
      <c r="N165" s="87"/>
      <c r="O165" s="88"/>
      <c r="P165" s="87"/>
      <c r="Q165" s="87"/>
      <c r="R165" s="87"/>
      <c r="S165" s="89"/>
      <c r="T165" s="57"/>
      <c r="U165" s="87"/>
      <c r="V165" s="87"/>
      <c r="W165" s="87"/>
      <c r="X165" s="87"/>
      <c r="Y165" s="88"/>
      <c r="Z165" s="87"/>
      <c r="AA165" s="87"/>
      <c r="AB165" s="87"/>
      <c r="AC165" s="88"/>
      <c r="AD165" s="87"/>
      <c r="AE165" s="87"/>
      <c r="AF165" s="87"/>
      <c r="AG165" s="89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</row>
    <row r="166" spans="1:55" s="129" customFormat="1" x14ac:dyDescent="0.3">
      <c r="A166" s="1"/>
      <c r="B166" s="5"/>
      <c r="C166" s="5"/>
      <c r="D166" s="6"/>
      <c r="E166" s="6"/>
      <c r="F166" s="6"/>
      <c r="G166" s="87"/>
      <c r="H166" s="87"/>
      <c r="I166" s="87"/>
      <c r="J166" s="87"/>
      <c r="K166" s="88"/>
      <c r="L166" s="87"/>
      <c r="M166" s="87"/>
      <c r="N166" s="87"/>
      <c r="O166" s="88"/>
      <c r="P166" s="87"/>
      <c r="Q166" s="87"/>
      <c r="R166" s="87"/>
      <c r="S166" s="89"/>
      <c r="T166" s="57"/>
      <c r="U166" s="87"/>
      <c r="V166" s="87"/>
      <c r="W166" s="87"/>
      <c r="X166" s="87"/>
      <c r="Y166" s="88"/>
      <c r="Z166" s="87"/>
      <c r="AA166" s="87"/>
      <c r="AB166" s="87"/>
      <c r="AC166" s="88"/>
      <c r="AD166" s="87"/>
      <c r="AE166" s="87"/>
      <c r="AF166" s="87"/>
      <c r="AG166" s="89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</row>
    <row r="167" spans="1:55" s="129" customFormat="1" x14ac:dyDescent="0.3">
      <c r="A167" s="1"/>
      <c r="B167" s="5"/>
      <c r="C167" s="5"/>
      <c r="D167" s="6"/>
      <c r="E167" s="6"/>
      <c r="F167" s="6"/>
      <c r="G167" s="87"/>
      <c r="H167" s="87"/>
      <c r="I167" s="87"/>
      <c r="J167" s="87"/>
      <c r="K167" s="88"/>
      <c r="L167" s="87"/>
      <c r="M167" s="87"/>
      <c r="N167" s="87"/>
      <c r="O167" s="88"/>
      <c r="P167" s="87"/>
      <c r="Q167" s="87"/>
      <c r="R167" s="87"/>
      <c r="S167" s="89"/>
      <c r="T167" s="57"/>
      <c r="U167" s="87"/>
      <c r="V167" s="87"/>
      <c r="W167" s="87"/>
      <c r="X167" s="87"/>
      <c r="Y167" s="88"/>
      <c r="Z167" s="87"/>
      <c r="AA167" s="87"/>
      <c r="AB167" s="87"/>
      <c r="AC167" s="88"/>
      <c r="AD167" s="87"/>
      <c r="AE167" s="87"/>
      <c r="AF167" s="87"/>
      <c r="AG167" s="89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</row>
    <row r="168" spans="1:55" s="129" customFormat="1" x14ac:dyDescent="0.3">
      <c r="A168" s="1"/>
      <c r="B168" s="5"/>
      <c r="C168" s="5"/>
      <c r="D168" s="6"/>
      <c r="E168" s="6"/>
      <c r="F168" s="6"/>
      <c r="G168" s="87"/>
      <c r="H168" s="87"/>
      <c r="I168" s="87"/>
      <c r="J168" s="87"/>
      <c r="K168" s="88"/>
      <c r="L168" s="87"/>
      <c r="M168" s="87"/>
      <c r="N168" s="87"/>
      <c r="O168" s="88"/>
      <c r="P168" s="87"/>
      <c r="Q168" s="87"/>
      <c r="R168" s="87"/>
      <c r="S168" s="89"/>
      <c r="T168" s="57"/>
      <c r="U168" s="87"/>
      <c r="V168" s="87"/>
      <c r="W168" s="87"/>
      <c r="X168" s="87"/>
      <c r="Y168" s="88"/>
      <c r="Z168" s="87"/>
      <c r="AA168" s="87"/>
      <c r="AB168" s="87"/>
      <c r="AC168" s="88"/>
      <c r="AD168" s="87"/>
      <c r="AE168" s="87"/>
      <c r="AF168" s="87"/>
      <c r="AG168" s="89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</row>
    <row r="169" spans="1:55" s="129" customFormat="1" x14ac:dyDescent="0.3">
      <c r="A169" s="1"/>
      <c r="B169" s="5"/>
      <c r="C169" s="5"/>
      <c r="D169" s="6"/>
      <c r="E169" s="6"/>
      <c r="F169" s="6"/>
      <c r="G169" s="87"/>
      <c r="H169" s="87"/>
      <c r="I169" s="87"/>
      <c r="J169" s="87"/>
      <c r="K169" s="88"/>
      <c r="L169" s="87"/>
      <c r="M169" s="87"/>
      <c r="N169" s="87"/>
      <c r="O169" s="88"/>
      <c r="P169" s="87"/>
      <c r="Q169" s="87"/>
      <c r="R169" s="87"/>
      <c r="S169" s="89"/>
      <c r="T169" s="57"/>
      <c r="U169" s="87"/>
      <c r="V169" s="87"/>
      <c r="W169" s="87"/>
      <c r="X169" s="87"/>
      <c r="Y169" s="88"/>
      <c r="Z169" s="87"/>
      <c r="AA169" s="87"/>
      <c r="AB169" s="87"/>
      <c r="AC169" s="88"/>
      <c r="AD169" s="87"/>
      <c r="AE169" s="87"/>
      <c r="AF169" s="87"/>
      <c r="AG169" s="89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</row>
    <row r="170" spans="1:55" s="129" customFormat="1" x14ac:dyDescent="0.3">
      <c r="A170" s="1"/>
      <c r="B170" s="5"/>
      <c r="C170" s="5"/>
      <c r="D170" s="6"/>
      <c r="E170" s="6"/>
      <c r="F170" s="6"/>
      <c r="G170" s="87"/>
      <c r="H170" s="87"/>
      <c r="I170" s="87"/>
      <c r="J170" s="87"/>
      <c r="K170" s="88"/>
      <c r="L170" s="87"/>
      <c r="M170" s="87"/>
      <c r="N170" s="87"/>
      <c r="O170" s="88"/>
      <c r="P170" s="87"/>
      <c r="Q170" s="87"/>
      <c r="R170" s="87"/>
      <c r="S170" s="89"/>
      <c r="T170" s="57"/>
      <c r="U170" s="87"/>
      <c r="V170" s="87"/>
      <c r="W170" s="87"/>
      <c r="X170" s="87"/>
      <c r="Y170" s="88"/>
      <c r="Z170" s="87"/>
      <c r="AA170" s="87"/>
      <c r="AB170" s="87"/>
      <c r="AC170" s="88"/>
      <c r="AD170" s="87"/>
      <c r="AE170" s="87"/>
      <c r="AF170" s="87"/>
      <c r="AG170" s="89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</row>
    <row r="171" spans="1:55" s="129" customFormat="1" x14ac:dyDescent="0.3">
      <c r="A171" s="1"/>
      <c r="B171" s="5"/>
      <c r="C171" s="5"/>
      <c r="D171" s="6"/>
      <c r="E171" s="6"/>
      <c r="F171" s="6"/>
      <c r="G171" s="87"/>
      <c r="H171" s="87"/>
      <c r="I171" s="87"/>
      <c r="J171" s="87"/>
      <c r="K171" s="88"/>
      <c r="L171" s="87"/>
      <c r="M171" s="87"/>
      <c r="N171" s="87"/>
      <c r="O171" s="88"/>
      <c r="P171" s="87"/>
      <c r="Q171" s="87"/>
      <c r="R171" s="87"/>
      <c r="S171" s="89"/>
      <c r="T171" s="57"/>
      <c r="U171" s="87"/>
      <c r="V171" s="87"/>
      <c r="W171" s="87"/>
      <c r="X171" s="87"/>
      <c r="Y171" s="88"/>
      <c r="Z171" s="87"/>
      <c r="AA171" s="87"/>
      <c r="AB171" s="87"/>
      <c r="AC171" s="88"/>
      <c r="AD171" s="87"/>
      <c r="AE171" s="87"/>
      <c r="AF171" s="87"/>
      <c r="AG171" s="89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</row>
    <row r="172" spans="1:55" s="129" customFormat="1" x14ac:dyDescent="0.3">
      <c r="A172" s="1"/>
      <c r="B172" s="5"/>
      <c r="C172" s="5"/>
      <c r="D172" s="6"/>
      <c r="E172" s="6"/>
      <c r="F172" s="6"/>
      <c r="G172" s="87"/>
      <c r="H172" s="87"/>
      <c r="I172" s="87"/>
      <c r="J172" s="87"/>
      <c r="K172" s="88"/>
      <c r="L172" s="87"/>
      <c r="M172" s="87"/>
      <c r="N172" s="87"/>
      <c r="O172" s="88"/>
      <c r="P172" s="87"/>
      <c r="Q172" s="87"/>
      <c r="R172" s="87"/>
      <c r="S172" s="89"/>
      <c r="T172" s="57"/>
      <c r="U172" s="87"/>
      <c r="V172" s="87"/>
      <c r="W172" s="87"/>
      <c r="X172" s="87"/>
      <c r="Y172" s="88"/>
      <c r="Z172" s="87"/>
      <c r="AA172" s="87"/>
      <c r="AB172" s="87"/>
      <c r="AC172" s="88"/>
      <c r="AD172" s="87"/>
      <c r="AE172" s="87"/>
      <c r="AF172" s="87"/>
      <c r="AG172" s="89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</row>
    <row r="173" spans="1:55" s="129" customFormat="1" x14ac:dyDescent="0.3">
      <c r="A173" s="1"/>
      <c r="B173" s="5"/>
      <c r="C173" s="5"/>
      <c r="D173" s="6"/>
      <c r="E173" s="6"/>
      <c r="F173" s="6"/>
      <c r="G173" s="87"/>
      <c r="H173" s="87"/>
      <c r="I173" s="87"/>
      <c r="J173" s="87"/>
      <c r="K173" s="88"/>
      <c r="L173" s="87"/>
      <c r="M173" s="87"/>
      <c r="N173" s="87"/>
      <c r="O173" s="88"/>
      <c r="P173" s="87"/>
      <c r="Q173" s="87"/>
      <c r="R173" s="87"/>
      <c r="S173" s="89"/>
      <c r="T173" s="57"/>
      <c r="U173" s="87"/>
      <c r="V173" s="87"/>
      <c r="W173" s="87"/>
      <c r="X173" s="87"/>
      <c r="Y173" s="88"/>
      <c r="Z173" s="87"/>
      <c r="AA173" s="87"/>
      <c r="AB173" s="87"/>
      <c r="AC173" s="88"/>
      <c r="AD173" s="87"/>
      <c r="AE173" s="87"/>
      <c r="AF173" s="87"/>
      <c r="AG173" s="89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</row>
    <row r="174" spans="1:55" s="129" customFormat="1" x14ac:dyDescent="0.3">
      <c r="A174" s="1"/>
      <c r="B174" s="5"/>
      <c r="C174" s="5"/>
      <c r="D174" s="6"/>
      <c r="E174" s="6"/>
      <c r="F174" s="6"/>
      <c r="G174" s="87"/>
      <c r="H174" s="87"/>
      <c r="I174" s="87"/>
      <c r="J174" s="87"/>
      <c r="K174" s="88"/>
      <c r="L174" s="87"/>
      <c r="M174" s="87"/>
      <c r="N174" s="87"/>
      <c r="O174" s="88"/>
      <c r="P174" s="87"/>
      <c r="Q174" s="87"/>
      <c r="R174" s="87"/>
      <c r="S174" s="89"/>
      <c r="T174" s="57"/>
      <c r="U174" s="87"/>
      <c r="V174" s="87"/>
      <c r="W174" s="87"/>
      <c r="X174" s="87"/>
      <c r="Y174" s="88"/>
      <c r="Z174" s="87"/>
      <c r="AA174" s="87"/>
      <c r="AB174" s="87"/>
      <c r="AC174" s="88"/>
      <c r="AD174" s="87"/>
      <c r="AE174" s="87"/>
      <c r="AF174" s="87"/>
      <c r="AG174" s="89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</row>
    <row r="175" spans="1:55" s="129" customFormat="1" x14ac:dyDescent="0.3">
      <c r="A175" s="1"/>
      <c r="B175" s="5"/>
      <c r="C175" s="5"/>
      <c r="D175" s="6"/>
      <c r="E175" s="6"/>
      <c r="F175" s="6"/>
      <c r="G175" s="87"/>
      <c r="H175" s="87"/>
      <c r="I175" s="87"/>
      <c r="J175" s="87"/>
      <c r="K175" s="88"/>
      <c r="L175" s="87"/>
      <c r="M175" s="87"/>
      <c r="N175" s="87"/>
      <c r="O175" s="88"/>
      <c r="P175" s="87"/>
      <c r="Q175" s="87"/>
      <c r="R175" s="87"/>
      <c r="S175" s="89"/>
      <c r="T175" s="57"/>
      <c r="U175" s="87"/>
      <c r="V175" s="87"/>
      <c r="W175" s="87"/>
      <c r="X175" s="87"/>
      <c r="Y175" s="88"/>
      <c r="Z175" s="87"/>
      <c r="AA175" s="87"/>
      <c r="AB175" s="87"/>
      <c r="AC175" s="88"/>
      <c r="AD175" s="87"/>
      <c r="AE175" s="87"/>
      <c r="AF175" s="87"/>
      <c r="AG175" s="89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</row>
    <row r="176" spans="1:55" s="129" customFormat="1" x14ac:dyDescent="0.3">
      <c r="A176" s="1"/>
      <c r="B176" s="5"/>
      <c r="C176" s="5"/>
      <c r="D176" s="6"/>
      <c r="E176" s="6"/>
      <c r="F176" s="6"/>
      <c r="G176" s="87"/>
      <c r="H176" s="87"/>
      <c r="I176" s="87"/>
      <c r="J176" s="87"/>
      <c r="K176" s="88"/>
      <c r="L176" s="87"/>
      <c r="M176" s="87"/>
      <c r="N176" s="87"/>
      <c r="O176" s="88"/>
      <c r="P176" s="87"/>
      <c r="Q176" s="87"/>
      <c r="R176" s="87"/>
      <c r="S176" s="89"/>
      <c r="T176" s="57"/>
      <c r="U176" s="87"/>
      <c r="V176" s="87"/>
      <c r="W176" s="87"/>
      <c r="X176" s="87"/>
      <c r="Y176" s="88"/>
      <c r="Z176" s="87"/>
      <c r="AA176" s="87"/>
      <c r="AB176" s="87"/>
      <c r="AC176" s="88"/>
      <c r="AD176" s="87"/>
      <c r="AE176" s="87"/>
      <c r="AF176" s="87"/>
      <c r="AG176" s="89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</row>
    <row r="177" spans="1:55" s="129" customFormat="1" x14ac:dyDescent="0.3">
      <c r="A177" s="1"/>
      <c r="B177" s="5"/>
      <c r="C177" s="5"/>
      <c r="D177" s="6"/>
      <c r="E177" s="6"/>
      <c r="F177" s="6"/>
      <c r="G177" s="87"/>
      <c r="H177" s="87"/>
      <c r="I177" s="87"/>
      <c r="J177" s="87"/>
      <c r="K177" s="88"/>
      <c r="L177" s="87"/>
      <c r="M177" s="87"/>
      <c r="N177" s="87"/>
      <c r="O177" s="88"/>
      <c r="P177" s="87"/>
      <c r="Q177" s="87"/>
      <c r="R177" s="87"/>
      <c r="S177" s="89"/>
      <c r="T177" s="57"/>
      <c r="U177" s="87"/>
      <c r="V177" s="87"/>
      <c r="W177" s="87"/>
      <c r="X177" s="87"/>
      <c r="Y177" s="88"/>
      <c r="Z177" s="87"/>
      <c r="AA177" s="87"/>
      <c r="AB177" s="87"/>
      <c r="AC177" s="88"/>
      <c r="AD177" s="87"/>
      <c r="AE177" s="87"/>
      <c r="AF177" s="87"/>
      <c r="AG177" s="89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</row>
    <row r="178" spans="1:55" s="129" customFormat="1" x14ac:dyDescent="0.3">
      <c r="A178" s="1"/>
      <c r="B178" s="5"/>
      <c r="C178" s="5"/>
      <c r="D178" s="6"/>
      <c r="E178" s="6"/>
      <c r="F178" s="6"/>
      <c r="G178" s="87"/>
      <c r="H178" s="87"/>
      <c r="I178" s="87"/>
      <c r="J178" s="87"/>
      <c r="K178" s="88"/>
      <c r="L178" s="87"/>
      <c r="M178" s="87"/>
      <c r="N178" s="87"/>
      <c r="O178" s="88"/>
      <c r="P178" s="87"/>
      <c r="Q178" s="87"/>
      <c r="R178" s="87"/>
      <c r="S178" s="89"/>
      <c r="T178" s="57"/>
      <c r="U178" s="87"/>
      <c r="V178" s="87"/>
      <c r="W178" s="87"/>
      <c r="X178" s="87"/>
      <c r="Y178" s="88"/>
      <c r="Z178" s="87"/>
      <c r="AA178" s="87"/>
      <c r="AB178" s="87"/>
      <c r="AC178" s="88"/>
      <c r="AD178" s="87"/>
      <c r="AE178" s="87"/>
      <c r="AF178" s="87"/>
      <c r="AG178" s="89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</row>
    <row r="179" spans="1:55" s="129" customFormat="1" x14ac:dyDescent="0.3">
      <c r="A179" s="1"/>
      <c r="B179" s="5"/>
      <c r="C179" s="5"/>
      <c r="D179" s="6"/>
      <c r="E179" s="6"/>
      <c r="F179" s="6"/>
      <c r="G179" s="87"/>
      <c r="H179" s="87"/>
      <c r="I179" s="87"/>
      <c r="J179" s="87"/>
      <c r="K179" s="88"/>
      <c r="L179" s="87"/>
      <c r="M179" s="87"/>
      <c r="N179" s="87"/>
      <c r="O179" s="88"/>
      <c r="P179" s="87"/>
      <c r="Q179" s="87"/>
      <c r="R179" s="87"/>
      <c r="S179" s="89"/>
      <c r="T179" s="57"/>
      <c r="U179" s="87"/>
      <c r="V179" s="87"/>
      <c r="W179" s="87"/>
      <c r="X179" s="87"/>
      <c r="Y179" s="88"/>
      <c r="Z179" s="87"/>
      <c r="AA179" s="87"/>
      <c r="AB179" s="87"/>
      <c r="AC179" s="88"/>
      <c r="AD179" s="87"/>
      <c r="AE179" s="87"/>
      <c r="AF179" s="87"/>
      <c r="AG179" s="89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</row>
    <row r="180" spans="1:55" s="129" customFormat="1" x14ac:dyDescent="0.3">
      <c r="A180" s="1"/>
      <c r="B180" s="5"/>
      <c r="C180" s="5"/>
      <c r="D180" s="6"/>
      <c r="E180" s="6"/>
      <c r="F180" s="6"/>
      <c r="G180" s="87"/>
      <c r="H180" s="87"/>
      <c r="I180" s="87"/>
      <c r="J180" s="87"/>
      <c r="K180" s="88"/>
      <c r="L180" s="87"/>
      <c r="M180" s="87"/>
      <c r="N180" s="87"/>
      <c r="O180" s="88"/>
      <c r="P180" s="87"/>
      <c r="Q180" s="87"/>
      <c r="R180" s="87"/>
      <c r="S180" s="89"/>
      <c r="T180" s="57"/>
      <c r="U180" s="87"/>
      <c r="V180" s="87"/>
      <c r="W180" s="87"/>
      <c r="X180" s="87"/>
      <c r="Y180" s="88"/>
      <c r="Z180" s="87"/>
      <c r="AA180" s="87"/>
      <c r="AB180" s="87"/>
      <c r="AC180" s="88"/>
      <c r="AD180" s="87"/>
      <c r="AE180" s="87"/>
      <c r="AF180" s="87"/>
      <c r="AG180" s="89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</row>
    <row r="181" spans="1:55" s="129" customFormat="1" x14ac:dyDescent="0.3">
      <c r="A181" s="1"/>
      <c r="B181" s="5"/>
      <c r="C181" s="5"/>
      <c r="D181" s="6"/>
      <c r="E181" s="6"/>
      <c r="F181" s="6"/>
      <c r="G181" s="87"/>
      <c r="H181" s="87"/>
      <c r="I181" s="87"/>
      <c r="J181" s="87"/>
      <c r="K181" s="88"/>
      <c r="L181" s="87"/>
      <c r="M181" s="87"/>
      <c r="N181" s="87"/>
      <c r="O181" s="88"/>
      <c r="P181" s="87"/>
      <c r="Q181" s="87"/>
      <c r="R181" s="87"/>
      <c r="S181" s="89"/>
      <c r="T181" s="57"/>
      <c r="U181" s="87"/>
      <c r="V181" s="87"/>
      <c r="W181" s="87"/>
      <c r="X181" s="87"/>
      <c r="Y181" s="88"/>
      <c r="Z181" s="87"/>
      <c r="AA181" s="87"/>
      <c r="AB181" s="87"/>
      <c r="AC181" s="88"/>
      <c r="AD181" s="87"/>
      <c r="AE181" s="87"/>
      <c r="AF181" s="87"/>
      <c r="AG181" s="89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</row>
    <row r="182" spans="1:55" s="129" customFormat="1" x14ac:dyDescent="0.3">
      <c r="A182" s="1"/>
      <c r="B182" s="5"/>
      <c r="C182" s="5"/>
      <c r="D182" s="6"/>
      <c r="E182" s="6"/>
      <c r="F182" s="6"/>
      <c r="G182" s="87"/>
      <c r="H182" s="87"/>
      <c r="I182" s="87"/>
      <c r="J182" s="87"/>
      <c r="K182" s="88"/>
      <c r="L182" s="87"/>
      <c r="M182" s="87"/>
      <c r="N182" s="87"/>
      <c r="O182" s="88"/>
      <c r="P182" s="87"/>
      <c r="Q182" s="87"/>
      <c r="R182" s="87"/>
      <c r="S182" s="89"/>
      <c r="T182" s="57"/>
      <c r="U182" s="87"/>
      <c r="V182" s="87"/>
      <c r="W182" s="87"/>
      <c r="X182" s="87"/>
      <c r="Y182" s="88"/>
      <c r="Z182" s="87"/>
      <c r="AA182" s="87"/>
      <c r="AB182" s="87"/>
      <c r="AC182" s="88"/>
      <c r="AD182" s="87"/>
      <c r="AE182" s="87"/>
      <c r="AF182" s="87"/>
      <c r="AG182" s="89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</row>
    <row r="183" spans="1:55" s="129" customFormat="1" x14ac:dyDescent="0.3">
      <c r="A183" s="1"/>
      <c r="B183" s="5"/>
      <c r="C183" s="5"/>
      <c r="D183" s="6"/>
      <c r="E183" s="6"/>
      <c r="F183" s="6"/>
      <c r="G183" s="87"/>
      <c r="H183" s="87"/>
      <c r="I183" s="87"/>
      <c r="J183" s="87"/>
      <c r="K183" s="88"/>
      <c r="L183" s="87"/>
      <c r="M183" s="87"/>
      <c r="N183" s="87"/>
      <c r="O183" s="88"/>
      <c r="P183" s="87"/>
      <c r="Q183" s="87"/>
      <c r="R183" s="87"/>
      <c r="S183" s="89"/>
      <c r="T183" s="57"/>
      <c r="U183" s="87"/>
      <c r="V183" s="87"/>
      <c r="W183" s="87"/>
      <c r="X183" s="87"/>
      <c r="Y183" s="88"/>
      <c r="Z183" s="87"/>
      <c r="AA183" s="87"/>
      <c r="AB183" s="87"/>
      <c r="AC183" s="88"/>
      <c r="AD183" s="87"/>
      <c r="AE183" s="87"/>
      <c r="AF183" s="87"/>
      <c r="AG183" s="89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</row>
    <row r="184" spans="1:55" s="129" customFormat="1" x14ac:dyDescent="0.3">
      <c r="A184" s="1"/>
      <c r="B184" s="5"/>
      <c r="C184" s="5"/>
      <c r="D184" s="6"/>
      <c r="E184" s="6"/>
      <c r="F184" s="6"/>
      <c r="G184" s="87"/>
      <c r="H184" s="87"/>
      <c r="I184" s="87"/>
      <c r="J184" s="87"/>
      <c r="K184" s="88"/>
      <c r="L184" s="87"/>
      <c r="M184" s="87"/>
      <c r="N184" s="87"/>
      <c r="O184" s="88"/>
      <c r="P184" s="87"/>
      <c r="Q184" s="87"/>
      <c r="R184" s="87"/>
      <c r="S184" s="89"/>
      <c r="T184" s="57"/>
      <c r="U184" s="87"/>
      <c r="V184" s="87"/>
      <c r="W184" s="87"/>
      <c r="X184" s="87"/>
      <c r="Y184" s="88"/>
      <c r="Z184" s="87"/>
      <c r="AA184" s="87"/>
      <c r="AB184" s="87"/>
      <c r="AC184" s="88"/>
      <c r="AD184" s="87"/>
      <c r="AE184" s="87"/>
      <c r="AF184" s="87"/>
      <c r="AG184" s="89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</row>
    <row r="185" spans="1:55" s="129" customFormat="1" x14ac:dyDescent="0.3">
      <c r="A185" s="1"/>
      <c r="B185" s="5"/>
      <c r="C185" s="5"/>
      <c r="D185" s="6"/>
      <c r="E185" s="6"/>
      <c r="F185" s="6"/>
      <c r="G185" s="87"/>
      <c r="H185" s="87"/>
      <c r="I185" s="87"/>
      <c r="J185" s="87"/>
      <c r="K185" s="88"/>
      <c r="L185" s="87"/>
      <c r="M185" s="87"/>
      <c r="N185" s="87"/>
      <c r="O185" s="88"/>
      <c r="P185" s="87"/>
      <c r="Q185" s="87"/>
      <c r="R185" s="87"/>
      <c r="S185" s="89"/>
      <c r="T185" s="57"/>
      <c r="U185" s="87"/>
      <c r="V185" s="87"/>
      <c r="W185" s="87"/>
      <c r="X185" s="87"/>
      <c r="Y185" s="88"/>
      <c r="Z185" s="87"/>
      <c r="AA185" s="87"/>
      <c r="AB185" s="87"/>
      <c r="AC185" s="88"/>
      <c r="AD185" s="87"/>
      <c r="AE185" s="87"/>
      <c r="AF185" s="87"/>
      <c r="AG185" s="89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</row>
    <row r="186" spans="1:55" s="129" customFormat="1" x14ac:dyDescent="0.3">
      <c r="A186" s="1"/>
      <c r="B186" s="5"/>
      <c r="C186" s="5"/>
      <c r="D186" s="6"/>
      <c r="E186" s="6"/>
      <c r="F186" s="6"/>
      <c r="G186" s="87"/>
      <c r="H186" s="87"/>
      <c r="I186" s="87"/>
      <c r="J186" s="87"/>
      <c r="K186" s="88"/>
      <c r="L186" s="87"/>
      <c r="M186" s="87"/>
      <c r="N186" s="87"/>
      <c r="O186" s="88"/>
      <c r="P186" s="87"/>
      <c r="Q186" s="87"/>
      <c r="R186" s="87"/>
      <c r="S186" s="89"/>
      <c r="T186" s="57"/>
      <c r="U186" s="87"/>
      <c r="V186" s="87"/>
      <c r="W186" s="87"/>
      <c r="X186" s="87"/>
      <c r="Y186" s="88"/>
      <c r="Z186" s="87"/>
      <c r="AA186" s="87"/>
      <c r="AB186" s="87"/>
      <c r="AC186" s="88"/>
      <c r="AD186" s="87"/>
      <c r="AE186" s="87"/>
      <c r="AF186" s="87"/>
      <c r="AG186" s="89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</row>
  </sheetData>
  <mergeCells count="10">
    <mergeCell ref="AD1:AF1"/>
    <mergeCell ref="L1:N1"/>
    <mergeCell ref="P1:R1"/>
    <mergeCell ref="U1:X1"/>
    <mergeCell ref="Z1:AB1"/>
    <mergeCell ref="C2:D2"/>
    <mergeCell ref="F1:F2"/>
    <mergeCell ref="G1:J1"/>
    <mergeCell ref="A1:D1"/>
    <mergeCell ref="E1:E2"/>
  </mergeCells>
  <conditionalFormatting sqref="F3:F80">
    <cfRule type="cellIs" dxfId="9" priority="1" operator="greaterThan">
      <formula>30</formula>
    </cfRule>
    <cfRule type="cellIs" dxfId="8" priority="2" operator="lessThan">
      <formula>24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Y187"/>
  <sheetViews>
    <sheetView workbookViewId="0">
      <pane xSplit="5" ySplit="1" topLeftCell="F2" activePane="bottomRight" state="frozen"/>
      <selection pane="topRight"/>
      <selection pane="bottomLeft"/>
      <selection pane="bottomRight" activeCell="F2" sqref="F2"/>
    </sheetView>
  </sheetViews>
  <sheetFormatPr defaultColWidth="10" defaultRowHeight="15.75" x14ac:dyDescent="0.3"/>
  <cols>
    <col min="1" max="1" width="3.85546875" style="1" bestFit="1" customWidth="1"/>
    <col min="2" max="2" width="38" style="1" bestFit="1" customWidth="1"/>
    <col min="3" max="3" width="4.7109375" style="1" bestFit="1" customWidth="1"/>
    <col min="4" max="5" width="13" style="2" customWidth="1"/>
    <col min="6" max="6" width="6.5703125" customWidth="1"/>
    <col min="7" max="7" width="6.5703125" style="131" customWidth="1"/>
    <col min="8" max="8" width="6.5703125" customWidth="1"/>
    <col min="9" max="9" width="6.5703125" style="131" customWidth="1"/>
    <col min="10" max="10" width="6.5703125" customWidth="1"/>
    <col min="11" max="11" width="6.5703125" style="131" customWidth="1"/>
    <col min="12" max="12" width="6.5703125" customWidth="1"/>
    <col min="13" max="13" width="6.5703125" style="131" customWidth="1"/>
    <col min="14" max="14" width="6.5703125" customWidth="1"/>
    <col min="15" max="15" width="6.5703125" style="131" customWidth="1"/>
    <col min="16" max="16" width="6.5703125" customWidth="1"/>
    <col min="17" max="17" width="6.5703125" style="131" customWidth="1"/>
    <col min="18" max="18" width="6.5703125" customWidth="1"/>
    <col min="19" max="19" width="6.5703125" style="131" customWidth="1"/>
    <col min="20" max="20" width="6.5703125" customWidth="1"/>
    <col min="21" max="21" width="6.5703125" style="131" customWidth="1"/>
    <col min="22" max="22" width="6.5703125" customWidth="1"/>
    <col min="23" max="23" width="6.5703125" style="131" customWidth="1"/>
    <col min="24" max="24" width="6.5703125" customWidth="1"/>
    <col min="25" max="25" width="6.5703125" style="131" customWidth="1"/>
    <col min="26" max="26" width="6.5703125" customWidth="1"/>
    <col min="27" max="27" width="6.5703125" style="131" customWidth="1"/>
    <col min="28" max="28" width="6.5703125" customWidth="1"/>
    <col min="29" max="29" width="6.5703125" style="131" customWidth="1"/>
    <col min="30" max="30" width="6.5703125" customWidth="1"/>
    <col min="31" max="31" width="6.5703125" style="131" customWidth="1"/>
    <col min="32" max="32" width="6.5703125" customWidth="1"/>
    <col min="33" max="33" width="6.5703125" style="131" customWidth="1"/>
    <col min="34" max="34" width="6.5703125" customWidth="1"/>
    <col min="35" max="35" width="6.5703125" style="131" customWidth="1"/>
    <col min="36" max="36" width="6.5703125" customWidth="1"/>
    <col min="37" max="37" width="6.5703125" style="131" customWidth="1"/>
    <col min="38" max="38" width="6.5703125" customWidth="1"/>
    <col min="39" max="39" width="6.5703125" style="131" customWidth="1"/>
    <col min="40" max="53" width="3.5703125" customWidth="1"/>
  </cols>
  <sheetData>
    <row r="1" spans="1:51" s="132" customFormat="1" ht="53.25" customHeight="1" x14ac:dyDescent="0.25">
      <c r="A1" s="133" t="s">
        <v>239</v>
      </c>
      <c r="B1" s="133" t="s">
        <v>240</v>
      </c>
      <c r="C1" s="362" t="s">
        <v>7</v>
      </c>
      <c r="D1" s="363"/>
      <c r="E1" s="134" t="s">
        <v>534</v>
      </c>
      <c r="F1" s="135" t="str">
        <f>'SK-AK12'!C5</f>
        <v>PABP</v>
      </c>
      <c r="G1" s="136" t="str">
        <f>'SK-AK12'!C6</f>
        <v>PPAN</v>
      </c>
      <c r="H1" s="135" t="str">
        <f>'SK-AK12'!C7</f>
        <v>BIND</v>
      </c>
      <c r="I1" s="136" t="str">
        <f>'SK-AK12'!C8</f>
        <v>PJOK</v>
      </c>
      <c r="J1" s="135" t="str">
        <f>'SK-AK12'!C9</f>
        <v>SJRH</v>
      </c>
      <c r="K1" s="136" t="str">
        <f>'SK-AK12'!C10</f>
        <v>SBDY</v>
      </c>
      <c r="L1" s="135" t="str">
        <f>'SK-AK12'!C11</f>
        <v>BSUN</v>
      </c>
      <c r="M1" s="136" t="str">
        <f>'SK-AK12'!C14</f>
        <v>MATH</v>
      </c>
      <c r="N1" s="135" t="str">
        <f>'SK-AK12'!C15</f>
        <v>BING</v>
      </c>
      <c r="O1" s="136" t="str">
        <f>'SK-AK12'!C16</f>
        <v>INFR</v>
      </c>
      <c r="P1" s="135" t="str">
        <f>'SK-AK12'!C17</f>
        <v>IPAS</v>
      </c>
      <c r="Q1" s="136" t="str">
        <f>'SK-AK12'!C18</f>
        <v>DPK</v>
      </c>
      <c r="R1" s="135" t="str">
        <f>'SK-AK12'!C33</f>
        <v>KIM</v>
      </c>
      <c r="S1" s="136" t="s">
        <v>59</v>
      </c>
      <c r="T1" s="135" t="s">
        <v>61</v>
      </c>
      <c r="U1" s="136" t="s">
        <v>57</v>
      </c>
      <c r="V1" s="135" t="s">
        <v>63</v>
      </c>
      <c r="W1" s="136" t="s">
        <v>71</v>
      </c>
      <c r="X1" s="135" t="s">
        <v>514</v>
      </c>
      <c r="Y1" s="136" t="s">
        <v>65</v>
      </c>
      <c r="Z1" s="135" t="s">
        <v>67</v>
      </c>
      <c r="AA1" s="136" t="s">
        <v>69</v>
      </c>
      <c r="AB1" s="135" t="s">
        <v>449</v>
      </c>
      <c r="AC1" s="136" t="s">
        <v>76</v>
      </c>
      <c r="AD1" s="135" t="s">
        <v>515</v>
      </c>
      <c r="AE1" s="136" t="s">
        <v>202</v>
      </c>
      <c r="AF1" s="135" t="s">
        <v>201</v>
      </c>
      <c r="AG1" s="136" t="s">
        <v>203</v>
      </c>
      <c r="AH1" s="135" t="s">
        <v>200</v>
      </c>
      <c r="AI1" s="136" t="s">
        <v>232</v>
      </c>
      <c r="AJ1" s="135" t="s">
        <v>234</v>
      </c>
      <c r="AK1" s="136" t="s">
        <v>236</v>
      </c>
      <c r="AL1" s="135" t="s">
        <v>238</v>
      </c>
      <c r="AM1" s="136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</row>
    <row r="2" spans="1:51" ht="38.25" customHeight="1" x14ac:dyDescent="0.25">
      <c r="A2" s="12">
        <f>'MASTER GURU HARIAN'!A5</f>
        <v>2</v>
      </c>
      <c r="B2" s="13" t="str">
        <f>'MASTER GURU HARIAN'!B5</f>
        <v>Drs. AJEN ZAENAL HAYAT, M.Pd</v>
      </c>
      <c r="C2" s="13" t="str">
        <f>'MASTER GURU HARIAN'!C5</f>
        <v>G2</v>
      </c>
      <c r="D2" s="13" t="str">
        <f>'MASTER GURU HARIAN'!D5</f>
        <v>AJEN</v>
      </c>
      <c r="E2" s="13">
        <f>SUM(F2:AO2)</f>
        <v>25</v>
      </c>
      <c r="F2" s="138">
        <f>COUNTIF(GurMap!$C$4:$CI$122,JumJamGurMap!$D2&amp;JumJamGurMap!F$1)</f>
        <v>0</v>
      </c>
      <c r="G2" s="139">
        <f>COUNTIF(GurMap!$C$4:$CI$122,JumJamGurMap!$D2&amp;JumJamGurMap!G$1)</f>
        <v>0</v>
      </c>
      <c r="H2" s="138">
        <f>COUNTIF(GurMap!$C$4:$CI$122,JumJamGurMap!$D2&amp;JumJamGurMap!H$1)</f>
        <v>0</v>
      </c>
      <c r="I2" s="139">
        <f>COUNTIF(GurMap!$C$4:$CI$122,JumJamGurMap!$D2&amp;JumJamGurMap!I$1)</f>
        <v>0</v>
      </c>
      <c r="J2" s="138">
        <f>COUNTIF(GurMap!$C$4:$CI$122,JumJamGurMap!$D2&amp;JumJamGurMap!J$1)</f>
        <v>0</v>
      </c>
      <c r="K2" s="139">
        <f>COUNTIF(GurMap!$C$4:$CI$122,JumJamGurMap!$D2&amp;JumJamGurMap!K$1)</f>
        <v>0</v>
      </c>
      <c r="L2" s="138">
        <f>COUNTIF(GurMap!$C$4:$CI$122,JumJamGurMap!$D2&amp;JumJamGurMap!L$1)</f>
        <v>0</v>
      </c>
      <c r="M2" s="139">
        <f>COUNTIF(GurMap!$C$4:$CI$122,JumJamGurMap!$D2&amp;JumJamGurMap!M$1)</f>
        <v>0</v>
      </c>
      <c r="N2" s="138">
        <f>COUNTIF(GurMap!$C$4:$CI$122,JumJamGurMap!$D2&amp;JumJamGurMap!N$1)</f>
        <v>0</v>
      </c>
      <c r="O2" s="139">
        <f>COUNTIF(GurMap!$C$4:$CI$122,JumJamGurMap!$D2&amp;JumJamGurMap!O$1)</f>
        <v>0</v>
      </c>
      <c r="P2" s="138">
        <f>COUNTIF(GurMap!$C$4:$CI$122,JumJamGurMap!$D2&amp;JumJamGurMap!P$1)</f>
        <v>0</v>
      </c>
      <c r="Q2" s="139">
        <f>COUNTIF(GurMap!$C$4:$CI$122,JumJamGurMap!$D2&amp;JumJamGurMap!Q$1)</f>
        <v>0</v>
      </c>
      <c r="R2" s="138">
        <f>COUNTIF(GurMap!$C$4:$CI$122,JumJamGurMap!$D2&amp;JumJamGurMap!R$1)</f>
        <v>0</v>
      </c>
      <c r="S2" s="139">
        <f>COUNTIF(GurMap!$C$4:$CI$122,JumJamGurMap!$D2&amp;JumJamGurMap!S$1)</f>
        <v>0</v>
      </c>
      <c r="T2" s="138">
        <f>COUNTIF(GurMap!$C$4:$CI$122,JumJamGurMap!$D2&amp;JumJamGurMap!T$1)</f>
        <v>0</v>
      </c>
      <c r="U2" s="139">
        <f>COUNTIF(GurMap!$C$4:$CI$122,JumJamGurMap!$D2&amp;JumJamGurMap!U$1)</f>
        <v>7</v>
      </c>
      <c r="V2" s="138">
        <f>COUNTIF(GurMap!$C$4:$CI$122,JumJamGurMap!$D2&amp;JumJamGurMap!V$1)</f>
        <v>0</v>
      </c>
      <c r="W2" s="139">
        <f>COUNTIF(GurMap!$C$4:$CI$122,JumJamGurMap!$D2&amp;JumJamGurMap!W$1)</f>
        <v>0</v>
      </c>
      <c r="X2" s="138">
        <f>COUNTIF(GurMap!$C$4:$CI$122,JumJamGurMap!$D2&amp;JumJamGurMap!X$1)</f>
        <v>0</v>
      </c>
      <c r="Y2" s="139">
        <f>COUNTIF(GurMap!$C$4:$CI$122,JumJamGurMap!$D2&amp;JumJamGurMap!Y$1)</f>
        <v>0</v>
      </c>
      <c r="Z2" s="138">
        <f>COUNTIF(GurMap!$C$4:$CI$122,JumJamGurMap!$D2&amp;JumJamGurMap!Z$1)</f>
        <v>0</v>
      </c>
      <c r="AA2" s="139">
        <f>COUNTIF(GurMap!$C$4:$CI$122,JumJamGurMap!$D2&amp;JumJamGurMap!AA$1)</f>
        <v>12</v>
      </c>
      <c r="AB2" s="138">
        <f>COUNTIF(GurMap!$C$4:$CI$122,JumJamGurMap!$D2&amp;JumJamGurMap!AB$1)</f>
        <v>6</v>
      </c>
      <c r="AC2" s="139">
        <f>COUNTIF(GurMap!$C$4:$CI$122,JumJamGurMap!$D2&amp;JumJamGurMap!AC$1)</f>
        <v>0</v>
      </c>
      <c r="AD2" s="138">
        <f>COUNTIF(GurMap!$C$4:$CI$122,JumJamGurMap!$D2&amp;JumJamGurMap!AD$1)</f>
        <v>0</v>
      </c>
      <c r="AE2" s="139">
        <f>COUNTIF(GurMap!$C$4:$CI$122,JumJamGurMap!$D2&amp;JumJamGurMap!AE$1)</f>
        <v>0</v>
      </c>
      <c r="AF2" s="138">
        <f>COUNTIF(GurMap!$C$4:$CI$122,JumJamGurMap!$D2&amp;JumJamGurMap!AF$1)</f>
        <v>0</v>
      </c>
      <c r="AG2" s="139">
        <f>COUNTIF(GurMap!$C$4:$CI$122,JumJamGurMap!$D2&amp;JumJamGurMap!AG$1)</f>
        <v>0</v>
      </c>
      <c r="AH2" s="138">
        <f>COUNTIF(GurMap!$C$4:$CI$122,JumJamGurMap!$D2&amp;JumJamGurMap!AH$1)</f>
        <v>0</v>
      </c>
      <c r="AI2" s="139">
        <f>COUNTIF(GurMap!$C$4:$CI$122,JumJamGurMap!$D2&amp;JumJamGurMap!AI$1)</f>
        <v>0</v>
      </c>
      <c r="AJ2" s="138">
        <f>COUNTIF(GurMap!$C$4:$CI$122,JumJamGurMap!$D2&amp;JumJamGurMap!AJ$1)</f>
        <v>0</v>
      </c>
      <c r="AK2" s="139">
        <f>COUNTIF(GurMap!$C$4:$CI$122,JumJamGurMap!$D2&amp;JumJamGurMap!AK$1)</f>
        <v>0</v>
      </c>
      <c r="AL2" s="27"/>
      <c r="AM2" s="140"/>
    </row>
    <row r="3" spans="1:51" ht="38.25" customHeight="1" x14ac:dyDescent="0.25">
      <c r="A3" s="12">
        <f>'MASTER GURU HARIAN'!A6</f>
        <v>3</v>
      </c>
      <c r="B3" s="13" t="str">
        <f>'MASTER GURU HARIAN'!B6</f>
        <v>TITIN SITI HALIMAH, S.Pd.</v>
      </c>
      <c r="C3" s="13" t="str">
        <f>'MASTER GURU HARIAN'!C6</f>
        <v>G3</v>
      </c>
      <c r="D3" s="13" t="str">
        <f>'MASTER GURU HARIAN'!D6</f>
        <v>TITIN</v>
      </c>
      <c r="E3" s="13">
        <f t="shared" ref="E3:E66" si="0">SUM(F3:AO3)</f>
        <v>29</v>
      </c>
      <c r="F3" s="138">
        <f>COUNTIF(GurMap!$C$4:$CI$122,JumJamGurMap!$D3&amp;JumJamGurMap!F$1)</f>
        <v>0</v>
      </c>
      <c r="G3" s="139">
        <f>COUNTIF(GurMap!$C$4:$CI$122,JumJamGurMap!$D3&amp;JumJamGurMap!G$1)</f>
        <v>0</v>
      </c>
      <c r="H3" s="138">
        <f>COUNTIF(GurMap!$C$4:$CI$122,JumJamGurMap!$D3&amp;JumJamGurMap!H$1)</f>
        <v>0</v>
      </c>
      <c r="I3" s="139">
        <f>COUNTIF(GurMap!$C$4:$CI$122,JumJamGurMap!$D3&amp;JumJamGurMap!I$1)</f>
        <v>0</v>
      </c>
      <c r="J3" s="138">
        <f>COUNTIF(GurMap!$C$4:$CI$122,JumJamGurMap!$D3&amp;JumJamGurMap!J$1)</f>
        <v>0</v>
      </c>
      <c r="K3" s="139">
        <f>COUNTIF(GurMap!$C$4:$CI$122,JumJamGurMap!$D3&amp;JumJamGurMap!K$1)</f>
        <v>0</v>
      </c>
      <c r="L3" s="138">
        <f>COUNTIF(GurMap!$C$4:$CI$122,JumJamGurMap!$D3&amp;JumJamGurMap!L$1)</f>
        <v>0</v>
      </c>
      <c r="M3" s="139">
        <f>COUNTIF(GurMap!$C$4:$CI$122,JumJamGurMap!$D3&amp;JumJamGurMap!M$1)</f>
        <v>0</v>
      </c>
      <c r="N3" s="138">
        <f>COUNTIF(GurMap!$C$4:$CI$122,JumJamGurMap!$D3&amp;JumJamGurMap!N$1)</f>
        <v>0</v>
      </c>
      <c r="O3" s="139">
        <f>COUNTIF(GurMap!$C$4:$CI$122,JumJamGurMap!$D3&amp;JumJamGurMap!O$1)</f>
        <v>0</v>
      </c>
      <c r="P3" s="138">
        <f>COUNTIF(GurMap!$C$4:$CI$122,JumJamGurMap!$D3&amp;JumJamGurMap!P$1)</f>
        <v>0</v>
      </c>
      <c r="Q3" s="139">
        <f>COUNTIF(GurMap!$C$4:$CI$122,JumJamGurMap!$D3&amp;JumJamGurMap!Q$1)</f>
        <v>0</v>
      </c>
      <c r="R3" s="138">
        <f>COUNTIF(GurMap!$C$4:$CI$122,JumJamGurMap!$D3&amp;JumJamGurMap!R$1)</f>
        <v>8</v>
      </c>
      <c r="S3" s="139">
        <f>COUNTIF(GurMap!$C$4:$CI$122,JumJamGurMap!$D3&amp;JumJamGurMap!S$1)</f>
        <v>0</v>
      </c>
      <c r="T3" s="138">
        <f>COUNTIF(GurMap!$C$4:$CI$122,JumJamGurMap!$D3&amp;JumJamGurMap!T$1)</f>
        <v>0</v>
      </c>
      <c r="U3" s="139">
        <f>COUNTIF(GurMap!$C$4:$CI$122,JumJamGurMap!$D3&amp;JumJamGurMap!U$1)</f>
        <v>21</v>
      </c>
      <c r="V3" s="138">
        <f>COUNTIF(GurMap!$C$4:$CI$122,JumJamGurMap!$D3&amp;JumJamGurMap!V$1)</f>
        <v>0</v>
      </c>
      <c r="W3" s="139">
        <f>COUNTIF(GurMap!$C$4:$CI$122,JumJamGurMap!$D3&amp;JumJamGurMap!W$1)</f>
        <v>0</v>
      </c>
      <c r="X3" s="138">
        <f>COUNTIF(GurMap!$C$4:$CI$122,JumJamGurMap!$D3&amp;JumJamGurMap!X$1)</f>
        <v>0</v>
      </c>
      <c r="Y3" s="139">
        <f>COUNTIF(GurMap!$C$4:$CI$122,JumJamGurMap!$D3&amp;JumJamGurMap!Y$1)</f>
        <v>0</v>
      </c>
      <c r="Z3" s="138">
        <f>COUNTIF(GurMap!$C$4:$CI$122,JumJamGurMap!$D3&amp;JumJamGurMap!Z$1)</f>
        <v>0</v>
      </c>
      <c r="AA3" s="139">
        <f>COUNTIF(GurMap!$C$4:$CI$122,JumJamGurMap!$D3&amp;JumJamGurMap!AA$1)</f>
        <v>0</v>
      </c>
      <c r="AB3" s="138">
        <f>COUNTIF(GurMap!$C$4:$CI$122,JumJamGurMap!$D3&amp;JumJamGurMap!AB$1)</f>
        <v>0</v>
      </c>
      <c r="AC3" s="139">
        <f>COUNTIF(GurMap!$C$4:$CI$122,JumJamGurMap!$D3&amp;JumJamGurMap!AC$1)</f>
        <v>0</v>
      </c>
      <c r="AD3" s="138">
        <f>COUNTIF(GurMap!$C$4:$CI$122,JumJamGurMap!$D3&amp;JumJamGurMap!AD$1)</f>
        <v>0</v>
      </c>
      <c r="AE3" s="139">
        <f>COUNTIF(GurMap!$C$4:$CI$122,JumJamGurMap!$D3&amp;JumJamGurMap!AE$1)</f>
        <v>0</v>
      </c>
      <c r="AF3" s="138">
        <f>COUNTIF(GurMap!$C$4:$CI$122,JumJamGurMap!$D3&amp;JumJamGurMap!AF$1)</f>
        <v>0</v>
      </c>
      <c r="AG3" s="139">
        <f>COUNTIF(GurMap!$C$4:$CI$122,JumJamGurMap!$D3&amp;JumJamGurMap!AG$1)</f>
        <v>0</v>
      </c>
      <c r="AH3" s="138">
        <f>COUNTIF(GurMap!$C$4:$CI$122,JumJamGurMap!$D3&amp;JumJamGurMap!AH$1)</f>
        <v>0</v>
      </c>
      <c r="AI3" s="139">
        <f>COUNTIF(GurMap!$C$4:$CI$122,JumJamGurMap!$D3&amp;JumJamGurMap!AI$1)</f>
        <v>0</v>
      </c>
      <c r="AJ3" s="138">
        <f>COUNTIF(GurMap!$C$4:$CI$122,JumJamGurMap!$D3&amp;JumJamGurMap!AJ$1)</f>
        <v>0</v>
      </c>
      <c r="AK3" s="139">
        <f>COUNTIF(GurMap!$C$4:$CI$122,JumJamGurMap!$D3&amp;JumJamGurMap!AK$1)</f>
        <v>0</v>
      </c>
      <c r="AL3" s="27"/>
      <c r="AM3" s="140"/>
    </row>
    <row r="4" spans="1:51" ht="38.25" customHeight="1" x14ac:dyDescent="0.25">
      <c r="A4" s="12">
        <f>'MASTER GURU HARIAN'!A7</f>
        <v>4</v>
      </c>
      <c r="B4" s="13" t="str">
        <f>'MASTER GURU HARIAN'!B7</f>
        <v>Drs. OTONG NUGRAHA, M.Si</v>
      </c>
      <c r="C4" s="13" t="str">
        <f>'MASTER GURU HARIAN'!C7</f>
        <v>G4</v>
      </c>
      <c r="D4" s="13" t="str">
        <f>'MASTER GURU HARIAN'!D7</f>
        <v>OTONG</v>
      </c>
      <c r="E4" s="13">
        <f t="shared" si="0"/>
        <v>27</v>
      </c>
      <c r="F4" s="138">
        <f>COUNTIF(GurMap!$C$4:$CI$122,JumJamGurMap!$D4&amp;JumJamGurMap!F$1)</f>
        <v>0</v>
      </c>
      <c r="G4" s="139">
        <f>COUNTIF(GurMap!$C$4:$CI$122,JumJamGurMap!$D4&amp;JumJamGurMap!G$1)</f>
        <v>0</v>
      </c>
      <c r="H4" s="138">
        <f>COUNTIF(GurMap!$C$4:$CI$122,JumJamGurMap!$D4&amp;JumJamGurMap!H$1)</f>
        <v>0</v>
      </c>
      <c r="I4" s="139">
        <f>COUNTIF(GurMap!$C$4:$CI$122,JumJamGurMap!$D4&amp;JumJamGurMap!I$1)</f>
        <v>0</v>
      </c>
      <c r="J4" s="138">
        <f>COUNTIF(GurMap!$C$4:$CI$122,JumJamGurMap!$D4&amp;JumJamGurMap!J$1)</f>
        <v>0</v>
      </c>
      <c r="K4" s="139">
        <f>COUNTIF(GurMap!$C$4:$CI$122,JumJamGurMap!$D4&amp;JumJamGurMap!K$1)</f>
        <v>0</v>
      </c>
      <c r="L4" s="138">
        <f>COUNTIF(GurMap!$C$4:$CI$122,JumJamGurMap!$D4&amp;JumJamGurMap!L$1)</f>
        <v>0</v>
      </c>
      <c r="M4" s="139">
        <f>COUNTIF(GurMap!$C$4:$CI$122,JumJamGurMap!$D4&amp;JumJamGurMap!M$1)</f>
        <v>0</v>
      </c>
      <c r="N4" s="138">
        <f>COUNTIF(GurMap!$C$4:$CI$122,JumJamGurMap!$D4&amp;JumJamGurMap!N$1)</f>
        <v>0</v>
      </c>
      <c r="O4" s="139">
        <f>COUNTIF(GurMap!$C$4:$CI$122,JumJamGurMap!$D4&amp;JumJamGurMap!O$1)</f>
        <v>0</v>
      </c>
      <c r="P4" s="138">
        <f>COUNTIF(GurMap!$C$4:$CI$122,JumJamGurMap!$D4&amp;JumJamGurMap!P$1)</f>
        <v>0</v>
      </c>
      <c r="Q4" s="139">
        <f>COUNTIF(GurMap!$C$4:$CI$122,JumJamGurMap!$D4&amp;JumJamGurMap!Q$1)</f>
        <v>0</v>
      </c>
      <c r="R4" s="138">
        <f>COUNTIF(GurMap!$C$4:$CI$122,JumJamGurMap!$D4&amp;JumJamGurMap!R$1)</f>
        <v>0</v>
      </c>
      <c r="S4" s="139">
        <f>COUNTIF(GurMap!$C$4:$CI$122,JumJamGurMap!$D4&amp;JumJamGurMap!S$1)</f>
        <v>0</v>
      </c>
      <c r="T4" s="138">
        <f>COUNTIF(GurMap!$C$4:$CI$122,JumJamGurMap!$D4&amp;JumJamGurMap!T$1)</f>
        <v>0</v>
      </c>
      <c r="U4" s="139">
        <f>COUNTIF(GurMap!$C$4:$CI$122,JumJamGurMap!$D4&amp;JumJamGurMap!U$1)</f>
        <v>0</v>
      </c>
      <c r="V4" s="138">
        <f>COUNTIF(GurMap!$C$4:$CI$122,JumJamGurMap!$D4&amp;JumJamGurMap!V$1)</f>
        <v>11</v>
      </c>
      <c r="W4" s="139">
        <f>COUNTIF(GurMap!$C$4:$CI$122,JumJamGurMap!$D4&amp;JumJamGurMap!W$1)</f>
        <v>4</v>
      </c>
      <c r="X4" s="138">
        <f>COUNTIF(GurMap!$C$4:$CI$122,JumJamGurMap!$D4&amp;JumJamGurMap!X$1)</f>
        <v>0</v>
      </c>
      <c r="Y4" s="139">
        <f>COUNTIF(GurMap!$C$4:$CI$122,JumJamGurMap!$D4&amp;JumJamGurMap!Y$1)</f>
        <v>0</v>
      </c>
      <c r="Z4" s="138">
        <f>COUNTIF(GurMap!$C$4:$CI$122,JumJamGurMap!$D4&amp;JumJamGurMap!Z$1)</f>
        <v>0</v>
      </c>
      <c r="AA4" s="139">
        <f>COUNTIF(GurMap!$C$4:$CI$122,JumJamGurMap!$D4&amp;JumJamGurMap!AA$1)</f>
        <v>0</v>
      </c>
      <c r="AB4" s="138">
        <f>COUNTIF(GurMap!$C$4:$CI$122,JumJamGurMap!$D4&amp;JumJamGurMap!AB$1)</f>
        <v>12</v>
      </c>
      <c r="AC4" s="139">
        <f>COUNTIF(GurMap!$C$4:$CI$122,JumJamGurMap!$D4&amp;JumJamGurMap!AC$1)</f>
        <v>0</v>
      </c>
      <c r="AD4" s="138">
        <f>COUNTIF(GurMap!$C$4:$CI$122,JumJamGurMap!$D4&amp;JumJamGurMap!AD$1)</f>
        <v>0</v>
      </c>
      <c r="AE4" s="139">
        <f>COUNTIF(GurMap!$C$4:$CI$122,JumJamGurMap!$D4&amp;JumJamGurMap!AE$1)</f>
        <v>0</v>
      </c>
      <c r="AF4" s="138">
        <f>COUNTIF(GurMap!$C$4:$CI$122,JumJamGurMap!$D4&amp;JumJamGurMap!AF$1)</f>
        <v>0</v>
      </c>
      <c r="AG4" s="139">
        <f>COUNTIF(GurMap!$C$4:$CI$122,JumJamGurMap!$D4&amp;JumJamGurMap!AG$1)</f>
        <v>0</v>
      </c>
      <c r="AH4" s="138">
        <f>COUNTIF(GurMap!$C$4:$CI$122,JumJamGurMap!$D4&amp;JumJamGurMap!AH$1)</f>
        <v>0</v>
      </c>
      <c r="AI4" s="139">
        <f>COUNTIF(GurMap!$C$4:$CI$122,JumJamGurMap!$D4&amp;JumJamGurMap!AI$1)</f>
        <v>0</v>
      </c>
      <c r="AJ4" s="138">
        <f>COUNTIF(GurMap!$C$4:$CI$122,JumJamGurMap!$D4&amp;JumJamGurMap!AJ$1)</f>
        <v>0</v>
      </c>
      <c r="AK4" s="139">
        <f>COUNTIF(GurMap!$C$4:$CI$122,JumJamGurMap!$D4&amp;JumJamGurMap!AK$1)</f>
        <v>0</v>
      </c>
      <c r="AL4" s="27"/>
      <c r="AM4" s="140"/>
    </row>
    <row r="5" spans="1:51" ht="38.25" customHeight="1" x14ac:dyDescent="0.25">
      <c r="A5" s="12">
        <f>'MASTER GURU HARIAN'!A8</f>
        <v>5</v>
      </c>
      <c r="B5" s="13" t="str">
        <f>'MASTER GURU HARIAN'!B8</f>
        <v>GANA DARGANA, S.Pd. M.T.</v>
      </c>
      <c r="C5" s="13" t="str">
        <f>'MASTER GURU HARIAN'!C8</f>
        <v>G5</v>
      </c>
      <c r="D5" s="13" t="str">
        <f>'MASTER GURU HARIAN'!D8</f>
        <v>GANA</v>
      </c>
      <c r="E5" s="13">
        <f t="shared" si="0"/>
        <v>24</v>
      </c>
      <c r="F5" s="138">
        <f>COUNTIF(GurMap!$C$4:$CI$122,JumJamGurMap!$D5&amp;JumJamGurMap!F$1)</f>
        <v>0</v>
      </c>
      <c r="G5" s="139">
        <f>COUNTIF(GurMap!$C$4:$CI$122,JumJamGurMap!$D5&amp;JumJamGurMap!G$1)</f>
        <v>0</v>
      </c>
      <c r="H5" s="138">
        <f>COUNTIF(GurMap!$C$4:$CI$122,JumJamGurMap!$D5&amp;JumJamGurMap!H$1)</f>
        <v>0</v>
      </c>
      <c r="I5" s="139">
        <f>COUNTIF(GurMap!$C$4:$CI$122,JumJamGurMap!$D5&amp;JumJamGurMap!I$1)</f>
        <v>0</v>
      </c>
      <c r="J5" s="138">
        <f>COUNTIF(GurMap!$C$4:$CI$122,JumJamGurMap!$D5&amp;JumJamGurMap!J$1)</f>
        <v>0</v>
      </c>
      <c r="K5" s="139">
        <f>COUNTIF(GurMap!$C$4:$CI$122,JumJamGurMap!$D5&amp;JumJamGurMap!K$1)</f>
        <v>0</v>
      </c>
      <c r="L5" s="138">
        <f>COUNTIF(GurMap!$C$4:$CI$122,JumJamGurMap!$D5&amp;JumJamGurMap!L$1)</f>
        <v>0</v>
      </c>
      <c r="M5" s="139">
        <f>COUNTIF(GurMap!$C$4:$CI$122,JumJamGurMap!$D5&amp;JumJamGurMap!M$1)</f>
        <v>0</v>
      </c>
      <c r="N5" s="138">
        <f>COUNTIF(GurMap!$C$4:$CI$122,JumJamGurMap!$D5&amp;JumJamGurMap!N$1)</f>
        <v>0</v>
      </c>
      <c r="O5" s="139">
        <f>COUNTIF(GurMap!$C$4:$CI$122,JumJamGurMap!$D5&amp;JumJamGurMap!O$1)</f>
        <v>0</v>
      </c>
      <c r="P5" s="138">
        <f>COUNTIF(GurMap!$C$4:$CI$122,JumJamGurMap!$D5&amp;JumJamGurMap!P$1)</f>
        <v>0</v>
      </c>
      <c r="Q5" s="139">
        <f>COUNTIF(GurMap!$C$4:$CI$122,JumJamGurMap!$D5&amp;JumJamGurMap!Q$1)</f>
        <v>0</v>
      </c>
      <c r="R5" s="138">
        <f>COUNTIF(GurMap!$C$4:$CI$122,JumJamGurMap!$D5&amp;JumJamGurMap!R$1)</f>
        <v>0</v>
      </c>
      <c r="S5" s="139">
        <f>COUNTIF(GurMap!$C$4:$CI$122,JumJamGurMap!$D5&amp;JumJamGurMap!S$1)</f>
        <v>0</v>
      </c>
      <c r="T5" s="138">
        <f>COUNTIF(GurMap!$C$4:$CI$122,JumJamGurMap!$D5&amp;JumJamGurMap!T$1)</f>
        <v>0</v>
      </c>
      <c r="U5" s="139">
        <f>COUNTIF(GurMap!$C$4:$CI$122,JumJamGurMap!$D5&amp;JumJamGurMap!U$1)</f>
        <v>20</v>
      </c>
      <c r="V5" s="138">
        <f>COUNTIF(GurMap!$C$4:$CI$122,JumJamGurMap!$D5&amp;JumJamGurMap!V$1)</f>
        <v>0</v>
      </c>
      <c r="W5" s="139">
        <f>COUNTIF(GurMap!$C$4:$CI$122,JumJamGurMap!$D5&amp;JumJamGurMap!W$1)</f>
        <v>0</v>
      </c>
      <c r="X5" s="138">
        <f>COUNTIF(GurMap!$C$4:$CI$122,JumJamGurMap!$D5&amp;JumJamGurMap!X$1)</f>
        <v>0</v>
      </c>
      <c r="Y5" s="139">
        <f>COUNTIF(GurMap!$C$4:$CI$122,JumJamGurMap!$D5&amp;JumJamGurMap!Y$1)</f>
        <v>4</v>
      </c>
      <c r="Z5" s="138">
        <f>COUNTIF(GurMap!$C$4:$CI$122,JumJamGurMap!$D5&amp;JumJamGurMap!Z$1)</f>
        <v>0</v>
      </c>
      <c r="AA5" s="139">
        <f>COUNTIF(GurMap!$C$4:$CI$122,JumJamGurMap!$D5&amp;JumJamGurMap!AA$1)</f>
        <v>0</v>
      </c>
      <c r="AB5" s="138">
        <f>COUNTIF(GurMap!$C$4:$CI$122,JumJamGurMap!$D5&amp;JumJamGurMap!AB$1)</f>
        <v>0</v>
      </c>
      <c r="AC5" s="139">
        <f>COUNTIF(GurMap!$C$4:$CI$122,JumJamGurMap!$D5&amp;JumJamGurMap!AC$1)</f>
        <v>0</v>
      </c>
      <c r="AD5" s="138">
        <f>COUNTIF(GurMap!$C$4:$CI$122,JumJamGurMap!$D5&amp;JumJamGurMap!AD$1)</f>
        <v>0</v>
      </c>
      <c r="AE5" s="139">
        <f>COUNTIF(GurMap!$C$4:$CI$122,JumJamGurMap!$D5&amp;JumJamGurMap!AE$1)</f>
        <v>0</v>
      </c>
      <c r="AF5" s="138">
        <f>COUNTIF(GurMap!$C$4:$CI$122,JumJamGurMap!$D5&amp;JumJamGurMap!AF$1)</f>
        <v>0</v>
      </c>
      <c r="AG5" s="139">
        <f>COUNTIF(GurMap!$C$4:$CI$122,JumJamGurMap!$D5&amp;JumJamGurMap!AG$1)</f>
        <v>0</v>
      </c>
      <c r="AH5" s="138">
        <f>COUNTIF(GurMap!$C$4:$CI$122,JumJamGurMap!$D5&amp;JumJamGurMap!AH$1)</f>
        <v>0</v>
      </c>
      <c r="AI5" s="139">
        <f>COUNTIF(GurMap!$C$4:$CI$122,JumJamGurMap!$D5&amp;JumJamGurMap!AI$1)</f>
        <v>0</v>
      </c>
      <c r="AJ5" s="138">
        <f>COUNTIF(GurMap!$C$4:$CI$122,JumJamGurMap!$D5&amp;JumJamGurMap!AJ$1)</f>
        <v>0</v>
      </c>
      <c r="AK5" s="139">
        <f>COUNTIF(GurMap!$C$4:$CI$122,JumJamGurMap!$D5&amp;JumJamGurMap!AK$1)</f>
        <v>0</v>
      </c>
      <c r="AL5" s="27"/>
      <c r="AM5" s="140"/>
    </row>
    <row r="6" spans="1:51" ht="38.25" customHeight="1" x14ac:dyDescent="0.25">
      <c r="A6" s="12">
        <f>'MASTER GURU HARIAN'!A9</f>
        <v>6</v>
      </c>
      <c r="B6" s="13" t="str">
        <f>'MASTER GURU HARIAN'!B9</f>
        <v>OMAN SOMANA, M.Pd.</v>
      </c>
      <c r="C6" s="13" t="str">
        <f>'MASTER GURU HARIAN'!C9</f>
        <v>G6</v>
      </c>
      <c r="D6" s="13" t="str">
        <f>'MASTER GURU HARIAN'!D9</f>
        <v>OMAN</v>
      </c>
      <c r="E6" s="13">
        <f t="shared" si="0"/>
        <v>24</v>
      </c>
      <c r="F6" s="138">
        <f>COUNTIF(GurMap!$C$4:$CI$122,JumJamGurMap!$D6&amp;JumJamGurMap!F$1)</f>
        <v>0</v>
      </c>
      <c r="G6" s="139">
        <f>COUNTIF(GurMap!$C$4:$CI$122,JumJamGurMap!$D6&amp;JumJamGurMap!G$1)</f>
        <v>0</v>
      </c>
      <c r="H6" s="138">
        <f>COUNTIF(GurMap!$C$4:$CI$122,JumJamGurMap!$D6&amp;JumJamGurMap!H$1)</f>
        <v>0</v>
      </c>
      <c r="I6" s="139">
        <f>COUNTIF(GurMap!$C$4:$CI$122,JumJamGurMap!$D6&amp;JumJamGurMap!I$1)</f>
        <v>0</v>
      </c>
      <c r="J6" s="138">
        <f>COUNTIF(GurMap!$C$4:$CI$122,JumJamGurMap!$D6&amp;JumJamGurMap!J$1)</f>
        <v>0</v>
      </c>
      <c r="K6" s="139">
        <f>COUNTIF(GurMap!$C$4:$CI$122,JumJamGurMap!$D6&amp;JumJamGurMap!K$1)</f>
        <v>0</v>
      </c>
      <c r="L6" s="138">
        <f>COUNTIF(GurMap!$C$4:$CI$122,JumJamGurMap!$D6&amp;JumJamGurMap!L$1)</f>
        <v>0</v>
      </c>
      <c r="M6" s="139">
        <f>COUNTIF(GurMap!$C$4:$CI$122,JumJamGurMap!$D6&amp;JumJamGurMap!M$1)</f>
        <v>0</v>
      </c>
      <c r="N6" s="138">
        <f>COUNTIF(GurMap!$C$4:$CI$122,JumJamGurMap!$D6&amp;JumJamGurMap!N$1)</f>
        <v>0</v>
      </c>
      <c r="O6" s="139">
        <f>COUNTIF(GurMap!$C$4:$CI$122,JumJamGurMap!$D6&amp;JumJamGurMap!O$1)</f>
        <v>0</v>
      </c>
      <c r="P6" s="138">
        <f>COUNTIF(GurMap!$C$4:$CI$122,JumJamGurMap!$D6&amp;JumJamGurMap!P$1)</f>
        <v>24</v>
      </c>
      <c r="Q6" s="139">
        <f>COUNTIF(GurMap!$C$4:$CI$122,JumJamGurMap!$D6&amp;JumJamGurMap!Q$1)</f>
        <v>0</v>
      </c>
      <c r="R6" s="138">
        <f>COUNTIF(GurMap!$C$4:$CI$122,JumJamGurMap!$D6&amp;JumJamGurMap!R$1)</f>
        <v>0</v>
      </c>
      <c r="S6" s="139">
        <f>COUNTIF(GurMap!$C$4:$CI$122,JumJamGurMap!$D6&amp;JumJamGurMap!S$1)</f>
        <v>0</v>
      </c>
      <c r="T6" s="138">
        <f>COUNTIF(GurMap!$C$4:$CI$122,JumJamGurMap!$D6&amp;JumJamGurMap!T$1)</f>
        <v>0</v>
      </c>
      <c r="U6" s="139">
        <f>COUNTIF(GurMap!$C$4:$CI$122,JumJamGurMap!$D6&amp;JumJamGurMap!U$1)</f>
        <v>0</v>
      </c>
      <c r="V6" s="138">
        <f>COUNTIF(GurMap!$C$4:$CI$122,JumJamGurMap!$D6&amp;JumJamGurMap!V$1)</f>
        <v>0</v>
      </c>
      <c r="W6" s="139">
        <f>COUNTIF(GurMap!$C$4:$CI$122,JumJamGurMap!$D6&amp;JumJamGurMap!W$1)</f>
        <v>0</v>
      </c>
      <c r="X6" s="138">
        <f>COUNTIF(GurMap!$C$4:$CI$122,JumJamGurMap!$D6&amp;JumJamGurMap!X$1)</f>
        <v>0</v>
      </c>
      <c r="Y6" s="139">
        <f>COUNTIF(GurMap!$C$4:$CI$122,JumJamGurMap!$D6&amp;JumJamGurMap!Y$1)</f>
        <v>0</v>
      </c>
      <c r="Z6" s="138">
        <f>COUNTIF(GurMap!$C$4:$CI$122,JumJamGurMap!$D6&amp;JumJamGurMap!Z$1)</f>
        <v>0</v>
      </c>
      <c r="AA6" s="139">
        <f>COUNTIF(GurMap!$C$4:$CI$122,JumJamGurMap!$D6&amp;JumJamGurMap!AA$1)</f>
        <v>0</v>
      </c>
      <c r="AB6" s="138">
        <f>COUNTIF(GurMap!$C$4:$CI$122,JumJamGurMap!$D6&amp;JumJamGurMap!AB$1)</f>
        <v>0</v>
      </c>
      <c r="AC6" s="139">
        <f>COUNTIF(GurMap!$C$4:$CI$122,JumJamGurMap!$D6&amp;JumJamGurMap!AC$1)</f>
        <v>0</v>
      </c>
      <c r="AD6" s="138">
        <f>COUNTIF(GurMap!$C$4:$CI$122,JumJamGurMap!$D6&amp;JumJamGurMap!AD$1)</f>
        <v>0</v>
      </c>
      <c r="AE6" s="139">
        <f>COUNTIF(GurMap!$C$4:$CI$122,JumJamGurMap!$D6&amp;JumJamGurMap!AE$1)</f>
        <v>0</v>
      </c>
      <c r="AF6" s="138">
        <f>COUNTIF(GurMap!$C$4:$CI$122,JumJamGurMap!$D6&amp;JumJamGurMap!AF$1)</f>
        <v>0</v>
      </c>
      <c r="AG6" s="139">
        <f>COUNTIF(GurMap!$C$4:$CI$122,JumJamGurMap!$D6&amp;JumJamGurMap!AG$1)</f>
        <v>0</v>
      </c>
      <c r="AH6" s="138">
        <f>COUNTIF(GurMap!$C$4:$CI$122,JumJamGurMap!$D6&amp;JumJamGurMap!AH$1)</f>
        <v>0</v>
      </c>
      <c r="AI6" s="139">
        <f>COUNTIF(GurMap!$C$4:$CI$122,JumJamGurMap!$D6&amp;JumJamGurMap!AI$1)</f>
        <v>0</v>
      </c>
      <c r="AJ6" s="138">
        <f>COUNTIF(GurMap!$C$4:$CI$122,JumJamGurMap!$D6&amp;JumJamGurMap!AJ$1)</f>
        <v>0</v>
      </c>
      <c r="AK6" s="139">
        <f>COUNTIF(GurMap!$C$4:$CI$122,JumJamGurMap!$D6&amp;JumJamGurMap!AK$1)</f>
        <v>0</v>
      </c>
      <c r="AL6" s="27"/>
      <c r="AM6" s="140"/>
    </row>
    <row r="7" spans="1:51" ht="38.25" customHeight="1" x14ac:dyDescent="0.25">
      <c r="A7" s="12">
        <f>'MASTER GURU HARIAN'!A10</f>
        <v>7</v>
      </c>
      <c r="B7" s="13" t="str">
        <f>'MASTER GURU HARIAN'!B10</f>
        <v>DADAN RUKMA DIAN DAWAN, S.Pd</v>
      </c>
      <c r="C7" s="13" t="str">
        <f>'MASTER GURU HARIAN'!C10</f>
        <v>G7</v>
      </c>
      <c r="D7" s="13" t="str">
        <f>'MASTER GURU HARIAN'!D10</f>
        <v>DADAN</v>
      </c>
      <c r="E7" s="13">
        <f t="shared" si="0"/>
        <v>24</v>
      </c>
      <c r="F7" s="138">
        <f>COUNTIF(GurMap!$C$4:$CI$122,JumJamGurMap!$D7&amp;JumJamGurMap!F$1)</f>
        <v>0</v>
      </c>
      <c r="G7" s="139">
        <f>COUNTIF(GurMap!$C$4:$CI$122,JumJamGurMap!$D7&amp;JumJamGurMap!G$1)</f>
        <v>0</v>
      </c>
      <c r="H7" s="138">
        <f>COUNTIF(GurMap!$C$4:$CI$122,JumJamGurMap!$D7&amp;JumJamGurMap!H$1)</f>
        <v>0</v>
      </c>
      <c r="I7" s="139">
        <f>COUNTIF(GurMap!$C$4:$CI$122,JumJamGurMap!$D7&amp;JumJamGurMap!I$1)</f>
        <v>0</v>
      </c>
      <c r="J7" s="138">
        <f>COUNTIF(GurMap!$C$4:$CI$122,JumJamGurMap!$D7&amp;JumJamGurMap!J$1)</f>
        <v>0</v>
      </c>
      <c r="K7" s="139">
        <f>COUNTIF(GurMap!$C$4:$CI$122,JumJamGurMap!$D7&amp;JumJamGurMap!K$1)</f>
        <v>0</v>
      </c>
      <c r="L7" s="138">
        <f>COUNTIF(GurMap!$C$4:$CI$122,JumJamGurMap!$D7&amp;JumJamGurMap!L$1)</f>
        <v>0</v>
      </c>
      <c r="M7" s="139">
        <f>COUNTIF(GurMap!$C$4:$CI$122,JumJamGurMap!$D7&amp;JumJamGurMap!M$1)</f>
        <v>24</v>
      </c>
      <c r="N7" s="138">
        <f>COUNTIF(GurMap!$C$4:$CI$122,JumJamGurMap!$D7&amp;JumJamGurMap!N$1)</f>
        <v>0</v>
      </c>
      <c r="O7" s="139">
        <f>COUNTIF(GurMap!$C$4:$CI$122,JumJamGurMap!$D7&amp;JumJamGurMap!O$1)</f>
        <v>0</v>
      </c>
      <c r="P7" s="138">
        <f>COUNTIF(GurMap!$C$4:$CI$122,JumJamGurMap!$D7&amp;JumJamGurMap!P$1)</f>
        <v>0</v>
      </c>
      <c r="Q7" s="139">
        <f>COUNTIF(GurMap!$C$4:$CI$122,JumJamGurMap!$D7&amp;JumJamGurMap!Q$1)</f>
        <v>0</v>
      </c>
      <c r="R7" s="138">
        <f>COUNTIF(GurMap!$C$4:$CI$122,JumJamGurMap!$D7&amp;JumJamGurMap!R$1)</f>
        <v>0</v>
      </c>
      <c r="S7" s="139">
        <f>COUNTIF(GurMap!$C$4:$CI$122,JumJamGurMap!$D7&amp;JumJamGurMap!S$1)</f>
        <v>0</v>
      </c>
      <c r="T7" s="138">
        <f>COUNTIF(GurMap!$C$4:$CI$122,JumJamGurMap!$D7&amp;JumJamGurMap!T$1)</f>
        <v>0</v>
      </c>
      <c r="U7" s="139">
        <f>COUNTIF(GurMap!$C$4:$CI$122,JumJamGurMap!$D7&amp;JumJamGurMap!U$1)</f>
        <v>0</v>
      </c>
      <c r="V7" s="138">
        <f>COUNTIF(GurMap!$C$4:$CI$122,JumJamGurMap!$D7&amp;JumJamGurMap!V$1)</f>
        <v>0</v>
      </c>
      <c r="W7" s="139">
        <f>COUNTIF(GurMap!$C$4:$CI$122,JumJamGurMap!$D7&amp;JumJamGurMap!W$1)</f>
        <v>0</v>
      </c>
      <c r="X7" s="138">
        <f>COUNTIF(GurMap!$C$4:$CI$122,JumJamGurMap!$D7&amp;JumJamGurMap!X$1)</f>
        <v>0</v>
      </c>
      <c r="Y7" s="139">
        <f>COUNTIF(GurMap!$C$4:$CI$122,JumJamGurMap!$D7&amp;JumJamGurMap!Y$1)</f>
        <v>0</v>
      </c>
      <c r="Z7" s="138">
        <f>COUNTIF(GurMap!$C$4:$CI$122,JumJamGurMap!$D7&amp;JumJamGurMap!Z$1)</f>
        <v>0</v>
      </c>
      <c r="AA7" s="139">
        <f>COUNTIF(GurMap!$C$4:$CI$122,JumJamGurMap!$D7&amp;JumJamGurMap!AA$1)</f>
        <v>0</v>
      </c>
      <c r="AB7" s="138">
        <f>COUNTIF(GurMap!$C$4:$CI$122,JumJamGurMap!$D7&amp;JumJamGurMap!AB$1)</f>
        <v>0</v>
      </c>
      <c r="AC7" s="139">
        <f>COUNTIF(GurMap!$C$4:$CI$122,JumJamGurMap!$D7&amp;JumJamGurMap!AC$1)</f>
        <v>0</v>
      </c>
      <c r="AD7" s="138">
        <f>COUNTIF(GurMap!$C$4:$CI$122,JumJamGurMap!$D7&amp;JumJamGurMap!AD$1)</f>
        <v>0</v>
      </c>
      <c r="AE7" s="139">
        <f>COUNTIF(GurMap!$C$4:$CI$122,JumJamGurMap!$D7&amp;JumJamGurMap!AE$1)</f>
        <v>0</v>
      </c>
      <c r="AF7" s="138">
        <f>COUNTIF(GurMap!$C$4:$CI$122,JumJamGurMap!$D7&amp;JumJamGurMap!AF$1)</f>
        <v>0</v>
      </c>
      <c r="AG7" s="139">
        <f>COUNTIF(GurMap!$C$4:$CI$122,JumJamGurMap!$D7&amp;JumJamGurMap!AG$1)</f>
        <v>0</v>
      </c>
      <c r="AH7" s="138">
        <f>COUNTIF(GurMap!$C$4:$CI$122,JumJamGurMap!$D7&amp;JumJamGurMap!AH$1)</f>
        <v>0</v>
      </c>
      <c r="AI7" s="139">
        <f>COUNTIF(GurMap!$C$4:$CI$122,JumJamGurMap!$D7&amp;JumJamGurMap!AI$1)</f>
        <v>0</v>
      </c>
      <c r="AJ7" s="138">
        <f>COUNTIF(GurMap!$C$4:$CI$122,JumJamGurMap!$D7&amp;JumJamGurMap!AJ$1)</f>
        <v>0</v>
      </c>
      <c r="AK7" s="139">
        <f>COUNTIF(GurMap!$C$4:$CI$122,JumJamGurMap!$D7&amp;JumJamGurMap!AK$1)</f>
        <v>0</v>
      </c>
      <c r="AL7" s="27"/>
      <c r="AM7" s="140"/>
    </row>
    <row r="8" spans="1:51" ht="38.25" customHeight="1" x14ac:dyDescent="0.25">
      <c r="A8" s="12">
        <f>'MASTER GURU HARIAN'!A11</f>
        <v>8</v>
      </c>
      <c r="B8" s="13" t="str">
        <f>'MASTER GURU HARIAN'!B11</f>
        <v>POPONG WARIATI, S.Pd.</v>
      </c>
      <c r="C8" s="13" t="str">
        <f>'MASTER GURU HARIAN'!C11</f>
        <v>G8</v>
      </c>
      <c r="D8" s="13" t="str">
        <f>'MASTER GURU HARIAN'!D11</f>
        <v>POPONG</v>
      </c>
      <c r="E8" s="13">
        <f t="shared" si="0"/>
        <v>27</v>
      </c>
      <c r="F8" s="138">
        <f>COUNTIF(GurMap!$C$4:$CI$122,JumJamGurMap!$D8&amp;JumJamGurMap!F$1)</f>
        <v>0</v>
      </c>
      <c r="G8" s="139">
        <f>COUNTIF(GurMap!$C$4:$CI$122,JumJamGurMap!$D8&amp;JumJamGurMap!G$1)</f>
        <v>0</v>
      </c>
      <c r="H8" s="138">
        <f>COUNTIF(GurMap!$C$4:$CI$122,JumJamGurMap!$D8&amp;JumJamGurMap!H$1)</f>
        <v>0</v>
      </c>
      <c r="I8" s="139">
        <f>COUNTIF(GurMap!$C$4:$CI$122,JumJamGurMap!$D8&amp;JumJamGurMap!I$1)</f>
        <v>0</v>
      </c>
      <c r="J8" s="138">
        <f>COUNTIF(GurMap!$C$4:$CI$122,JumJamGurMap!$D8&amp;JumJamGurMap!J$1)</f>
        <v>0</v>
      </c>
      <c r="K8" s="139">
        <f>COUNTIF(GurMap!$C$4:$CI$122,JumJamGurMap!$D8&amp;JumJamGurMap!K$1)</f>
        <v>0</v>
      </c>
      <c r="L8" s="138">
        <f>COUNTIF(GurMap!$C$4:$CI$122,JumJamGurMap!$D8&amp;JumJamGurMap!L$1)</f>
        <v>0</v>
      </c>
      <c r="M8" s="139">
        <f>COUNTIF(GurMap!$C$4:$CI$122,JumJamGurMap!$D8&amp;JumJamGurMap!M$1)</f>
        <v>0</v>
      </c>
      <c r="N8" s="138">
        <f>COUNTIF(GurMap!$C$4:$CI$122,JumJamGurMap!$D8&amp;JumJamGurMap!N$1)</f>
        <v>0</v>
      </c>
      <c r="O8" s="139">
        <f>COUNTIF(GurMap!$C$4:$CI$122,JumJamGurMap!$D8&amp;JumJamGurMap!O$1)</f>
        <v>0</v>
      </c>
      <c r="P8" s="138">
        <f>COUNTIF(GurMap!$C$4:$CI$122,JumJamGurMap!$D8&amp;JumJamGurMap!P$1)</f>
        <v>0</v>
      </c>
      <c r="Q8" s="139">
        <f>COUNTIF(GurMap!$C$4:$CI$122,JumJamGurMap!$D8&amp;JumJamGurMap!Q$1)</f>
        <v>0</v>
      </c>
      <c r="R8" s="138">
        <f>COUNTIF(GurMap!$C$4:$CI$122,JumJamGurMap!$D8&amp;JumJamGurMap!R$1)</f>
        <v>0</v>
      </c>
      <c r="S8" s="139">
        <f>COUNTIF(GurMap!$C$4:$CI$122,JumJamGurMap!$D8&amp;JumJamGurMap!S$1)</f>
        <v>0</v>
      </c>
      <c r="T8" s="138">
        <f>COUNTIF(GurMap!$C$4:$CI$122,JumJamGurMap!$D8&amp;JumJamGurMap!T$1)</f>
        <v>0</v>
      </c>
      <c r="U8" s="139">
        <f>COUNTIF(GurMap!$C$4:$CI$122,JumJamGurMap!$D8&amp;JumJamGurMap!U$1)</f>
        <v>0</v>
      </c>
      <c r="V8" s="138">
        <f>COUNTIF(GurMap!$C$4:$CI$122,JumJamGurMap!$D8&amp;JumJamGurMap!V$1)</f>
        <v>15</v>
      </c>
      <c r="W8" s="139">
        <f>COUNTIF(GurMap!$C$4:$CI$122,JumJamGurMap!$D8&amp;JumJamGurMap!W$1)</f>
        <v>6</v>
      </c>
      <c r="X8" s="138">
        <f>COUNTIF(GurMap!$C$4:$CI$122,JumJamGurMap!$D8&amp;JumJamGurMap!X$1)</f>
        <v>0</v>
      </c>
      <c r="Y8" s="139">
        <f>COUNTIF(GurMap!$C$4:$CI$122,JumJamGurMap!$D8&amp;JumJamGurMap!Y$1)</f>
        <v>6</v>
      </c>
      <c r="Z8" s="138">
        <f>COUNTIF(GurMap!$C$4:$CI$122,JumJamGurMap!$D8&amp;JumJamGurMap!Z$1)</f>
        <v>0</v>
      </c>
      <c r="AA8" s="139">
        <f>COUNTIF(GurMap!$C$4:$CI$122,JumJamGurMap!$D8&amp;JumJamGurMap!AA$1)</f>
        <v>0</v>
      </c>
      <c r="AB8" s="138">
        <f>COUNTIF(GurMap!$C$4:$CI$122,JumJamGurMap!$D8&amp;JumJamGurMap!AB$1)</f>
        <v>0</v>
      </c>
      <c r="AC8" s="139">
        <f>COUNTIF(GurMap!$C$4:$CI$122,JumJamGurMap!$D8&amp;JumJamGurMap!AC$1)</f>
        <v>0</v>
      </c>
      <c r="AD8" s="138">
        <f>COUNTIF(GurMap!$C$4:$CI$122,JumJamGurMap!$D8&amp;JumJamGurMap!AD$1)</f>
        <v>0</v>
      </c>
      <c r="AE8" s="139">
        <f>COUNTIF(GurMap!$C$4:$CI$122,JumJamGurMap!$D8&amp;JumJamGurMap!AE$1)</f>
        <v>0</v>
      </c>
      <c r="AF8" s="138">
        <f>COUNTIF(GurMap!$C$4:$CI$122,JumJamGurMap!$D8&amp;JumJamGurMap!AF$1)</f>
        <v>0</v>
      </c>
      <c r="AG8" s="139">
        <f>COUNTIF(GurMap!$C$4:$CI$122,JumJamGurMap!$D8&amp;JumJamGurMap!AG$1)</f>
        <v>0</v>
      </c>
      <c r="AH8" s="138">
        <f>COUNTIF(GurMap!$C$4:$CI$122,JumJamGurMap!$D8&amp;JumJamGurMap!AH$1)</f>
        <v>0</v>
      </c>
      <c r="AI8" s="139">
        <f>COUNTIF(GurMap!$C$4:$CI$122,JumJamGurMap!$D8&amp;JumJamGurMap!AI$1)</f>
        <v>0</v>
      </c>
      <c r="AJ8" s="138">
        <f>COUNTIF(GurMap!$C$4:$CI$122,JumJamGurMap!$D8&amp;JumJamGurMap!AJ$1)</f>
        <v>0</v>
      </c>
      <c r="AK8" s="139">
        <f>COUNTIF(GurMap!$C$4:$CI$122,JumJamGurMap!$D8&amp;JumJamGurMap!AK$1)</f>
        <v>0</v>
      </c>
      <c r="AL8" s="27"/>
      <c r="AM8" s="140"/>
    </row>
    <row r="9" spans="1:51" ht="38.25" customHeight="1" x14ac:dyDescent="0.25">
      <c r="A9" s="12">
        <f>'MASTER GURU HARIAN'!A12</f>
        <v>9</v>
      </c>
      <c r="B9" s="13" t="str">
        <f>'MASTER GURU HARIAN'!B12</f>
        <v>Drs. ERWIN SAMBAS,M.M.Pd</v>
      </c>
      <c r="C9" s="13" t="str">
        <f>'MASTER GURU HARIAN'!C12</f>
        <v>G9</v>
      </c>
      <c r="D9" s="13" t="str">
        <f>'MASTER GURU HARIAN'!D12</f>
        <v>ERWIN</v>
      </c>
      <c r="E9" s="13">
        <f t="shared" si="0"/>
        <v>18</v>
      </c>
      <c r="F9" s="138">
        <f>COUNTIF(GurMap!$C$4:$CI$122,JumJamGurMap!$D9&amp;JumJamGurMap!F$1)</f>
        <v>0</v>
      </c>
      <c r="G9" s="139">
        <f>COUNTIF(GurMap!$C$4:$CI$122,JumJamGurMap!$D9&amp;JumJamGurMap!G$1)</f>
        <v>0</v>
      </c>
      <c r="H9" s="138">
        <f>COUNTIF(GurMap!$C$4:$CI$122,JumJamGurMap!$D9&amp;JumJamGurMap!H$1)</f>
        <v>0</v>
      </c>
      <c r="I9" s="139">
        <f>COUNTIF(GurMap!$C$4:$CI$122,JumJamGurMap!$D9&amp;JumJamGurMap!I$1)</f>
        <v>18</v>
      </c>
      <c r="J9" s="138">
        <f>COUNTIF(GurMap!$C$4:$CI$122,JumJamGurMap!$D9&amp;JumJamGurMap!J$1)</f>
        <v>0</v>
      </c>
      <c r="K9" s="139">
        <f>COUNTIF(GurMap!$C$4:$CI$122,JumJamGurMap!$D9&amp;JumJamGurMap!K$1)</f>
        <v>0</v>
      </c>
      <c r="L9" s="138">
        <f>COUNTIF(GurMap!$C$4:$CI$122,JumJamGurMap!$D9&amp;JumJamGurMap!L$1)</f>
        <v>0</v>
      </c>
      <c r="M9" s="139">
        <f>COUNTIF(GurMap!$C$4:$CI$122,JumJamGurMap!$D9&amp;JumJamGurMap!M$1)</f>
        <v>0</v>
      </c>
      <c r="N9" s="138">
        <f>COUNTIF(GurMap!$C$4:$CI$122,JumJamGurMap!$D9&amp;JumJamGurMap!N$1)</f>
        <v>0</v>
      </c>
      <c r="O9" s="139">
        <f>COUNTIF(GurMap!$C$4:$CI$122,JumJamGurMap!$D9&amp;JumJamGurMap!O$1)</f>
        <v>0</v>
      </c>
      <c r="P9" s="138">
        <f>COUNTIF(GurMap!$C$4:$CI$122,JumJamGurMap!$D9&amp;JumJamGurMap!P$1)</f>
        <v>0</v>
      </c>
      <c r="Q9" s="139">
        <f>COUNTIF(GurMap!$C$4:$CI$122,JumJamGurMap!$D9&amp;JumJamGurMap!Q$1)</f>
        <v>0</v>
      </c>
      <c r="R9" s="138">
        <f>COUNTIF(GurMap!$C$4:$CI$122,JumJamGurMap!$D9&amp;JumJamGurMap!R$1)</f>
        <v>0</v>
      </c>
      <c r="S9" s="139">
        <f>COUNTIF(GurMap!$C$4:$CI$122,JumJamGurMap!$D9&amp;JumJamGurMap!S$1)</f>
        <v>0</v>
      </c>
      <c r="T9" s="138">
        <f>COUNTIF(GurMap!$C$4:$CI$122,JumJamGurMap!$D9&amp;JumJamGurMap!T$1)</f>
        <v>0</v>
      </c>
      <c r="U9" s="139">
        <f>COUNTIF(GurMap!$C$4:$CI$122,JumJamGurMap!$D9&amp;JumJamGurMap!U$1)</f>
        <v>0</v>
      </c>
      <c r="V9" s="138">
        <f>COUNTIF(GurMap!$C$4:$CI$122,JumJamGurMap!$D9&amp;JumJamGurMap!V$1)</f>
        <v>0</v>
      </c>
      <c r="W9" s="139">
        <f>COUNTIF(GurMap!$C$4:$CI$122,JumJamGurMap!$D9&amp;JumJamGurMap!W$1)</f>
        <v>0</v>
      </c>
      <c r="X9" s="138">
        <f>COUNTIF(GurMap!$C$4:$CI$122,JumJamGurMap!$D9&amp;JumJamGurMap!X$1)</f>
        <v>0</v>
      </c>
      <c r="Y9" s="139">
        <f>COUNTIF(GurMap!$C$4:$CI$122,JumJamGurMap!$D9&amp;JumJamGurMap!Y$1)</f>
        <v>0</v>
      </c>
      <c r="Z9" s="138">
        <f>COUNTIF(GurMap!$C$4:$CI$122,JumJamGurMap!$D9&amp;JumJamGurMap!Z$1)</f>
        <v>0</v>
      </c>
      <c r="AA9" s="139">
        <f>COUNTIF(GurMap!$C$4:$CI$122,JumJamGurMap!$D9&amp;JumJamGurMap!AA$1)</f>
        <v>0</v>
      </c>
      <c r="AB9" s="138">
        <f>COUNTIF(GurMap!$C$4:$CI$122,JumJamGurMap!$D9&amp;JumJamGurMap!AB$1)</f>
        <v>0</v>
      </c>
      <c r="AC9" s="139">
        <f>COUNTIF(GurMap!$C$4:$CI$122,JumJamGurMap!$D9&amp;JumJamGurMap!AC$1)</f>
        <v>0</v>
      </c>
      <c r="AD9" s="138">
        <f>COUNTIF(GurMap!$C$4:$CI$122,JumJamGurMap!$D9&amp;JumJamGurMap!AD$1)</f>
        <v>0</v>
      </c>
      <c r="AE9" s="139">
        <f>COUNTIF(GurMap!$C$4:$CI$122,JumJamGurMap!$D9&amp;JumJamGurMap!AE$1)</f>
        <v>0</v>
      </c>
      <c r="AF9" s="138">
        <f>COUNTIF(GurMap!$C$4:$CI$122,JumJamGurMap!$D9&amp;JumJamGurMap!AF$1)</f>
        <v>0</v>
      </c>
      <c r="AG9" s="139">
        <f>COUNTIF(GurMap!$C$4:$CI$122,JumJamGurMap!$D9&amp;JumJamGurMap!AG$1)</f>
        <v>0</v>
      </c>
      <c r="AH9" s="138">
        <f>COUNTIF(GurMap!$C$4:$CI$122,JumJamGurMap!$D9&amp;JumJamGurMap!AH$1)</f>
        <v>0</v>
      </c>
      <c r="AI9" s="139">
        <f>COUNTIF(GurMap!$C$4:$CI$122,JumJamGurMap!$D9&amp;JumJamGurMap!AI$1)</f>
        <v>0</v>
      </c>
      <c r="AJ9" s="138">
        <f>COUNTIF(GurMap!$C$4:$CI$122,JumJamGurMap!$D9&amp;JumJamGurMap!AJ$1)</f>
        <v>0</v>
      </c>
      <c r="AK9" s="139">
        <f>COUNTIF(GurMap!$C$4:$CI$122,JumJamGurMap!$D9&amp;JumJamGurMap!AK$1)</f>
        <v>0</v>
      </c>
      <c r="AL9" s="27"/>
      <c r="AM9" s="140"/>
    </row>
    <row r="10" spans="1:51" ht="38.25" customHeight="1" x14ac:dyDescent="0.25">
      <c r="A10" s="12">
        <f>'MASTER GURU HARIAN'!A13</f>
        <v>10</v>
      </c>
      <c r="B10" s="13" t="str">
        <f>'MASTER GURU HARIAN'!B13</f>
        <v>UJANG SUHARA, S.Pd.</v>
      </c>
      <c r="C10" s="13" t="str">
        <f>'MASTER GURU HARIAN'!C13</f>
        <v>G10</v>
      </c>
      <c r="D10" s="13" t="str">
        <f>'MASTER GURU HARIAN'!D13</f>
        <v>UJANG</v>
      </c>
      <c r="E10" s="13">
        <f t="shared" si="0"/>
        <v>33</v>
      </c>
      <c r="F10" s="138">
        <f>COUNTIF(GurMap!$C$4:$CI$122,JumJamGurMap!$D10&amp;JumJamGurMap!F$1)</f>
        <v>0</v>
      </c>
      <c r="G10" s="139">
        <f>COUNTIF(GurMap!$C$4:$CI$122,JumJamGurMap!$D10&amp;JumJamGurMap!G$1)</f>
        <v>0</v>
      </c>
      <c r="H10" s="138">
        <f>COUNTIF(GurMap!$C$4:$CI$122,JumJamGurMap!$D10&amp;JumJamGurMap!H$1)</f>
        <v>0</v>
      </c>
      <c r="I10" s="139">
        <f>COUNTIF(GurMap!$C$4:$CI$122,JumJamGurMap!$D10&amp;JumJamGurMap!I$1)</f>
        <v>0</v>
      </c>
      <c r="J10" s="138">
        <f>COUNTIF(GurMap!$C$4:$CI$122,JumJamGurMap!$D10&amp;JumJamGurMap!J$1)</f>
        <v>0</v>
      </c>
      <c r="K10" s="139">
        <f>COUNTIF(GurMap!$C$4:$CI$122,JumJamGurMap!$D10&amp;JumJamGurMap!K$1)</f>
        <v>0</v>
      </c>
      <c r="L10" s="138">
        <f>COUNTIF(GurMap!$C$4:$CI$122,JumJamGurMap!$D10&amp;JumJamGurMap!L$1)</f>
        <v>0</v>
      </c>
      <c r="M10" s="139">
        <f>COUNTIF(GurMap!$C$4:$CI$122,JumJamGurMap!$D10&amp;JumJamGurMap!M$1)</f>
        <v>0</v>
      </c>
      <c r="N10" s="138">
        <f>COUNTIF(GurMap!$C$4:$CI$122,JumJamGurMap!$D10&amp;JumJamGurMap!N$1)</f>
        <v>33</v>
      </c>
      <c r="O10" s="139">
        <f>COUNTIF(GurMap!$C$4:$CI$122,JumJamGurMap!$D10&amp;JumJamGurMap!O$1)</f>
        <v>0</v>
      </c>
      <c r="P10" s="138">
        <f>COUNTIF(GurMap!$C$4:$CI$122,JumJamGurMap!$D10&amp;JumJamGurMap!P$1)</f>
        <v>0</v>
      </c>
      <c r="Q10" s="139">
        <f>COUNTIF(GurMap!$C$4:$CI$122,JumJamGurMap!$D10&amp;JumJamGurMap!Q$1)</f>
        <v>0</v>
      </c>
      <c r="R10" s="138">
        <f>COUNTIF(GurMap!$C$4:$CI$122,JumJamGurMap!$D10&amp;JumJamGurMap!R$1)</f>
        <v>0</v>
      </c>
      <c r="S10" s="139">
        <f>COUNTIF(GurMap!$C$4:$CI$122,JumJamGurMap!$D10&amp;JumJamGurMap!S$1)</f>
        <v>0</v>
      </c>
      <c r="T10" s="138">
        <f>COUNTIF(GurMap!$C$4:$CI$122,JumJamGurMap!$D10&amp;JumJamGurMap!T$1)</f>
        <v>0</v>
      </c>
      <c r="U10" s="139">
        <f>COUNTIF(GurMap!$C$4:$CI$122,JumJamGurMap!$D10&amp;JumJamGurMap!U$1)</f>
        <v>0</v>
      </c>
      <c r="V10" s="138">
        <f>COUNTIF(GurMap!$C$4:$CI$122,JumJamGurMap!$D10&amp;JumJamGurMap!V$1)</f>
        <v>0</v>
      </c>
      <c r="W10" s="139">
        <f>COUNTIF(GurMap!$C$4:$CI$122,JumJamGurMap!$D10&amp;JumJamGurMap!W$1)</f>
        <v>0</v>
      </c>
      <c r="X10" s="138">
        <f>COUNTIF(GurMap!$C$4:$CI$122,JumJamGurMap!$D10&amp;JumJamGurMap!X$1)</f>
        <v>0</v>
      </c>
      <c r="Y10" s="139">
        <f>COUNTIF(GurMap!$C$4:$CI$122,JumJamGurMap!$D10&amp;JumJamGurMap!Y$1)</f>
        <v>0</v>
      </c>
      <c r="Z10" s="138">
        <f>COUNTIF(GurMap!$C$4:$CI$122,JumJamGurMap!$D10&amp;JumJamGurMap!Z$1)</f>
        <v>0</v>
      </c>
      <c r="AA10" s="139">
        <f>COUNTIF(GurMap!$C$4:$CI$122,JumJamGurMap!$D10&amp;JumJamGurMap!AA$1)</f>
        <v>0</v>
      </c>
      <c r="AB10" s="138">
        <f>COUNTIF(GurMap!$C$4:$CI$122,JumJamGurMap!$D10&amp;JumJamGurMap!AB$1)</f>
        <v>0</v>
      </c>
      <c r="AC10" s="139">
        <f>COUNTIF(GurMap!$C$4:$CI$122,JumJamGurMap!$D10&amp;JumJamGurMap!AC$1)</f>
        <v>0</v>
      </c>
      <c r="AD10" s="138">
        <f>COUNTIF(GurMap!$C$4:$CI$122,JumJamGurMap!$D10&amp;JumJamGurMap!AD$1)</f>
        <v>0</v>
      </c>
      <c r="AE10" s="139">
        <f>COUNTIF(GurMap!$C$4:$CI$122,JumJamGurMap!$D10&amp;JumJamGurMap!AE$1)</f>
        <v>0</v>
      </c>
      <c r="AF10" s="138">
        <f>COUNTIF(GurMap!$C$4:$CI$122,JumJamGurMap!$D10&amp;JumJamGurMap!AF$1)</f>
        <v>0</v>
      </c>
      <c r="AG10" s="139">
        <f>COUNTIF(GurMap!$C$4:$CI$122,JumJamGurMap!$D10&amp;JumJamGurMap!AG$1)</f>
        <v>0</v>
      </c>
      <c r="AH10" s="138">
        <f>COUNTIF(GurMap!$C$4:$CI$122,JumJamGurMap!$D10&amp;JumJamGurMap!AH$1)</f>
        <v>0</v>
      </c>
      <c r="AI10" s="139">
        <f>COUNTIF(GurMap!$C$4:$CI$122,JumJamGurMap!$D10&amp;JumJamGurMap!AI$1)</f>
        <v>0</v>
      </c>
      <c r="AJ10" s="138">
        <f>COUNTIF(GurMap!$C$4:$CI$122,JumJamGurMap!$D10&amp;JumJamGurMap!AJ$1)</f>
        <v>0</v>
      </c>
      <c r="AK10" s="139">
        <f>COUNTIF(GurMap!$C$4:$CI$122,JumJamGurMap!$D10&amp;JumJamGurMap!AK$1)</f>
        <v>0</v>
      </c>
      <c r="AL10" s="27"/>
      <c r="AM10" s="140"/>
    </row>
    <row r="11" spans="1:51" ht="38.25" customHeight="1" x14ac:dyDescent="0.25">
      <c r="A11" s="12">
        <f>'MASTER GURU HARIAN'!A14</f>
        <v>11</v>
      </c>
      <c r="B11" s="13" t="str">
        <f>'MASTER GURU HARIAN'!B14</f>
        <v>Dra. MIMY ARDIANY, M.Pd</v>
      </c>
      <c r="C11" s="13" t="str">
        <f>'MASTER GURU HARIAN'!C14</f>
        <v>G11</v>
      </c>
      <c r="D11" s="13" t="str">
        <f>'MASTER GURU HARIAN'!D14</f>
        <v>MIMY</v>
      </c>
      <c r="E11" s="13">
        <f t="shared" si="0"/>
        <v>28</v>
      </c>
      <c r="F11" s="138">
        <f>COUNTIF(GurMap!$C$4:$CI$122,JumJamGurMap!$D11&amp;JumJamGurMap!F$1)</f>
        <v>0</v>
      </c>
      <c r="G11" s="139">
        <f>COUNTIF(GurMap!$C$4:$CI$122,JumJamGurMap!$D11&amp;JumJamGurMap!G$1)</f>
        <v>0</v>
      </c>
      <c r="H11" s="138">
        <f>COUNTIF(GurMap!$C$4:$CI$122,JumJamGurMap!$D11&amp;JumJamGurMap!H$1)</f>
        <v>0</v>
      </c>
      <c r="I11" s="139">
        <f>COUNTIF(GurMap!$C$4:$CI$122,JumJamGurMap!$D11&amp;JumJamGurMap!I$1)</f>
        <v>0</v>
      </c>
      <c r="J11" s="138">
        <f>COUNTIF(GurMap!$C$4:$CI$122,JumJamGurMap!$D11&amp;JumJamGurMap!J$1)</f>
        <v>0</v>
      </c>
      <c r="K11" s="139">
        <f>COUNTIF(GurMap!$C$4:$CI$122,JumJamGurMap!$D11&amp;JumJamGurMap!K$1)</f>
        <v>0</v>
      </c>
      <c r="L11" s="138">
        <f>COUNTIF(GurMap!$C$4:$CI$122,JumJamGurMap!$D11&amp;JumJamGurMap!L$1)</f>
        <v>0</v>
      </c>
      <c r="M11" s="139">
        <f>COUNTIF(GurMap!$C$4:$CI$122,JumJamGurMap!$D11&amp;JumJamGurMap!M$1)</f>
        <v>0</v>
      </c>
      <c r="N11" s="138">
        <f>COUNTIF(GurMap!$C$4:$CI$122,JumJamGurMap!$D11&amp;JumJamGurMap!N$1)</f>
        <v>0</v>
      </c>
      <c r="O11" s="139">
        <f>COUNTIF(GurMap!$C$4:$CI$122,JumJamGurMap!$D11&amp;JumJamGurMap!O$1)</f>
        <v>0</v>
      </c>
      <c r="P11" s="138">
        <f>COUNTIF(GurMap!$C$4:$CI$122,JumJamGurMap!$D11&amp;JumJamGurMap!P$1)</f>
        <v>0</v>
      </c>
      <c r="Q11" s="139">
        <f>COUNTIF(GurMap!$C$4:$CI$122,JumJamGurMap!$D11&amp;JumJamGurMap!Q$1)</f>
        <v>0</v>
      </c>
      <c r="R11" s="138">
        <f>COUNTIF(GurMap!$C$4:$CI$122,JumJamGurMap!$D11&amp;JumJamGurMap!R$1)</f>
        <v>4</v>
      </c>
      <c r="S11" s="139">
        <f>COUNTIF(GurMap!$C$4:$CI$122,JumJamGurMap!$D11&amp;JumJamGurMap!S$1)</f>
        <v>11</v>
      </c>
      <c r="T11" s="138">
        <f>COUNTIF(GurMap!$C$4:$CI$122,JumJamGurMap!$D11&amp;JumJamGurMap!T$1)</f>
        <v>13</v>
      </c>
      <c r="U11" s="139">
        <f>COUNTIF(GurMap!$C$4:$CI$122,JumJamGurMap!$D11&amp;JumJamGurMap!U$1)</f>
        <v>0</v>
      </c>
      <c r="V11" s="138">
        <f>COUNTIF(GurMap!$C$4:$CI$122,JumJamGurMap!$D11&amp;JumJamGurMap!V$1)</f>
        <v>0</v>
      </c>
      <c r="W11" s="139">
        <f>COUNTIF(GurMap!$C$4:$CI$122,JumJamGurMap!$D11&amp;JumJamGurMap!W$1)</f>
        <v>0</v>
      </c>
      <c r="X11" s="138">
        <f>COUNTIF(GurMap!$C$4:$CI$122,JumJamGurMap!$D11&amp;JumJamGurMap!X$1)</f>
        <v>0</v>
      </c>
      <c r="Y11" s="139">
        <f>COUNTIF(GurMap!$C$4:$CI$122,JumJamGurMap!$D11&amp;JumJamGurMap!Y$1)</f>
        <v>0</v>
      </c>
      <c r="Z11" s="138">
        <f>COUNTIF(GurMap!$C$4:$CI$122,JumJamGurMap!$D11&amp;JumJamGurMap!Z$1)</f>
        <v>0</v>
      </c>
      <c r="AA11" s="139">
        <f>COUNTIF(GurMap!$C$4:$CI$122,JumJamGurMap!$D11&amp;JumJamGurMap!AA$1)</f>
        <v>0</v>
      </c>
      <c r="AB11" s="138">
        <f>COUNTIF(GurMap!$C$4:$CI$122,JumJamGurMap!$D11&amp;JumJamGurMap!AB$1)</f>
        <v>0</v>
      </c>
      <c r="AC11" s="139">
        <f>COUNTIF(GurMap!$C$4:$CI$122,JumJamGurMap!$D11&amp;JumJamGurMap!AC$1)</f>
        <v>0</v>
      </c>
      <c r="AD11" s="138">
        <f>COUNTIF(GurMap!$C$4:$CI$122,JumJamGurMap!$D11&amp;JumJamGurMap!AD$1)</f>
        <v>0</v>
      </c>
      <c r="AE11" s="139">
        <f>COUNTIF(GurMap!$C$4:$CI$122,JumJamGurMap!$D11&amp;JumJamGurMap!AE$1)</f>
        <v>0</v>
      </c>
      <c r="AF11" s="138">
        <f>COUNTIF(GurMap!$C$4:$CI$122,JumJamGurMap!$D11&amp;JumJamGurMap!AF$1)</f>
        <v>0</v>
      </c>
      <c r="AG11" s="139">
        <f>COUNTIF(GurMap!$C$4:$CI$122,JumJamGurMap!$D11&amp;JumJamGurMap!AG$1)</f>
        <v>0</v>
      </c>
      <c r="AH11" s="138">
        <f>COUNTIF(GurMap!$C$4:$CI$122,JumJamGurMap!$D11&amp;JumJamGurMap!AH$1)</f>
        <v>0</v>
      </c>
      <c r="AI11" s="139">
        <f>COUNTIF(GurMap!$C$4:$CI$122,JumJamGurMap!$D11&amp;JumJamGurMap!AI$1)</f>
        <v>0</v>
      </c>
      <c r="AJ11" s="138">
        <f>COUNTIF(GurMap!$C$4:$CI$122,JumJamGurMap!$D11&amp;JumJamGurMap!AJ$1)</f>
        <v>0</v>
      </c>
      <c r="AK11" s="139">
        <f>COUNTIF(GurMap!$C$4:$CI$122,JumJamGurMap!$D11&amp;JumJamGurMap!AK$1)</f>
        <v>0</v>
      </c>
    </row>
    <row r="12" spans="1:51" ht="38.25" customHeight="1" x14ac:dyDescent="0.25">
      <c r="A12" s="12">
        <f>'MASTER GURU HARIAN'!A15</f>
        <v>12</v>
      </c>
      <c r="B12" s="13" t="str">
        <f>'MASTER GURU HARIAN'!B15</f>
        <v>SARINAH Br GINTING, M.Pd.</v>
      </c>
      <c r="C12" s="13" t="str">
        <f>'MASTER GURU HARIAN'!C15</f>
        <v>G12</v>
      </c>
      <c r="D12" s="13" t="str">
        <f>'MASTER GURU HARIAN'!D15</f>
        <v>SARI</v>
      </c>
      <c r="E12" s="13">
        <f t="shared" si="0"/>
        <v>24</v>
      </c>
      <c r="F12" s="138">
        <f>COUNTIF(GurMap!$C$4:$CI$122,JumJamGurMap!$D12&amp;JumJamGurMap!F$1)</f>
        <v>0</v>
      </c>
      <c r="G12" s="139">
        <f>COUNTIF(GurMap!$C$4:$CI$122,JumJamGurMap!$D12&amp;JumJamGurMap!G$1)</f>
        <v>0</v>
      </c>
      <c r="H12" s="138">
        <f>COUNTIF(GurMap!$C$4:$CI$122,JumJamGurMap!$D12&amp;JumJamGurMap!H$1)</f>
        <v>0</v>
      </c>
      <c r="I12" s="139">
        <f>COUNTIF(GurMap!$C$4:$CI$122,JumJamGurMap!$D12&amp;JumJamGurMap!I$1)</f>
        <v>0</v>
      </c>
      <c r="J12" s="138">
        <f>COUNTIF(GurMap!$C$4:$CI$122,JumJamGurMap!$D12&amp;JumJamGurMap!J$1)</f>
        <v>0</v>
      </c>
      <c r="K12" s="139">
        <f>COUNTIF(GurMap!$C$4:$CI$122,JumJamGurMap!$D12&amp;JumJamGurMap!K$1)</f>
        <v>0</v>
      </c>
      <c r="L12" s="138">
        <f>COUNTIF(GurMap!$C$4:$CI$122,JumJamGurMap!$D12&amp;JumJamGurMap!L$1)</f>
        <v>0</v>
      </c>
      <c r="M12" s="139">
        <f>COUNTIF(GurMap!$C$4:$CI$122,JumJamGurMap!$D12&amp;JumJamGurMap!M$1)</f>
        <v>24</v>
      </c>
      <c r="N12" s="138">
        <f>COUNTIF(GurMap!$C$4:$CI$122,JumJamGurMap!$D12&amp;JumJamGurMap!N$1)</f>
        <v>0</v>
      </c>
      <c r="O12" s="139">
        <f>COUNTIF(GurMap!$C$4:$CI$122,JumJamGurMap!$D12&amp;JumJamGurMap!O$1)</f>
        <v>0</v>
      </c>
      <c r="P12" s="138">
        <f>COUNTIF(GurMap!$C$4:$CI$122,JumJamGurMap!$D12&amp;JumJamGurMap!P$1)</f>
        <v>0</v>
      </c>
      <c r="Q12" s="139">
        <f>COUNTIF(GurMap!$C$4:$CI$122,JumJamGurMap!$D12&amp;JumJamGurMap!Q$1)</f>
        <v>0</v>
      </c>
      <c r="R12" s="138">
        <f>COUNTIF(GurMap!$C$4:$CI$122,JumJamGurMap!$D12&amp;JumJamGurMap!R$1)</f>
        <v>0</v>
      </c>
      <c r="S12" s="139">
        <f>COUNTIF(GurMap!$C$4:$CI$122,JumJamGurMap!$D12&amp;JumJamGurMap!S$1)</f>
        <v>0</v>
      </c>
      <c r="T12" s="138">
        <f>COUNTIF(GurMap!$C$4:$CI$122,JumJamGurMap!$D12&amp;JumJamGurMap!T$1)</f>
        <v>0</v>
      </c>
      <c r="U12" s="139">
        <f>COUNTIF(GurMap!$C$4:$CI$122,JumJamGurMap!$D12&amp;JumJamGurMap!U$1)</f>
        <v>0</v>
      </c>
      <c r="V12" s="138">
        <f>COUNTIF(GurMap!$C$4:$CI$122,JumJamGurMap!$D12&amp;JumJamGurMap!V$1)</f>
        <v>0</v>
      </c>
      <c r="W12" s="139">
        <f>COUNTIF(GurMap!$C$4:$CI$122,JumJamGurMap!$D12&amp;JumJamGurMap!W$1)</f>
        <v>0</v>
      </c>
      <c r="X12" s="138">
        <f>COUNTIF(GurMap!$C$4:$CI$122,JumJamGurMap!$D12&amp;JumJamGurMap!X$1)</f>
        <v>0</v>
      </c>
      <c r="Y12" s="139">
        <f>COUNTIF(GurMap!$C$4:$CI$122,JumJamGurMap!$D12&amp;JumJamGurMap!Y$1)</f>
        <v>0</v>
      </c>
      <c r="Z12" s="138">
        <f>COUNTIF(GurMap!$C$4:$CI$122,JumJamGurMap!$D12&amp;JumJamGurMap!Z$1)</f>
        <v>0</v>
      </c>
      <c r="AA12" s="139">
        <f>COUNTIF(GurMap!$C$4:$CI$122,JumJamGurMap!$D12&amp;JumJamGurMap!AA$1)</f>
        <v>0</v>
      </c>
      <c r="AB12" s="138">
        <f>COUNTIF(GurMap!$C$4:$CI$122,JumJamGurMap!$D12&amp;JumJamGurMap!AB$1)</f>
        <v>0</v>
      </c>
      <c r="AC12" s="139">
        <f>COUNTIF(GurMap!$C$4:$CI$122,JumJamGurMap!$D12&amp;JumJamGurMap!AC$1)</f>
        <v>0</v>
      </c>
      <c r="AD12" s="138">
        <f>COUNTIF(GurMap!$C$4:$CI$122,JumJamGurMap!$D12&amp;JumJamGurMap!AD$1)</f>
        <v>0</v>
      </c>
      <c r="AE12" s="139">
        <f>COUNTIF(GurMap!$C$4:$CI$122,JumJamGurMap!$D12&amp;JumJamGurMap!AE$1)</f>
        <v>0</v>
      </c>
      <c r="AF12" s="138">
        <f>COUNTIF(GurMap!$C$4:$CI$122,JumJamGurMap!$D12&amp;JumJamGurMap!AF$1)</f>
        <v>0</v>
      </c>
      <c r="AG12" s="139">
        <f>COUNTIF(GurMap!$C$4:$CI$122,JumJamGurMap!$D12&amp;JumJamGurMap!AG$1)</f>
        <v>0</v>
      </c>
      <c r="AH12" s="138">
        <f>COUNTIF(GurMap!$C$4:$CI$122,JumJamGurMap!$D12&amp;JumJamGurMap!AH$1)</f>
        <v>0</v>
      </c>
      <c r="AI12" s="139">
        <f>COUNTIF(GurMap!$C$4:$CI$122,JumJamGurMap!$D12&amp;JumJamGurMap!AI$1)</f>
        <v>0</v>
      </c>
      <c r="AJ12" s="138">
        <f>COUNTIF(GurMap!$C$4:$CI$122,JumJamGurMap!$D12&amp;JumJamGurMap!AJ$1)</f>
        <v>0</v>
      </c>
      <c r="AK12" s="139">
        <f>COUNTIF(GurMap!$C$4:$CI$122,JumJamGurMap!$D12&amp;JumJamGurMap!AK$1)</f>
        <v>0</v>
      </c>
    </row>
    <row r="13" spans="1:51" ht="38.25" customHeight="1" x14ac:dyDescent="0.25">
      <c r="A13" s="12">
        <f>'MASTER GURU HARIAN'!A16</f>
        <v>13</v>
      </c>
      <c r="B13" s="13" t="str">
        <f>'MASTER GURU HARIAN'!B16</f>
        <v>TAUFIK HIDAYAT,M.M.Pd</v>
      </c>
      <c r="C13" s="13" t="str">
        <f>'MASTER GURU HARIAN'!C16</f>
        <v>G13</v>
      </c>
      <c r="D13" s="13" t="str">
        <f>'MASTER GURU HARIAN'!D16</f>
        <v>TAUFIK</v>
      </c>
      <c r="E13" s="13">
        <f t="shared" si="0"/>
        <v>12</v>
      </c>
      <c r="F13" s="138">
        <f>COUNTIF(GurMap!$C$4:$CI$122,JumJamGurMap!$D13&amp;JumJamGurMap!F$1)</f>
        <v>0</v>
      </c>
      <c r="G13" s="139">
        <f>COUNTIF(GurMap!$C$4:$CI$122,JumJamGurMap!$D13&amp;JumJamGurMap!G$1)</f>
        <v>0</v>
      </c>
      <c r="H13" s="138">
        <f>COUNTIF(GurMap!$C$4:$CI$122,JumJamGurMap!$D13&amp;JumJamGurMap!H$1)</f>
        <v>0</v>
      </c>
      <c r="I13" s="139">
        <f>COUNTIF(GurMap!$C$4:$CI$122,JumJamGurMap!$D13&amp;JumJamGurMap!I$1)</f>
        <v>12</v>
      </c>
      <c r="J13" s="138">
        <f>COUNTIF(GurMap!$C$4:$CI$122,JumJamGurMap!$D13&amp;JumJamGurMap!J$1)</f>
        <v>0</v>
      </c>
      <c r="K13" s="139">
        <f>COUNTIF(GurMap!$C$4:$CI$122,JumJamGurMap!$D13&amp;JumJamGurMap!K$1)</f>
        <v>0</v>
      </c>
      <c r="L13" s="138">
        <f>COUNTIF(GurMap!$C$4:$CI$122,JumJamGurMap!$D13&amp;JumJamGurMap!L$1)</f>
        <v>0</v>
      </c>
      <c r="M13" s="139">
        <f>COUNTIF(GurMap!$C$4:$CI$122,JumJamGurMap!$D13&amp;JumJamGurMap!M$1)</f>
        <v>0</v>
      </c>
      <c r="N13" s="138">
        <f>COUNTIF(GurMap!$C$4:$CI$122,JumJamGurMap!$D13&amp;JumJamGurMap!N$1)</f>
        <v>0</v>
      </c>
      <c r="O13" s="139">
        <f>COUNTIF(GurMap!$C$4:$CI$122,JumJamGurMap!$D13&amp;JumJamGurMap!O$1)</f>
        <v>0</v>
      </c>
      <c r="P13" s="138">
        <f>COUNTIF(GurMap!$C$4:$CI$122,JumJamGurMap!$D13&amp;JumJamGurMap!P$1)</f>
        <v>0</v>
      </c>
      <c r="Q13" s="139">
        <f>COUNTIF(GurMap!$C$4:$CI$122,JumJamGurMap!$D13&amp;JumJamGurMap!Q$1)</f>
        <v>0</v>
      </c>
      <c r="R13" s="138">
        <f>COUNTIF(GurMap!$C$4:$CI$122,JumJamGurMap!$D13&amp;JumJamGurMap!R$1)</f>
        <v>0</v>
      </c>
      <c r="S13" s="139">
        <f>COUNTIF(GurMap!$C$4:$CI$122,JumJamGurMap!$D13&amp;JumJamGurMap!S$1)</f>
        <v>0</v>
      </c>
      <c r="T13" s="138">
        <f>COUNTIF(GurMap!$C$4:$CI$122,JumJamGurMap!$D13&amp;JumJamGurMap!T$1)</f>
        <v>0</v>
      </c>
      <c r="U13" s="139">
        <f>COUNTIF(GurMap!$C$4:$CI$122,JumJamGurMap!$D13&amp;JumJamGurMap!U$1)</f>
        <v>0</v>
      </c>
      <c r="V13" s="138">
        <f>COUNTIF(GurMap!$C$4:$CI$122,JumJamGurMap!$D13&amp;JumJamGurMap!V$1)</f>
        <v>0</v>
      </c>
      <c r="W13" s="139">
        <f>COUNTIF(GurMap!$C$4:$CI$122,JumJamGurMap!$D13&amp;JumJamGurMap!W$1)</f>
        <v>0</v>
      </c>
      <c r="X13" s="138">
        <f>COUNTIF(GurMap!$C$4:$CI$122,JumJamGurMap!$D13&amp;JumJamGurMap!X$1)</f>
        <v>0</v>
      </c>
      <c r="Y13" s="139">
        <f>COUNTIF(GurMap!$C$4:$CI$122,JumJamGurMap!$D13&amp;JumJamGurMap!Y$1)</f>
        <v>0</v>
      </c>
      <c r="Z13" s="138">
        <f>COUNTIF(GurMap!$C$4:$CI$122,JumJamGurMap!$D13&amp;JumJamGurMap!Z$1)</f>
        <v>0</v>
      </c>
      <c r="AA13" s="139">
        <f>COUNTIF(GurMap!$C$4:$CI$122,JumJamGurMap!$D13&amp;JumJamGurMap!AA$1)</f>
        <v>0</v>
      </c>
      <c r="AB13" s="138">
        <f>COUNTIF(GurMap!$C$4:$CI$122,JumJamGurMap!$D13&amp;JumJamGurMap!AB$1)</f>
        <v>0</v>
      </c>
      <c r="AC13" s="139">
        <f>COUNTIF(GurMap!$C$4:$CI$122,JumJamGurMap!$D13&amp;JumJamGurMap!AC$1)</f>
        <v>0</v>
      </c>
      <c r="AD13" s="138">
        <f>COUNTIF(GurMap!$C$4:$CI$122,JumJamGurMap!$D13&amp;JumJamGurMap!AD$1)</f>
        <v>0</v>
      </c>
      <c r="AE13" s="139">
        <f>COUNTIF(GurMap!$C$4:$CI$122,JumJamGurMap!$D13&amp;JumJamGurMap!AE$1)</f>
        <v>0</v>
      </c>
      <c r="AF13" s="138">
        <f>COUNTIF(GurMap!$C$4:$CI$122,JumJamGurMap!$D13&amp;JumJamGurMap!AF$1)</f>
        <v>0</v>
      </c>
      <c r="AG13" s="139">
        <f>COUNTIF(GurMap!$C$4:$CI$122,JumJamGurMap!$D13&amp;JumJamGurMap!AG$1)</f>
        <v>0</v>
      </c>
      <c r="AH13" s="138">
        <f>COUNTIF(GurMap!$C$4:$CI$122,JumJamGurMap!$D13&amp;JumJamGurMap!AH$1)</f>
        <v>0</v>
      </c>
      <c r="AI13" s="139">
        <f>COUNTIF(GurMap!$C$4:$CI$122,JumJamGurMap!$D13&amp;JumJamGurMap!AI$1)</f>
        <v>0</v>
      </c>
      <c r="AJ13" s="138">
        <f>COUNTIF(GurMap!$C$4:$CI$122,JumJamGurMap!$D13&amp;JumJamGurMap!AJ$1)</f>
        <v>0</v>
      </c>
      <c r="AK13" s="139">
        <f>COUNTIF(GurMap!$C$4:$CI$122,JumJamGurMap!$D13&amp;JumJamGurMap!AK$1)</f>
        <v>0</v>
      </c>
    </row>
    <row r="14" spans="1:51" ht="38.25" customHeight="1" x14ac:dyDescent="0.25">
      <c r="A14" s="12">
        <f>'MASTER GURU HARIAN'!A17</f>
        <v>14</v>
      </c>
      <c r="B14" s="13" t="str">
        <f>'MASTER GURU HARIAN'!B17</f>
        <v>RITA HARTATI, S.Pd, M.T.</v>
      </c>
      <c r="C14" s="13" t="str">
        <f>'MASTER GURU HARIAN'!C17</f>
        <v>G14</v>
      </c>
      <c r="D14" s="13" t="str">
        <f>'MASTER GURU HARIAN'!D17</f>
        <v>RITA</v>
      </c>
      <c r="E14" s="13">
        <f t="shared" si="0"/>
        <v>11</v>
      </c>
      <c r="F14" s="138">
        <f>COUNTIF(GurMap!$C$4:$CI$122,JumJamGurMap!$D14&amp;JumJamGurMap!F$1)</f>
        <v>0</v>
      </c>
      <c r="G14" s="139">
        <f>COUNTIF(GurMap!$C$4:$CI$122,JumJamGurMap!$D14&amp;JumJamGurMap!G$1)</f>
        <v>0</v>
      </c>
      <c r="H14" s="138">
        <f>COUNTIF(GurMap!$C$4:$CI$122,JumJamGurMap!$D14&amp;JumJamGurMap!H$1)</f>
        <v>0</v>
      </c>
      <c r="I14" s="139">
        <f>COUNTIF(GurMap!$C$4:$CI$122,JumJamGurMap!$D14&amp;JumJamGurMap!I$1)</f>
        <v>0</v>
      </c>
      <c r="J14" s="138">
        <f>COUNTIF(GurMap!$C$4:$CI$122,JumJamGurMap!$D14&amp;JumJamGurMap!J$1)</f>
        <v>0</v>
      </c>
      <c r="K14" s="139">
        <f>COUNTIF(GurMap!$C$4:$CI$122,JumJamGurMap!$D14&amp;JumJamGurMap!K$1)</f>
        <v>0</v>
      </c>
      <c r="L14" s="138">
        <f>COUNTIF(GurMap!$C$4:$CI$122,JumJamGurMap!$D14&amp;JumJamGurMap!L$1)</f>
        <v>0</v>
      </c>
      <c r="M14" s="139">
        <f>COUNTIF(GurMap!$C$4:$CI$122,JumJamGurMap!$D14&amp;JumJamGurMap!M$1)</f>
        <v>0</v>
      </c>
      <c r="N14" s="138">
        <f>COUNTIF(GurMap!$C$4:$CI$122,JumJamGurMap!$D14&amp;JumJamGurMap!N$1)</f>
        <v>0</v>
      </c>
      <c r="O14" s="139">
        <f>COUNTIF(GurMap!$C$4:$CI$122,JumJamGurMap!$D14&amp;JumJamGurMap!O$1)</f>
        <v>0</v>
      </c>
      <c r="P14" s="138">
        <f>COUNTIF(GurMap!$C$4:$CI$122,JumJamGurMap!$D14&amp;JumJamGurMap!P$1)</f>
        <v>0</v>
      </c>
      <c r="Q14" s="139">
        <f>COUNTIF(GurMap!$C$4:$CI$122,JumJamGurMap!$D14&amp;JumJamGurMap!Q$1)</f>
        <v>11</v>
      </c>
      <c r="R14" s="138">
        <f>COUNTIF(GurMap!$C$4:$CI$122,JumJamGurMap!$D14&amp;JumJamGurMap!R$1)</f>
        <v>0</v>
      </c>
      <c r="S14" s="139">
        <f>COUNTIF(GurMap!$C$4:$CI$122,JumJamGurMap!$D14&amp;JumJamGurMap!S$1)</f>
        <v>0</v>
      </c>
      <c r="T14" s="138">
        <f>COUNTIF(GurMap!$C$4:$CI$122,JumJamGurMap!$D14&amp;JumJamGurMap!T$1)</f>
        <v>0</v>
      </c>
      <c r="U14" s="139">
        <f>COUNTIF(GurMap!$C$4:$CI$122,JumJamGurMap!$D14&amp;JumJamGurMap!U$1)</f>
        <v>0</v>
      </c>
      <c r="V14" s="138">
        <f>COUNTIF(GurMap!$C$4:$CI$122,JumJamGurMap!$D14&amp;JumJamGurMap!V$1)</f>
        <v>0</v>
      </c>
      <c r="W14" s="139">
        <f>COUNTIF(GurMap!$C$4:$CI$122,JumJamGurMap!$D14&amp;JumJamGurMap!W$1)</f>
        <v>0</v>
      </c>
      <c r="X14" s="138">
        <f>COUNTIF(GurMap!$C$4:$CI$122,JumJamGurMap!$D14&amp;JumJamGurMap!X$1)</f>
        <v>0</v>
      </c>
      <c r="Y14" s="139">
        <f>COUNTIF(GurMap!$C$4:$CI$122,JumJamGurMap!$D14&amp;JumJamGurMap!Y$1)</f>
        <v>0</v>
      </c>
      <c r="Z14" s="138">
        <f>COUNTIF(GurMap!$C$4:$CI$122,JumJamGurMap!$D14&amp;JumJamGurMap!Z$1)</f>
        <v>0</v>
      </c>
      <c r="AA14" s="139">
        <f>COUNTIF(GurMap!$C$4:$CI$122,JumJamGurMap!$D14&amp;JumJamGurMap!AA$1)</f>
        <v>0</v>
      </c>
      <c r="AB14" s="138">
        <f>COUNTIF(GurMap!$C$4:$CI$122,JumJamGurMap!$D14&amp;JumJamGurMap!AB$1)</f>
        <v>0</v>
      </c>
      <c r="AC14" s="139">
        <f>COUNTIF(GurMap!$C$4:$CI$122,JumJamGurMap!$D14&amp;JumJamGurMap!AC$1)</f>
        <v>0</v>
      </c>
      <c r="AD14" s="138">
        <f>COUNTIF(GurMap!$C$4:$CI$122,JumJamGurMap!$D14&amp;JumJamGurMap!AD$1)</f>
        <v>0</v>
      </c>
      <c r="AE14" s="139">
        <f>COUNTIF(GurMap!$C$4:$CI$122,JumJamGurMap!$D14&amp;JumJamGurMap!AE$1)</f>
        <v>0</v>
      </c>
      <c r="AF14" s="138">
        <f>COUNTIF(GurMap!$C$4:$CI$122,JumJamGurMap!$D14&amp;JumJamGurMap!AF$1)</f>
        <v>0</v>
      </c>
      <c r="AG14" s="139">
        <f>COUNTIF(GurMap!$C$4:$CI$122,JumJamGurMap!$D14&amp;JumJamGurMap!AG$1)</f>
        <v>0</v>
      </c>
      <c r="AH14" s="138">
        <f>COUNTIF(GurMap!$C$4:$CI$122,JumJamGurMap!$D14&amp;JumJamGurMap!AH$1)</f>
        <v>0</v>
      </c>
      <c r="AI14" s="139">
        <f>COUNTIF(GurMap!$C$4:$CI$122,JumJamGurMap!$D14&amp;JumJamGurMap!AI$1)</f>
        <v>0</v>
      </c>
      <c r="AJ14" s="138">
        <f>COUNTIF(GurMap!$C$4:$CI$122,JumJamGurMap!$D14&amp;JumJamGurMap!AJ$1)</f>
        <v>0</v>
      </c>
      <c r="AK14" s="139">
        <f>COUNTIF(GurMap!$C$4:$CI$122,JumJamGurMap!$D14&amp;JumJamGurMap!AK$1)</f>
        <v>0</v>
      </c>
    </row>
    <row r="15" spans="1:51" ht="38.25" customHeight="1" x14ac:dyDescent="0.25">
      <c r="A15" s="12">
        <f>'MASTER GURU HARIAN'!A18</f>
        <v>15</v>
      </c>
      <c r="B15" s="13" t="str">
        <f>'MASTER GURU HARIAN'!B18</f>
        <v>ADE HARTONO, S.Pd.</v>
      </c>
      <c r="C15" s="13" t="str">
        <f>'MASTER GURU HARIAN'!C18</f>
        <v>G15</v>
      </c>
      <c r="D15" s="13" t="str">
        <f>'MASTER GURU HARIAN'!D18</f>
        <v>ADE</v>
      </c>
      <c r="E15" s="13">
        <f t="shared" si="0"/>
        <v>26</v>
      </c>
      <c r="F15" s="138">
        <f>COUNTIF(GurMap!$C$4:$CI$122,JumJamGurMap!$D15&amp;JumJamGurMap!F$1)</f>
        <v>0</v>
      </c>
      <c r="G15" s="139">
        <f>COUNTIF(GurMap!$C$4:$CI$122,JumJamGurMap!$D15&amp;JumJamGurMap!G$1)</f>
        <v>0</v>
      </c>
      <c r="H15" s="138">
        <f>COUNTIF(GurMap!$C$4:$CI$122,JumJamGurMap!$D15&amp;JumJamGurMap!H$1)</f>
        <v>0</v>
      </c>
      <c r="I15" s="139">
        <f>COUNTIF(GurMap!$C$4:$CI$122,JumJamGurMap!$D15&amp;JumJamGurMap!I$1)</f>
        <v>0</v>
      </c>
      <c r="J15" s="138">
        <f>COUNTIF(GurMap!$C$4:$CI$122,JumJamGurMap!$D15&amp;JumJamGurMap!J$1)</f>
        <v>0</v>
      </c>
      <c r="K15" s="139">
        <f>COUNTIF(GurMap!$C$4:$CI$122,JumJamGurMap!$D15&amp;JumJamGurMap!K$1)</f>
        <v>0</v>
      </c>
      <c r="L15" s="138">
        <f>COUNTIF(GurMap!$C$4:$CI$122,JumJamGurMap!$D15&amp;JumJamGurMap!L$1)</f>
        <v>0</v>
      </c>
      <c r="M15" s="139">
        <f>COUNTIF(GurMap!$C$4:$CI$122,JumJamGurMap!$D15&amp;JumJamGurMap!M$1)</f>
        <v>0</v>
      </c>
      <c r="N15" s="138">
        <f>COUNTIF(GurMap!$C$4:$CI$122,JumJamGurMap!$D15&amp;JumJamGurMap!N$1)</f>
        <v>0</v>
      </c>
      <c r="O15" s="139">
        <f>COUNTIF(GurMap!$C$4:$CI$122,JumJamGurMap!$D15&amp;JumJamGurMap!O$1)</f>
        <v>0</v>
      </c>
      <c r="P15" s="138">
        <f>COUNTIF(GurMap!$C$4:$CI$122,JumJamGurMap!$D15&amp;JumJamGurMap!P$1)</f>
        <v>0</v>
      </c>
      <c r="Q15" s="139">
        <f>COUNTIF(GurMap!$C$4:$CI$122,JumJamGurMap!$D15&amp;JumJamGurMap!Q$1)</f>
        <v>0</v>
      </c>
      <c r="R15" s="138">
        <f>COUNTIF(GurMap!$C$4:$CI$122,JumJamGurMap!$D15&amp;JumJamGurMap!R$1)</f>
        <v>0</v>
      </c>
      <c r="S15" s="139">
        <f>COUNTIF(GurMap!$C$4:$CI$122,JumJamGurMap!$D15&amp;JumJamGurMap!S$1)</f>
        <v>0</v>
      </c>
      <c r="T15" s="138">
        <f>COUNTIF(GurMap!$C$4:$CI$122,JumJamGurMap!$D15&amp;JumJamGurMap!T$1)</f>
        <v>0</v>
      </c>
      <c r="U15" s="139">
        <f>COUNTIF(GurMap!$C$4:$CI$122,JumJamGurMap!$D15&amp;JumJamGurMap!U$1)</f>
        <v>26</v>
      </c>
      <c r="V15" s="138">
        <f>COUNTIF(GurMap!$C$4:$CI$122,JumJamGurMap!$D15&amp;JumJamGurMap!V$1)</f>
        <v>0</v>
      </c>
      <c r="W15" s="139">
        <f>COUNTIF(GurMap!$C$4:$CI$122,JumJamGurMap!$D15&amp;JumJamGurMap!W$1)</f>
        <v>0</v>
      </c>
      <c r="X15" s="138">
        <f>COUNTIF(GurMap!$C$4:$CI$122,JumJamGurMap!$D15&amp;JumJamGurMap!X$1)</f>
        <v>0</v>
      </c>
      <c r="Y15" s="139">
        <f>COUNTIF(GurMap!$C$4:$CI$122,JumJamGurMap!$D15&amp;JumJamGurMap!Y$1)</f>
        <v>0</v>
      </c>
      <c r="Z15" s="138">
        <f>COUNTIF(GurMap!$C$4:$CI$122,JumJamGurMap!$D15&amp;JumJamGurMap!Z$1)</f>
        <v>0</v>
      </c>
      <c r="AA15" s="139">
        <f>COUNTIF(GurMap!$C$4:$CI$122,JumJamGurMap!$D15&amp;JumJamGurMap!AA$1)</f>
        <v>0</v>
      </c>
      <c r="AB15" s="138">
        <f>COUNTIF(GurMap!$C$4:$CI$122,JumJamGurMap!$D15&amp;JumJamGurMap!AB$1)</f>
        <v>0</v>
      </c>
      <c r="AC15" s="139">
        <f>COUNTIF(GurMap!$C$4:$CI$122,JumJamGurMap!$D15&amp;JumJamGurMap!AC$1)</f>
        <v>0</v>
      </c>
      <c r="AD15" s="138">
        <f>COUNTIF(GurMap!$C$4:$CI$122,JumJamGurMap!$D15&amp;JumJamGurMap!AD$1)</f>
        <v>0</v>
      </c>
      <c r="AE15" s="139">
        <f>COUNTIF(GurMap!$C$4:$CI$122,JumJamGurMap!$D15&amp;JumJamGurMap!AE$1)</f>
        <v>0</v>
      </c>
      <c r="AF15" s="138">
        <f>COUNTIF(GurMap!$C$4:$CI$122,JumJamGurMap!$D15&amp;JumJamGurMap!AF$1)</f>
        <v>0</v>
      </c>
      <c r="AG15" s="139">
        <f>COUNTIF(GurMap!$C$4:$CI$122,JumJamGurMap!$D15&amp;JumJamGurMap!AG$1)</f>
        <v>0</v>
      </c>
      <c r="AH15" s="138">
        <f>COUNTIF(GurMap!$C$4:$CI$122,JumJamGurMap!$D15&amp;JumJamGurMap!AH$1)</f>
        <v>0</v>
      </c>
      <c r="AI15" s="139">
        <f>COUNTIF(GurMap!$C$4:$CI$122,JumJamGurMap!$D15&amp;JumJamGurMap!AI$1)</f>
        <v>0</v>
      </c>
      <c r="AJ15" s="138">
        <f>COUNTIF(GurMap!$C$4:$CI$122,JumJamGurMap!$D15&amp;JumJamGurMap!AJ$1)</f>
        <v>0</v>
      </c>
      <c r="AK15" s="139">
        <f>COUNTIF(GurMap!$C$4:$CI$122,JumJamGurMap!$D15&amp;JumJamGurMap!AK$1)</f>
        <v>0</v>
      </c>
    </row>
    <row r="16" spans="1:51" ht="38.25" customHeight="1" x14ac:dyDescent="0.25">
      <c r="A16" s="12">
        <f>'MASTER GURU HARIAN'!A19</f>
        <v>16</v>
      </c>
      <c r="B16" s="13" t="str">
        <f>'MASTER GURU HARIAN'!B19</f>
        <v>TITA HERIYANTI, S.Pd.</v>
      </c>
      <c r="C16" s="13" t="str">
        <f>'MASTER GURU HARIAN'!C19</f>
        <v>G16</v>
      </c>
      <c r="D16" s="13" t="str">
        <f>'MASTER GURU HARIAN'!D19</f>
        <v>TITA</v>
      </c>
      <c r="E16" s="13">
        <f t="shared" si="0"/>
        <v>22</v>
      </c>
      <c r="F16" s="138">
        <f>COUNTIF(GurMap!$C$4:$CI$122,JumJamGurMap!$D16&amp;JumJamGurMap!F$1)</f>
        <v>0</v>
      </c>
      <c r="G16" s="139">
        <f>COUNTIF(GurMap!$C$4:$CI$122,JumJamGurMap!$D16&amp;JumJamGurMap!G$1)</f>
        <v>0</v>
      </c>
      <c r="H16" s="138">
        <f>COUNTIF(GurMap!$C$4:$CI$122,JumJamGurMap!$D16&amp;JumJamGurMap!H$1)</f>
        <v>0</v>
      </c>
      <c r="I16" s="139">
        <f>COUNTIF(GurMap!$C$4:$CI$122,JumJamGurMap!$D16&amp;JumJamGurMap!I$1)</f>
        <v>0</v>
      </c>
      <c r="J16" s="138">
        <f>COUNTIF(GurMap!$C$4:$CI$122,JumJamGurMap!$D16&amp;JumJamGurMap!J$1)</f>
        <v>0</v>
      </c>
      <c r="K16" s="139">
        <f>COUNTIF(GurMap!$C$4:$CI$122,JumJamGurMap!$D16&amp;JumJamGurMap!K$1)</f>
        <v>0</v>
      </c>
      <c r="L16" s="138">
        <f>COUNTIF(GurMap!$C$4:$CI$122,JumJamGurMap!$D16&amp;JumJamGurMap!L$1)</f>
        <v>0</v>
      </c>
      <c r="M16" s="139">
        <f>COUNTIF(GurMap!$C$4:$CI$122,JumJamGurMap!$D16&amp;JumJamGurMap!M$1)</f>
        <v>0</v>
      </c>
      <c r="N16" s="138">
        <f>COUNTIF(GurMap!$C$4:$CI$122,JumJamGurMap!$D16&amp;JumJamGurMap!N$1)</f>
        <v>0</v>
      </c>
      <c r="O16" s="139">
        <f>COUNTIF(GurMap!$C$4:$CI$122,JumJamGurMap!$D16&amp;JumJamGurMap!O$1)</f>
        <v>0</v>
      </c>
      <c r="P16" s="138">
        <f>COUNTIF(GurMap!$C$4:$CI$122,JumJamGurMap!$D16&amp;JumJamGurMap!P$1)</f>
        <v>0</v>
      </c>
      <c r="Q16" s="139">
        <f>COUNTIF(GurMap!$C$4:$CI$122,JumJamGurMap!$D16&amp;JumJamGurMap!Q$1)</f>
        <v>8</v>
      </c>
      <c r="R16" s="138">
        <f>COUNTIF(GurMap!$C$4:$CI$122,JumJamGurMap!$D16&amp;JumJamGurMap!R$1)</f>
        <v>0</v>
      </c>
      <c r="S16" s="139">
        <f>COUNTIF(GurMap!$C$4:$CI$122,JumJamGurMap!$D16&amp;JumJamGurMap!S$1)</f>
        <v>4</v>
      </c>
      <c r="T16" s="138">
        <f>COUNTIF(GurMap!$C$4:$CI$122,JumJamGurMap!$D16&amp;JumJamGurMap!T$1)</f>
        <v>0</v>
      </c>
      <c r="U16" s="139">
        <f>COUNTIF(GurMap!$C$4:$CI$122,JumJamGurMap!$D16&amp;JumJamGurMap!U$1)</f>
        <v>0</v>
      </c>
      <c r="V16" s="138">
        <f>COUNTIF(GurMap!$C$4:$CI$122,JumJamGurMap!$D16&amp;JumJamGurMap!V$1)</f>
        <v>0</v>
      </c>
      <c r="W16" s="139">
        <f>COUNTIF(GurMap!$C$4:$CI$122,JumJamGurMap!$D16&amp;JumJamGurMap!W$1)</f>
        <v>0</v>
      </c>
      <c r="X16" s="138">
        <f>COUNTIF(GurMap!$C$4:$CI$122,JumJamGurMap!$D16&amp;JumJamGurMap!X$1)</f>
        <v>0</v>
      </c>
      <c r="Y16" s="139">
        <f>COUNTIF(GurMap!$C$4:$CI$122,JumJamGurMap!$D16&amp;JumJamGurMap!Y$1)</f>
        <v>10</v>
      </c>
      <c r="Z16" s="138">
        <f>COUNTIF(GurMap!$C$4:$CI$122,JumJamGurMap!$D16&amp;JumJamGurMap!Z$1)</f>
        <v>0</v>
      </c>
      <c r="AA16" s="139">
        <f>COUNTIF(GurMap!$C$4:$CI$122,JumJamGurMap!$D16&amp;JumJamGurMap!AA$1)</f>
        <v>0</v>
      </c>
      <c r="AB16" s="138">
        <f>COUNTIF(GurMap!$C$4:$CI$122,JumJamGurMap!$D16&amp;JumJamGurMap!AB$1)</f>
        <v>0</v>
      </c>
      <c r="AC16" s="139">
        <f>COUNTIF(GurMap!$C$4:$CI$122,JumJamGurMap!$D16&amp;JumJamGurMap!AC$1)</f>
        <v>0</v>
      </c>
      <c r="AD16" s="138">
        <f>COUNTIF(GurMap!$C$4:$CI$122,JumJamGurMap!$D16&amp;JumJamGurMap!AD$1)</f>
        <v>0</v>
      </c>
      <c r="AE16" s="139">
        <f>COUNTIF(GurMap!$C$4:$CI$122,JumJamGurMap!$D16&amp;JumJamGurMap!AE$1)</f>
        <v>0</v>
      </c>
      <c r="AF16" s="138">
        <f>COUNTIF(GurMap!$C$4:$CI$122,JumJamGurMap!$D16&amp;JumJamGurMap!AF$1)</f>
        <v>0</v>
      </c>
      <c r="AG16" s="139">
        <f>COUNTIF(GurMap!$C$4:$CI$122,JumJamGurMap!$D16&amp;JumJamGurMap!AG$1)</f>
        <v>0</v>
      </c>
      <c r="AH16" s="138">
        <f>COUNTIF(GurMap!$C$4:$CI$122,JumJamGurMap!$D16&amp;JumJamGurMap!AH$1)</f>
        <v>0</v>
      </c>
      <c r="AI16" s="139">
        <f>COUNTIF(GurMap!$C$4:$CI$122,JumJamGurMap!$D16&amp;JumJamGurMap!AI$1)</f>
        <v>0</v>
      </c>
      <c r="AJ16" s="138">
        <f>COUNTIF(GurMap!$C$4:$CI$122,JumJamGurMap!$D16&amp;JumJamGurMap!AJ$1)</f>
        <v>0</v>
      </c>
      <c r="AK16" s="139">
        <f>COUNTIF(GurMap!$C$4:$CI$122,JumJamGurMap!$D16&amp;JumJamGurMap!AK$1)</f>
        <v>0</v>
      </c>
    </row>
    <row r="17" spans="1:37" ht="38.25" customHeight="1" x14ac:dyDescent="0.25">
      <c r="A17" s="12">
        <f>'MASTER GURU HARIAN'!A20</f>
        <v>17</v>
      </c>
      <c r="B17" s="13" t="str">
        <f>'MASTER GURU HARIAN'!B20</f>
        <v>Dra. WENI ASMARAENI</v>
      </c>
      <c r="C17" s="13" t="str">
        <f>'MASTER GURU HARIAN'!C20</f>
        <v>G17</v>
      </c>
      <c r="D17" s="13" t="str">
        <f>'MASTER GURU HARIAN'!D20</f>
        <v>WENI</v>
      </c>
      <c r="E17" s="13">
        <f t="shared" si="0"/>
        <v>21</v>
      </c>
      <c r="F17" s="138">
        <f>COUNTIF(GurMap!$C$4:$CI$122,JumJamGurMap!$D17&amp;JumJamGurMap!F$1)</f>
        <v>21</v>
      </c>
      <c r="G17" s="139">
        <f>COUNTIF(GurMap!$C$4:$CI$122,JumJamGurMap!$D17&amp;JumJamGurMap!G$1)</f>
        <v>0</v>
      </c>
      <c r="H17" s="138">
        <f>COUNTIF(GurMap!$C$4:$CI$122,JumJamGurMap!$D17&amp;JumJamGurMap!H$1)</f>
        <v>0</v>
      </c>
      <c r="I17" s="139">
        <f>COUNTIF(GurMap!$C$4:$CI$122,JumJamGurMap!$D17&amp;JumJamGurMap!I$1)</f>
        <v>0</v>
      </c>
      <c r="J17" s="138">
        <f>COUNTIF(GurMap!$C$4:$CI$122,JumJamGurMap!$D17&amp;JumJamGurMap!J$1)</f>
        <v>0</v>
      </c>
      <c r="K17" s="139">
        <f>COUNTIF(GurMap!$C$4:$CI$122,JumJamGurMap!$D17&amp;JumJamGurMap!K$1)</f>
        <v>0</v>
      </c>
      <c r="L17" s="138">
        <f>COUNTIF(GurMap!$C$4:$CI$122,JumJamGurMap!$D17&amp;JumJamGurMap!L$1)</f>
        <v>0</v>
      </c>
      <c r="M17" s="139">
        <f>COUNTIF(GurMap!$C$4:$CI$122,JumJamGurMap!$D17&amp;JumJamGurMap!M$1)</f>
        <v>0</v>
      </c>
      <c r="N17" s="138">
        <f>COUNTIF(GurMap!$C$4:$CI$122,JumJamGurMap!$D17&amp;JumJamGurMap!N$1)</f>
        <v>0</v>
      </c>
      <c r="O17" s="139">
        <f>COUNTIF(GurMap!$C$4:$CI$122,JumJamGurMap!$D17&amp;JumJamGurMap!O$1)</f>
        <v>0</v>
      </c>
      <c r="P17" s="138">
        <f>COUNTIF(GurMap!$C$4:$CI$122,JumJamGurMap!$D17&amp;JumJamGurMap!P$1)</f>
        <v>0</v>
      </c>
      <c r="Q17" s="139">
        <f>COUNTIF(GurMap!$C$4:$CI$122,JumJamGurMap!$D17&amp;JumJamGurMap!Q$1)</f>
        <v>0</v>
      </c>
      <c r="R17" s="138">
        <f>COUNTIF(GurMap!$C$4:$CI$122,JumJamGurMap!$D17&amp;JumJamGurMap!R$1)</f>
        <v>0</v>
      </c>
      <c r="S17" s="139">
        <f>COUNTIF(GurMap!$C$4:$CI$122,JumJamGurMap!$D17&amp;JumJamGurMap!S$1)</f>
        <v>0</v>
      </c>
      <c r="T17" s="138">
        <f>COUNTIF(GurMap!$C$4:$CI$122,JumJamGurMap!$D17&amp;JumJamGurMap!T$1)</f>
        <v>0</v>
      </c>
      <c r="U17" s="139">
        <f>COUNTIF(GurMap!$C$4:$CI$122,JumJamGurMap!$D17&amp;JumJamGurMap!U$1)</f>
        <v>0</v>
      </c>
      <c r="V17" s="138">
        <f>COUNTIF(GurMap!$C$4:$CI$122,JumJamGurMap!$D17&amp;JumJamGurMap!V$1)</f>
        <v>0</v>
      </c>
      <c r="W17" s="139">
        <f>COUNTIF(GurMap!$C$4:$CI$122,JumJamGurMap!$D17&amp;JumJamGurMap!W$1)</f>
        <v>0</v>
      </c>
      <c r="X17" s="138">
        <f>COUNTIF(GurMap!$C$4:$CI$122,JumJamGurMap!$D17&amp;JumJamGurMap!X$1)</f>
        <v>0</v>
      </c>
      <c r="Y17" s="139">
        <f>COUNTIF(GurMap!$C$4:$CI$122,JumJamGurMap!$D17&amp;JumJamGurMap!Y$1)</f>
        <v>0</v>
      </c>
      <c r="Z17" s="138">
        <f>COUNTIF(GurMap!$C$4:$CI$122,JumJamGurMap!$D17&amp;JumJamGurMap!Z$1)</f>
        <v>0</v>
      </c>
      <c r="AA17" s="139">
        <f>COUNTIF(GurMap!$C$4:$CI$122,JumJamGurMap!$D17&amp;JumJamGurMap!AA$1)</f>
        <v>0</v>
      </c>
      <c r="AB17" s="138">
        <f>COUNTIF(GurMap!$C$4:$CI$122,JumJamGurMap!$D17&amp;JumJamGurMap!AB$1)</f>
        <v>0</v>
      </c>
      <c r="AC17" s="139">
        <f>COUNTIF(GurMap!$C$4:$CI$122,JumJamGurMap!$D17&amp;JumJamGurMap!AC$1)</f>
        <v>0</v>
      </c>
      <c r="AD17" s="138">
        <f>COUNTIF(GurMap!$C$4:$CI$122,JumJamGurMap!$D17&amp;JumJamGurMap!AD$1)</f>
        <v>0</v>
      </c>
      <c r="AE17" s="139">
        <f>COUNTIF(GurMap!$C$4:$CI$122,JumJamGurMap!$D17&amp;JumJamGurMap!AE$1)</f>
        <v>0</v>
      </c>
      <c r="AF17" s="138">
        <f>COUNTIF(GurMap!$C$4:$CI$122,JumJamGurMap!$D17&amp;JumJamGurMap!AF$1)</f>
        <v>0</v>
      </c>
      <c r="AG17" s="139">
        <f>COUNTIF(GurMap!$C$4:$CI$122,JumJamGurMap!$D17&amp;JumJamGurMap!AG$1)</f>
        <v>0</v>
      </c>
      <c r="AH17" s="138">
        <f>COUNTIF(GurMap!$C$4:$CI$122,JumJamGurMap!$D17&amp;JumJamGurMap!AH$1)</f>
        <v>0</v>
      </c>
      <c r="AI17" s="139">
        <f>COUNTIF(GurMap!$C$4:$CI$122,JumJamGurMap!$D17&amp;JumJamGurMap!AI$1)</f>
        <v>0</v>
      </c>
      <c r="AJ17" s="138">
        <f>COUNTIF(GurMap!$C$4:$CI$122,JumJamGurMap!$D17&amp;JumJamGurMap!AJ$1)</f>
        <v>0</v>
      </c>
      <c r="AK17" s="139">
        <f>COUNTIF(GurMap!$C$4:$CI$122,JumJamGurMap!$D17&amp;JumJamGurMap!AK$1)</f>
        <v>0</v>
      </c>
    </row>
    <row r="18" spans="1:37" ht="38.25" customHeight="1" x14ac:dyDescent="0.25">
      <c r="A18" s="12">
        <f>'MASTER GURU HARIAN'!A21</f>
        <v>18</v>
      </c>
      <c r="B18" s="13" t="str">
        <f>'MASTER GURU HARIAN'!B21</f>
        <v>AAM SITI NUR ROCHMAH, S.T</v>
      </c>
      <c r="C18" s="13" t="str">
        <f>'MASTER GURU HARIAN'!C21</f>
        <v>G18</v>
      </c>
      <c r="D18" s="13" t="str">
        <f>'MASTER GURU HARIAN'!D21</f>
        <v>AAM</v>
      </c>
      <c r="E18" s="13">
        <f t="shared" si="0"/>
        <v>24</v>
      </c>
      <c r="F18" s="138">
        <f>COUNTIF(GurMap!$C$4:$CI$122,JumJamGurMap!$D18&amp;JumJamGurMap!F$1)</f>
        <v>0</v>
      </c>
      <c r="G18" s="139">
        <f>COUNTIF(GurMap!$C$4:$CI$122,JumJamGurMap!$D18&amp;JumJamGurMap!G$1)</f>
        <v>0</v>
      </c>
      <c r="H18" s="138">
        <f>COUNTIF(GurMap!$C$4:$CI$122,JumJamGurMap!$D18&amp;JumJamGurMap!H$1)</f>
        <v>0</v>
      </c>
      <c r="I18" s="139">
        <f>COUNTIF(GurMap!$C$4:$CI$122,JumJamGurMap!$D18&amp;JumJamGurMap!I$1)</f>
        <v>0</v>
      </c>
      <c r="J18" s="138">
        <f>COUNTIF(GurMap!$C$4:$CI$122,JumJamGurMap!$D18&amp;JumJamGurMap!J$1)</f>
        <v>0</v>
      </c>
      <c r="K18" s="139">
        <f>COUNTIF(GurMap!$C$4:$CI$122,JumJamGurMap!$D18&amp;JumJamGurMap!K$1)</f>
        <v>0</v>
      </c>
      <c r="L18" s="138">
        <f>COUNTIF(GurMap!$C$4:$CI$122,JumJamGurMap!$D18&amp;JumJamGurMap!L$1)</f>
        <v>0</v>
      </c>
      <c r="M18" s="139">
        <f>COUNTIF(GurMap!$C$4:$CI$122,JumJamGurMap!$D18&amp;JumJamGurMap!M$1)</f>
        <v>0</v>
      </c>
      <c r="N18" s="138">
        <f>COUNTIF(GurMap!$C$4:$CI$122,JumJamGurMap!$D18&amp;JumJamGurMap!N$1)</f>
        <v>0</v>
      </c>
      <c r="O18" s="139">
        <f>COUNTIF(GurMap!$C$4:$CI$122,JumJamGurMap!$D18&amp;JumJamGurMap!O$1)</f>
        <v>0</v>
      </c>
      <c r="P18" s="138">
        <f>COUNTIF(GurMap!$C$4:$CI$122,JumJamGurMap!$D18&amp;JumJamGurMap!P$1)</f>
        <v>0</v>
      </c>
      <c r="Q18" s="139">
        <f>COUNTIF(GurMap!$C$4:$CI$122,JumJamGurMap!$D18&amp;JumJamGurMap!Q$1)</f>
        <v>0</v>
      </c>
      <c r="R18" s="138">
        <f>COUNTIF(GurMap!$C$4:$CI$122,JumJamGurMap!$D18&amp;JumJamGurMap!R$1)</f>
        <v>0</v>
      </c>
      <c r="S18" s="139">
        <f>COUNTIF(GurMap!$C$4:$CI$122,JumJamGurMap!$D18&amp;JumJamGurMap!S$1)</f>
        <v>0</v>
      </c>
      <c r="T18" s="138">
        <f>COUNTIF(GurMap!$C$4:$CI$122,JumJamGurMap!$D18&amp;JumJamGurMap!T$1)</f>
        <v>0</v>
      </c>
      <c r="U18" s="139">
        <f>COUNTIF(GurMap!$C$4:$CI$122,JumJamGurMap!$D18&amp;JumJamGurMap!U$1)</f>
        <v>0</v>
      </c>
      <c r="V18" s="138">
        <f>COUNTIF(GurMap!$C$4:$CI$122,JumJamGurMap!$D18&amp;JumJamGurMap!V$1)</f>
        <v>0</v>
      </c>
      <c r="W18" s="139">
        <f>COUNTIF(GurMap!$C$4:$CI$122,JumJamGurMap!$D18&amp;JumJamGurMap!W$1)</f>
        <v>3</v>
      </c>
      <c r="X18" s="138">
        <f>COUNTIF(GurMap!$C$4:$CI$122,JumJamGurMap!$D18&amp;JumJamGurMap!X$1)</f>
        <v>0</v>
      </c>
      <c r="Y18" s="139">
        <f>COUNTIF(GurMap!$C$4:$CI$122,JumJamGurMap!$D18&amp;JumJamGurMap!Y$1)</f>
        <v>0</v>
      </c>
      <c r="Z18" s="138">
        <f>COUNTIF(GurMap!$C$4:$CI$122,JumJamGurMap!$D18&amp;JumJamGurMap!Z$1)</f>
        <v>21</v>
      </c>
      <c r="AA18" s="139">
        <f>COUNTIF(GurMap!$C$4:$CI$122,JumJamGurMap!$D18&amp;JumJamGurMap!AA$1)</f>
        <v>0</v>
      </c>
      <c r="AB18" s="138">
        <f>COUNTIF(GurMap!$C$4:$CI$122,JumJamGurMap!$D18&amp;JumJamGurMap!AB$1)</f>
        <v>0</v>
      </c>
      <c r="AC18" s="139">
        <f>COUNTIF(GurMap!$C$4:$CI$122,JumJamGurMap!$D18&amp;JumJamGurMap!AC$1)</f>
        <v>0</v>
      </c>
      <c r="AD18" s="138">
        <f>COUNTIF(GurMap!$C$4:$CI$122,JumJamGurMap!$D18&amp;JumJamGurMap!AD$1)</f>
        <v>0</v>
      </c>
      <c r="AE18" s="139">
        <f>COUNTIF(GurMap!$C$4:$CI$122,JumJamGurMap!$D18&amp;JumJamGurMap!AE$1)</f>
        <v>0</v>
      </c>
      <c r="AF18" s="138">
        <f>COUNTIF(GurMap!$C$4:$CI$122,JumJamGurMap!$D18&amp;JumJamGurMap!AF$1)</f>
        <v>0</v>
      </c>
      <c r="AG18" s="139">
        <f>COUNTIF(GurMap!$C$4:$CI$122,JumJamGurMap!$D18&amp;JumJamGurMap!AG$1)</f>
        <v>0</v>
      </c>
      <c r="AH18" s="138">
        <f>COUNTIF(GurMap!$C$4:$CI$122,JumJamGurMap!$D18&amp;JumJamGurMap!AH$1)</f>
        <v>0</v>
      </c>
      <c r="AI18" s="139">
        <f>COUNTIF(GurMap!$C$4:$CI$122,JumJamGurMap!$D18&amp;JumJamGurMap!AI$1)</f>
        <v>0</v>
      </c>
      <c r="AJ18" s="138">
        <f>COUNTIF(GurMap!$C$4:$CI$122,JumJamGurMap!$D18&amp;JumJamGurMap!AJ$1)</f>
        <v>0</v>
      </c>
      <c r="AK18" s="139">
        <f>COUNTIF(GurMap!$C$4:$CI$122,JumJamGurMap!$D18&amp;JumJamGurMap!AK$1)</f>
        <v>0</v>
      </c>
    </row>
    <row r="19" spans="1:37" ht="38.25" customHeight="1" x14ac:dyDescent="0.25">
      <c r="A19" s="12">
        <f>'MASTER GURU HARIAN'!A22</f>
        <v>19</v>
      </c>
      <c r="B19" s="13" t="str">
        <f>'MASTER GURU HARIAN'!B22</f>
        <v>ROHAYATI, M.Pd.</v>
      </c>
      <c r="C19" s="13" t="str">
        <f>'MASTER GURU HARIAN'!C22</f>
        <v>G19</v>
      </c>
      <c r="D19" s="13" t="str">
        <f>'MASTER GURU HARIAN'!D22</f>
        <v>ROHAYATI</v>
      </c>
      <c r="E19" s="13">
        <f t="shared" si="0"/>
        <v>24</v>
      </c>
      <c r="F19" s="138">
        <f>COUNTIF(GurMap!$C$4:$CI$122,JumJamGurMap!$D19&amp;JumJamGurMap!F$1)</f>
        <v>0</v>
      </c>
      <c r="G19" s="139">
        <f>COUNTIF(GurMap!$C$4:$CI$122,JumJamGurMap!$D19&amp;JumJamGurMap!G$1)</f>
        <v>0</v>
      </c>
      <c r="H19" s="138">
        <f>COUNTIF(GurMap!$C$4:$CI$122,JumJamGurMap!$D19&amp;JumJamGurMap!H$1)</f>
        <v>0</v>
      </c>
      <c r="I19" s="139">
        <f>COUNTIF(GurMap!$C$4:$CI$122,JumJamGurMap!$D19&amp;JumJamGurMap!I$1)</f>
        <v>0</v>
      </c>
      <c r="J19" s="138">
        <f>COUNTIF(GurMap!$C$4:$CI$122,JumJamGurMap!$D19&amp;JumJamGurMap!J$1)</f>
        <v>0</v>
      </c>
      <c r="K19" s="139">
        <f>COUNTIF(GurMap!$C$4:$CI$122,JumJamGurMap!$D19&amp;JumJamGurMap!K$1)</f>
        <v>0</v>
      </c>
      <c r="L19" s="138">
        <f>COUNTIF(GurMap!$C$4:$CI$122,JumJamGurMap!$D19&amp;JumJamGurMap!L$1)</f>
        <v>0</v>
      </c>
      <c r="M19" s="139">
        <f>COUNTIF(GurMap!$C$4:$CI$122,JumJamGurMap!$D19&amp;JumJamGurMap!M$1)</f>
        <v>0</v>
      </c>
      <c r="N19" s="138">
        <f>COUNTIF(GurMap!$C$4:$CI$122,JumJamGurMap!$D19&amp;JumJamGurMap!N$1)</f>
        <v>0</v>
      </c>
      <c r="O19" s="139">
        <f>COUNTIF(GurMap!$C$4:$CI$122,JumJamGurMap!$D19&amp;JumJamGurMap!O$1)</f>
        <v>0</v>
      </c>
      <c r="P19" s="138">
        <f>COUNTIF(GurMap!$C$4:$CI$122,JumJamGurMap!$D19&amp;JumJamGurMap!P$1)</f>
        <v>0</v>
      </c>
      <c r="Q19" s="139">
        <f>COUNTIF(GurMap!$C$4:$CI$122,JumJamGurMap!$D19&amp;JumJamGurMap!Q$1)</f>
        <v>0</v>
      </c>
      <c r="R19" s="138">
        <f>COUNTIF(GurMap!$C$4:$CI$122,JumJamGurMap!$D19&amp;JumJamGurMap!R$1)</f>
        <v>0</v>
      </c>
      <c r="S19" s="139">
        <f>COUNTIF(GurMap!$C$4:$CI$122,JumJamGurMap!$D19&amp;JumJamGurMap!S$1)</f>
        <v>0</v>
      </c>
      <c r="T19" s="138">
        <f>COUNTIF(GurMap!$C$4:$CI$122,JumJamGurMap!$D19&amp;JumJamGurMap!T$1)</f>
        <v>0</v>
      </c>
      <c r="U19" s="139">
        <f>COUNTIF(GurMap!$C$4:$CI$122,JumJamGurMap!$D19&amp;JumJamGurMap!U$1)</f>
        <v>0</v>
      </c>
      <c r="V19" s="138">
        <f>COUNTIF(GurMap!$C$4:$CI$122,JumJamGurMap!$D19&amp;JumJamGurMap!V$1)</f>
        <v>6</v>
      </c>
      <c r="W19" s="139">
        <f>COUNTIF(GurMap!$C$4:$CI$122,JumJamGurMap!$D19&amp;JumJamGurMap!W$1)</f>
        <v>12</v>
      </c>
      <c r="X19" s="138">
        <f>COUNTIF(GurMap!$C$4:$CI$122,JumJamGurMap!$D19&amp;JumJamGurMap!X$1)</f>
        <v>0</v>
      </c>
      <c r="Y19" s="139">
        <f>COUNTIF(GurMap!$C$4:$CI$122,JumJamGurMap!$D19&amp;JumJamGurMap!Y$1)</f>
        <v>6</v>
      </c>
      <c r="Z19" s="138">
        <f>COUNTIF(GurMap!$C$4:$CI$122,JumJamGurMap!$D19&amp;JumJamGurMap!Z$1)</f>
        <v>0</v>
      </c>
      <c r="AA19" s="139">
        <f>COUNTIF(GurMap!$C$4:$CI$122,JumJamGurMap!$D19&amp;JumJamGurMap!AA$1)</f>
        <v>0</v>
      </c>
      <c r="AB19" s="138">
        <f>COUNTIF(GurMap!$C$4:$CI$122,JumJamGurMap!$D19&amp;JumJamGurMap!AB$1)</f>
        <v>0</v>
      </c>
      <c r="AC19" s="139">
        <f>COUNTIF(GurMap!$C$4:$CI$122,JumJamGurMap!$D19&amp;JumJamGurMap!AC$1)</f>
        <v>0</v>
      </c>
      <c r="AD19" s="138">
        <f>COUNTIF(GurMap!$C$4:$CI$122,JumJamGurMap!$D19&amp;JumJamGurMap!AD$1)</f>
        <v>0</v>
      </c>
      <c r="AE19" s="139">
        <f>COUNTIF(GurMap!$C$4:$CI$122,JumJamGurMap!$D19&amp;JumJamGurMap!AE$1)</f>
        <v>0</v>
      </c>
      <c r="AF19" s="138">
        <f>COUNTIF(GurMap!$C$4:$CI$122,JumJamGurMap!$D19&amp;JumJamGurMap!AF$1)</f>
        <v>0</v>
      </c>
      <c r="AG19" s="139">
        <f>COUNTIF(GurMap!$C$4:$CI$122,JumJamGurMap!$D19&amp;JumJamGurMap!AG$1)</f>
        <v>0</v>
      </c>
      <c r="AH19" s="138">
        <f>COUNTIF(GurMap!$C$4:$CI$122,JumJamGurMap!$D19&amp;JumJamGurMap!AH$1)</f>
        <v>0</v>
      </c>
      <c r="AI19" s="139">
        <f>COUNTIF(GurMap!$C$4:$CI$122,JumJamGurMap!$D19&amp;JumJamGurMap!AI$1)</f>
        <v>0</v>
      </c>
      <c r="AJ19" s="138">
        <f>COUNTIF(GurMap!$C$4:$CI$122,JumJamGurMap!$D19&amp;JumJamGurMap!AJ$1)</f>
        <v>0</v>
      </c>
      <c r="AK19" s="139">
        <f>COUNTIF(GurMap!$C$4:$CI$122,JumJamGurMap!$D19&amp;JumJamGurMap!AK$1)</f>
        <v>0</v>
      </c>
    </row>
    <row r="20" spans="1:37" ht="38.25" customHeight="1" x14ac:dyDescent="0.25">
      <c r="A20" s="12">
        <f>'MASTER GURU HARIAN'!A23</f>
        <v>20</v>
      </c>
      <c r="B20" s="13" t="str">
        <f>'MASTER GURU HARIAN'!B23</f>
        <v>OCTAVINA SOPAMENA, M.Pd.</v>
      </c>
      <c r="C20" s="13" t="str">
        <f>'MASTER GURU HARIAN'!C23</f>
        <v>G20</v>
      </c>
      <c r="D20" s="13" t="str">
        <f>'MASTER GURU HARIAN'!D23</f>
        <v>OCTA</v>
      </c>
      <c r="E20" s="13">
        <f t="shared" si="0"/>
        <v>24</v>
      </c>
      <c r="F20" s="138">
        <f>COUNTIF(GurMap!$C$4:$CI$122,JumJamGurMap!$D20&amp;JumJamGurMap!F$1)</f>
        <v>0</v>
      </c>
      <c r="G20" s="139">
        <f>COUNTIF(GurMap!$C$4:$CI$122,JumJamGurMap!$D20&amp;JumJamGurMap!G$1)</f>
        <v>0</v>
      </c>
      <c r="H20" s="138">
        <f>COUNTIF(GurMap!$C$4:$CI$122,JumJamGurMap!$D20&amp;JumJamGurMap!H$1)</f>
        <v>0</v>
      </c>
      <c r="I20" s="139">
        <f>COUNTIF(GurMap!$C$4:$CI$122,JumJamGurMap!$D20&amp;JumJamGurMap!I$1)</f>
        <v>0</v>
      </c>
      <c r="J20" s="138">
        <f>COUNTIF(GurMap!$C$4:$CI$122,JumJamGurMap!$D20&amp;JumJamGurMap!J$1)</f>
        <v>0</v>
      </c>
      <c r="K20" s="139">
        <f>COUNTIF(GurMap!$C$4:$CI$122,JumJamGurMap!$D20&amp;JumJamGurMap!K$1)</f>
        <v>0</v>
      </c>
      <c r="L20" s="138">
        <f>COUNTIF(GurMap!$C$4:$CI$122,JumJamGurMap!$D20&amp;JumJamGurMap!L$1)</f>
        <v>0</v>
      </c>
      <c r="M20" s="139">
        <f>COUNTIF(GurMap!$C$4:$CI$122,JumJamGurMap!$D20&amp;JumJamGurMap!M$1)</f>
        <v>0</v>
      </c>
      <c r="N20" s="138">
        <f>COUNTIF(GurMap!$C$4:$CI$122,JumJamGurMap!$D20&amp;JumJamGurMap!N$1)</f>
        <v>0</v>
      </c>
      <c r="O20" s="139">
        <f>COUNTIF(GurMap!$C$4:$CI$122,JumJamGurMap!$D20&amp;JumJamGurMap!O$1)</f>
        <v>0</v>
      </c>
      <c r="P20" s="138">
        <f>COUNTIF(GurMap!$C$4:$CI$122,JumJamGurMap!$D20&amp;JumJamGurMap!P$1)</f>
        <v>0</v>
      </c>
      <c r="Q20" s="139">
        <f>COUNTIF(GurMap!$C$4:$CI$122,JumJamGurMap!$D20&amp;JumJamGurMap!Q$1)</f>
        <v>0</v>
      </c>
      <c r="R20" s="138">
        <f>COUNTIF(GurMap!$C$4:$CI$122,JumJamGurMap!$D20&amp;JumJamGurMap!R$1)</f>
        <v>0</v>
      </c>
      <c r="S20" s="139">
        <f>COUNTIF(GurMap!$C$4:$CI$122,JumJamGurMap!$D20&amp;JumJamGurMap!S$1)</f>
        <v>0</v>
      </c>
      <c r="T20" s="138">
        <f>COUNTIF(GurMap!$C$4:$CI$122,JumJamGurMap!$D20&amp;JumJamGurMap!T$1)</f>
        <v>0</v>
      </c>
      <c r="U20" s="139">
        <f>COUNTIF(GurMap!$C$4:$CI$122,JumJamGurMap!$D20&amp;JumJamGurMap!U$1)</f>
        <v>20</v>
      </c>
      <c r="V20" s="138">
        <f>COUNTIF(GurMap!$C$4:$CI$122,JumJamGurMap!$D20&amp;JumJamGurMap!V$1)</f>
        <v>0</v>
      </c>
      <c r="W20" s="139">
        <f>COUNTIF(GurMap!$C$4:$CI$122,JumJamGurMap!$D20&amp;JumJamGurMap!W$1)</f>
        <v>0</v>
      </c>
      <c r="X20" s="138">
        <f>COUNTIF(GurMap!$C$4:$CI$122,JumJamGurMap!$D20&amp;JumJamGurMap!X$1)</f>
        <v>0</v>
      </c>
      <c r="Y20" s="139">
        <f>COUNTIF(GurMap!$C$4:$CI$122,JumJamGurMap!$D20&amp;JumJamGurMap!Y$1)</f>
        <v>4</v>
      </c>
      <c r="Z20" s="138">
        <f>COUNTIF(GurMap!$C$4:$CI$122,JumJamGurMap!$D20&amp;JumJamGurMap!Z$1)</f>
        <v>0</v>
      </c>
      <c r="AA20" s="139">
        <f>COUNTIF(GurMap!$C$4:$CI$122,JumJamGurMap!$D20&amp;JumJamGurMap!AA$1)</f>
        <v>0</v>
      </c>
      <c r="AB20" s="138">
        <f>COUNTIF(GurMap!$C$4:$CI$122,JumJamGurMap!$D20&amp;JumJamGurMap!AB$1)</f>
        <v>0</v>
      </c>
      <c r="AC20" s="139">
        <f>COUNTIF(GurMap!$C$4:$CI$122,JumJamGurMap!$D20&amp;JumJamGurMap!AC$1)</f>
        <v>0</v>
      </c>
      <c r="AD20" s="138">
        <f>COUNTIF(GurMap!$C$4:$CI$122,JumJamGurMap!$D20&amp;JumJamGurMap!AD$1)</f>
        <v>0</v>
      </c>
      <c r="AE20" s="139">
        <f>COUNTIF(GurMap!$C$4:$CI$122,JumJamGurMap!$D20&amp;JumJamGurMap!AE$1)</f>
        <v>0</v>
      </c>
      <c r="AF20" s="138">
        <f>COUNTIF(GurMap!$C$4:$CI$122,JumJamGurMap!$D20&amp;JumJamGurMap!AF$1)</f>
        <v>0</v>
      </c>
      <c r="AG20" s="139">
        <f>COUNTIF(GurMap!$C$4:$CI$122,JumJamGurMap!$D20&amp;JumJamGurMap!AG$1)</f>
        <v>0</v>
      </c>
      <c r="AH20" s="138">
        <f>COUNTIF(GurMap!$C$4:$CI$122,JumJamGurMap!$D20&amp;JumJamGurMap!AH$1)</f>
        <v>0</v>
      </c>
      <c r="AI20" s="139">
        <f>COUNTIF(GurMap!$C$4:$CI$122,JumJamGurMap!$D20&amp;JumJamGurMap!AI$1)</f>
        <v>0</v>
      </c>
      <c r="AJ20" s="138">
        <f>COUNTIF(GurMap!$C$4:$CI$122,JumJamGurMap!$D20&amp;JumJamGurMap!AJ$1)</f>
        <v>0</v>
      </c>
      <c r="AK20" s="139">
        <f>COUNTIF(GurMap!$C$4:$CI$122,JumJamGurMap!$D20&amp;JumJamGurMap!AK$1)</f>
        <v>0</v>
      </c>
    </row>
    <row r="21" spans="1:37" ht="38.25" customHeight="1" x14ac:dyDescent="0.25">
      <c r="A21" s="12">
        <f>'MASTER GURU HARIAN'!A24</f>
        <v>21</v>
      </c>
      <c r="B21" s="13" t="str">
        <f>'MASTER GURU HARIAN'!B24</f>
        <v>LIA YULIANTI, S.Pd</v>
      </c>
      <c r="C21" s="13" t="str">
        <f>'MASTER GURU HARIAN'!C24</f>
        <v>G21</v>
      </c>
      <c r="D21" s="13" t="str">
        <f>'MASTER GURU HARIAN'!D24</f>
        <v>LIA</v>
      </c>
      <c r="E21" s="13">
        <f t="shared" si="0"/>
        <v>33</v>
      </c>
      <c r="F21" s="138">
        <f>COUNTIF(GurMap!$C$4:$CI$122,JumJamGurMap!$D21&amp;JumJamGurMap!F$1)</f>
        <v>0</v>
      </c>
      <c r="G21" s="139">
        <f>COUNTIF(GurMap!$C$4:$CI$122,JumJamGurMap!$D21&amp;JumJamGurMap!G$1)</f>
        <v>0</v>
      </c>
      <c r="H21" s="138">
        <f>COUNTIF(GurMap!$C$4:$CI$122,JumJamGurMap!$D21&amp;JumJamGurMap!H$1)</f>
        <v>0</v>
      </c>
      <c r="I21" s="139">
        <f>COUNTIF(GurMap!$C$4:$CI$122,JumJamGurMap!$D21&amp;JumJamGurMap!I$1)</f>
        <v>0</v>
      </c>
      <c r="J21" s="138">
        <f>COUNTIF(GurMap!$C$4:$CI$122,JumJamGurMap!$D21&amp;JumJamGurMap!J$1)</f>
        <v>0</v>
      </c>
      <c r="K21" s="139">
        <f>COUNTIF(GurMap!$C$4:$CI$122,JumJamGurMap!$D21&amp;JumJamGurMap!K$1)</f>
        <v>0</v>
      </c>
      <c r="L21" s="138">
        <f>COUNTIF(GurMap!$C$4:$CI$122,JumJamGurMap!$D21&amp;JumJamGurMap!L$1)</f>
        <v>0</v>
      </c>
      <c r="M21" s="139">
        <f>COUNTIF(GurMap!$C$4:$CI$122,JumJamGurMap!$D21&amp;JumJamGurMap!M$1)</f>
        <v>0</v>
      </c>
      <c r="N21" s="138">
        <f>COUNTIF(GurMap!$C$4:$CI$122,JumJamGurMap!$D21&amp;JumJamGurMap!N$1)</f>
        <v>33</v>
      </c>
      <c r="O21" s="139">
        <f>COUNTIF(GurMap!$C$4:$CI$122,JumJamGurMap!$D21&amp;JumJamGurMap!O$1)</f>
        <v>0</v>
      </c>
      <c r="P21" s="138">
        <f>COUNTIF(GurMap!$C$4:$CI$122,JumJamGurMap!$D21&amp;JumJamGurMap!P$1)</f>
        <v>0</v>
      </c>
      <c r="Q21" s="139">
        <f>COUNTIF(GurMap!$C$4:$CI$122,JumJamGurMap!$D21&amp;JumJamGurMap!Q$1)</f>
        <v>0</v>
      </c>
      <c r="R21" s="138">
        <f>COUNTIF(GurMap!$C$4:$CI$122,JumJamGurMap!$D21&amp;JumJamGurMap!R$1)</f>
        <v>0</v>
      </c>
      <c r="S21" s="139">
        <f>COUNTIF(GurMap!$C$4:$CI$122,JumJamGurMap!$D21&amp;JumJamGurMap!S$1)</f>
        <v>0</v>
      </c>
      <c r="T21" s="138">
        <f>COUNTIF(GurMap!$C$4:$CI$122,JumJamGurMap!$D21&amp;JumJamGurMap!T$1)</f>
        <v>0</v>
      </c>
      <c r="U21" s="139">
        <f>COUNTIF(GurMap!$C$4:$CI$122,JumJamGurMap!$D21&amp;JumJamGurMap!U$1)</f>
        <v>0</v>
      </c>
      <c r="V21" s="138">
        <f>COUNTIF(GurMap!$C$4:$CI$122,JumJamGurMap!$D21&amp;JumJamGurMap!V$1)</f>
        <v>0</v>
      </c>
      <c r="W21" s="139">
        <f>COUNTIF(GurMap!$C$4:$CI$122,JumJamGurMap!$D21&amp;JumJamGurMap!W$1)</f>
        <v>0</v>
      </c>
      <c r="X21" s="138">
        <f>COUNTIF(GurMap!$C$4:$CI$122,JumJamGurMap!$D21&amp;JumJamGurMap!X$1)</f>
        <v>0</v>
      </c>
      <c r="Y21" s="139">
        <f>COUNTIF(GurMap!$C$4:$CI$122,JumJamGurMap!$D21&amp;JumJamGurMap!Y$1)</f>
        <v>0</v>
      </c>
      <c r="Z21" s="138">
        <f>COUNTIF(GurMap!$C$4:$CI$122,JumJamGurMap!$D21&amp;JumJamGurMap!Z$1)</f>
        <v>0</v>
      </c>
      <c r="AA21" s="139">
        <f>COUNTIF(GurMap!$C$4:$CI$122,JumJamGurMap!$D21&amp;JumJamGurMap!AA$1)</f>
        <v>0</v>
      </c>
      <c r="AB21" s="138">
        <f>COUNTIF(GurMap!$C$4:$CI$122,JumJamGurMap!$D21&amp;JumJamGurMap!AB$1)</f>
        <v>0</v>
      </c>
      <c r="AC21" s="139">
        <f>COUNTIF(GurMap!$C$4:$CI$122,JumJamGurMap!$D21&amp;JumJamGurMap!AC$1)</f>
        <v>0</v>
      </c>
      <c r="AD21" s="138">
        <f>COUNTIF(GurMap!$C$4:$CI$122,JumJamGurMap!$D21&amp;JumJamGurMap!AD$1)</f>
        <v>0</v>
      </c>
      <c r="AE21" s="139">
        <f>COUNTIF(GurMap!$C$4:$CI$122,JumJamGurMap!$D21&amp;JumJamGurMap!AE$1)</f>
        <v>0</v>
      </c>
      <c r="AF21" s="138">
        <f>COUNTIF(GurMap!$C$4:$CI$122,JumJamGurMap!$D21&amp;JumJamGurMap!AF$1)</f>
        <v>0</v>
      </c>
      <c r="AG21" s="139">
        <f>COUNTIF(GurMap!$C$4:$CI$122,JumJamGurMap!$D21&amp;JumJamGurMap!AG$1)</f>
        <v>0</v>
      </c>
      <c r="AH21" s="138">
        <f>COUNTIF(GurMap!$C$4:$CI$122,JumJamGurMap!$D21&amp;JumJamGurMap!AH$1)</f>
        <v>0</v>
      </c>
      <c r="AI21" s="139">
        <f>COUNTIF(GurMap!$C$4:$CI$122,JumJamGurMap!$D21&amp;JumJamGurMap!AI$1)</f>
        <v>0</v>
      </c>
      <c r="AJ21" s="138">
        <f>COUNTIF(GurMap!$C$4:$CI$122,JumJamGurMap!$D21&amp;JumJamGurMap!AJ$1)</f>
        <v>0</v>
      </c>
      <c r="AK21" s="139">
        <f>COUNTIF(GurMap!$C$4:$CI$122,JumJamGurMap!$D21&amp;JumJamGurMap!AK$1)</f>
        <v>0</v>
      </c>
    </row>
    <row r="22" spans="1:37" ht="38.25" customHeight="1" x14ac:dyDescent="0.25">
      <c r="A22" s="12">
        <f>'MASTER GURU HARIAN'!A25</f>
        <v>22</v>
      </c>
      <c r="B22" s="13" t="str">
        <f>'MASTER GURU HARIAN'!B25</f>
        <v>SANTIKA, M.Pd</v>
      </c>
      <c r="C22" s="13" t="str">
        <f>'MASTER GURU HARIAN'!C25</f>
        <v>G22</v>
      </c>
      <c r="D22" s="13" t="str">
        <f>'MASTER GURU HARIAN'!D25</f>
        <v>SANTIKA</v>
      </c>
      <c r="E22" s="13">
        <f t="shared" si="0"/>
        <v>28</v>
      </c>
      <c r="F22" s="138">
        <f>COUNTIF(GurMap!$C$4:$CI$122,JumJamGurMap!$D22&amp;JumJamGurMap!F$1)</f>
        <v>0</v>
      </c>
      <c r="G22" s="139">
        <f>COUNTIF(GurMap!$C$4:$CI$122,JumJamGurMap!$D22&amp;JumJamGurMap!G$1)</f>
        <v>0</v>
      </c>
      <c r="H22" s="138">
        <f>COUNTIF(GurMap!$C$4:$CI$122,JumJamGurMap!$D22&amp;JumJamGurMap!H$1)</f>
        <v>0</v>
      </c>
      <c r="I22" s="139">
        <f>COUNTIF(GurMap!$C$4:$CI$122,JumJamGurMap!$D22&amp;JumJamGurMap!I$1)</f>
        <v>0</v>
      </c>
      <c r="J22" s="138">
        <f>COUNTIF(GurMap!$C$4:$CI$122,JumJamGurMap!$D22&amp;JumJamGurMap!J$1)</f>
        <v>0</v>
      </c>
      <c r="K22" s="139">
        <f>COUNTIF(GurMap!$C$4:$CI$122,JumJamGurMap!$D22&amp;JumJamGurMap!K$1)</f>
        <v>0</v>
      </c>
      <c r="L22" s="138">
        <f>COUNTIF(GurMap!$C$4:$CI$122,JumJamGurMap!$D22&amp;JumJamGurMap!L$1)</f>
        <v>0</v>
      </c>
      <c r="M22" s="139">
        <f>COUNTIF(GurMap!$C$4:$CI$122,JumJamGurMap!$D22&amp;JumJamGurMap!M$1)</f>
        <v>0</v>
      </c>
      <c r="N22" s="138">
        <f>COUNTIF(GurMap!$C$4:$CI$122,JumJamGurMap!$D22&amp;JumJamGurMap!N$1)</f>
        <v>0</v>
      </c>
      <c r="O22" s="139">
        <f>COUNTIF(GurMap!$C$4:$CI$122,JumJamGurMap!$D22&amp;JumJamGurMap!O$1)</f>
        <v>0</v>
      </c>
      <c r="P22" s="138">
        <f>COUNTIF(GurMap!$C$4:$CI$122,JumJamGurMap!$D22&amp;JumJamGurMap!P$1)</f>
        <v>0</v>
      </c>
      <c r="Q22" s="139">
        <f>COUNTIF(GurMap!$C$4:$CI$122,JumJamGurMap!$D22&amp;JumJamGurMap!Q$1)</f>
        <v>0</v>
      </c>
      <c r="R22" s="138">
        <f>COUNTIF(GurMap!$C$4:$CI$122,JumJamGurMap!$D22&amp;JumJamGurMap!R$1)</f>
        <v>0</v>
      </c>
      <c r="S22" s="139">
        <f>COUNTIF(GurMap!$C$4:$CI$122,JumJamGurMap!$D22&amp;JumJamGurMap!S$1)</f>
        <v>0</v>
      </c>
      <c r="T22" s="138">
        <f>COUNTIF(GurMap!$C$4:$CI$122,JumJamGurMap!$D22&amp;JumJamGurMap!T$1)</f>
        <v>0</v>
      </c>
      <c r="U22" s="139">
        <f>COUNTIF(GurMap!$C$4:$CI$122,JumJamGurMap!$D22&amp;JumJamGurMap!U$1)</f>
        <v>0</v>
      </c>
      <c r="V22" s="138">
        <f>COUNTIF(GurMap!$C$4:$CI$122,JumJamGurMap!$D22&amp;JumJamGurMap!V$1)</f>
        <v>0</v>
      </c>
      <c r="W22" s="139">
        <f>COUNTIF(GurMap!$C$4:$CI$122,JumJamGurMap!$D22&amp;JumJamGurMap!W$1)</f>
        <v>0</v>
      </c>
      <c r="X22" s="138">
        <f>COUNTIF(GurMap!$C$4:$CI$122,JumJamGurMap!$D22&amp;JumJamGurMap!X$1)</f>
        <v>0</v>
      </c>
      <c r="Y22" s="139">
        <f>COUNTIF(GurMap!$C$4:$CI$122,JumJamGurMap!$D22&amp;JumJamGurMap!Y$1)</f>
        <v>0</v>
      </c>
      <c r="Z22" s="138">
        <f>COUNTIF(GurMap!$C$4:$CI$122,JumJamGurMap!$D22&amp;JumJamGurMap!Z$1)</f>
        <v>28</v>
      </c>
      <c r="AA22" s="139">
        <f>COUNTIF(GurMap!$C$4:$CI$122,JumJamGurMap!$D22&amp;JumJamGurMap!AA$1)</f>
        <v>0</v>
      </c>
      <c r="AB22" s="138">
        <f>COUNTIF(GurMap!$C$4:$CI$122,JumJamGurMap!$D22&amp;JumJamGurMap!AB$1)</f>
        <v>0</v>
      </c>
      <c r="AC22" s="139">
        <f>COUNTIF(GurMap!$C$4:$CI$122,JumJamGurMap!$D22&amp;JumJamGurMap!AC$1)</f>
        <v>0</v>
      </c>
      <c r="AD22" s="138">
        <f>COUNTIF(GurMap!$C$4:$CI$122,JumJamGurMap!$D22&amp;JumJamGurMap!AD$1)</f>
        <v>0</v>
      </c>
      <c r="AE22" s="139">
        <f>COUNTIF(GurMap!$C$4:$CI$122,JumJamGurMap!$D22&amp;JumJamGurMap!AE$1)</f>
        <v>0</v>
      </c>
      <c r="AF22" s="138">
        <f>COUNTIF(GurMap!$C$4:$CI$122,JumJamGurMap!$D22&amp;JumJamGurMap!AF$1)</f>
        <v>0</v>
      </c>
      <c r="AG22" s="139">
        <f>COUNTIF(GurMap!$C$4:$CI$122,JumJamGurMap!$D22&amp;JumJamGurMap!AG$1)</f>
        <v>0</v>
      </c>
      <c r="AH22" s="138">
        <f>COUNTIF(GurMap!$C$4:$CI$122,JumJamGurMap!$D22&amp;JumJamGurMap!AH$1)</f>
        <v>0</v>
      </c>
      <c r="AI22" s="139">
        <f>COUNTIF(GurMap!$C$4:$CI$122,JumJamGurMap!$D22&amp;JumJamGurMap!AI$1)</f>
        <v>0</v>
      </c>
      <c r="AJ22" s="138">
        <f>COUNTIF(GurMap!$C$4:$CI$122,JumJamGurMap!$D22&amp;JumJamGurMap!AJ$1)</f>
        <v>0</v>
      </c>
      <c r="AK22" s="139">
        <f>COUNTIF(GurMap!$C$4:$CI$122,JumJamGurMap!$D22&amp;JumJamGurMap!AK$1)</f>
        <v>0</v>
      </c>
    </row>
    <row r="23" spans="1:37" ht="38.25" customHeight="1" x14ac:dyDescent="0.25">
      <c r="A23" s="12">
        <f>'MASTER GURU HARIAN'!A26</f>
        <v>23</v>
      </c>
      <c r="B23" s="13" t="str">
        <f>'MASTER GURU HARIAN'!B26</f>
        <v>RINA DARYANI, M.Pd.</v>
      </c>
      <c r="C23" s="13" t="str">
        <f>'MASTER GURU HARIAN'!C26</f>
        <v>G23</v>
      </c>
      <c r="D23" s="13" t="str">
        <f>'MASTER GURU HARIAN'!D26</f>
        <v>RINA</v>
      </c>
      <c r="E23" s="13">
        <f t="shared" si="0"/>
        <v>26</v>
      </c>
      <c r="F23" s="138">
        <f>COUNTIF(GurMap!$C$4:$CI$122,JumJamGurMap!$D23&amp;JumJamGurMap!F$1)</f>
        <v>0</v>
      </c>
      <c r="G23" s="139">
        <f>COUNTIF(GurMap!$C$4:$CI$122,JumJamGurMap!$D23&amp;JumJamGurMap!G$1)</f>
        <v>0</v>
      </c>
      <c r="H23" s="138">
        <f>COUNTIF(GurMap!$C$4:$CI$122,JumJamGurMap!$D23&amp;JumJamGurMap!H$1)</f>
        <v>26</v>
      </c>
      <c r="I23" s="139">
        <f>COUNTIF(GurMap!$C$4:$CI$122,JumJamGurMap!$D23&amp;JumJamGurMap!I$1)</f>
        <v>0</v>
      </c>
      <c r="J23" s="138">
        <f>COUNTIF(GurMap!$C$4:$CI$122,JumJamGurMap!$D23&amp;JumJamGurMap!J$1)</f>
        <v>0</v>
      </c>
      <c r="K23" s="139">
        <f>COUNTIF(GurMap!$C$4:$CI$122,JumJamGurMap!$D23&amp;JumJamGurMap!K$1)</f>
        <v>0</v>
      </c>
      <c r="L23" s="138">
        <f>COUNTIF(GurMap!$C$4:$CI$122,JumJamGurMap!$D23&amp;JumJamGurMap!L$1)</f>
        <v>0</v>
      </c>
      <c r="M23" s="139">
        <f>COUNTIF(GurMap!$C$4:$CI$122,JumJamGurMap!$D23&amp;JumJamGurMap!M$1)</f>
        <v>0</v>
      </c>
      <c r="N23" s="138">
        <f>COUNTIF(GurMap!$C$4:$CI$122,JumJamGurMap!$D23&amp;JumJamGurMap!N$1)</f>
        <v>0</v>
      </c>
      <c r="O23" s="139">
        <f>COUNTIF(GurMap!$C$4:$CI$122,JumJamGurMap!$D23&amp;JumJamGurMap!O$1)</f>
        <v>0</v>
      </c>
      <c r="P23" s="138">
        <f>COUNTIF(GurMap!$C$4:$CI$122,JumJamGurMap!$D23&amp;JumJamGurMap!P$1)</f>
        <v>0</v>
      </c>
      <c r="Q23" s="139">
        <f>COUNTIF(GurMap!$C$4:$CI$122,JumJamGurMap!$D23&amp;JumJamGurMap!Q$1)</f>
        <v>0</v>
      </c>
      <c r="R23" s="138">
        <f>COUNTIF(GurMap!$C$4:$CI$122,JumJamGurMap!$D23&amp;JumJamGurMap!R$1)</f>
        <v>0</v>
      </c>
      <c r="S23" s="139">
        <f>COUNTIF(GurMap!$C$4:$CI$122,JumJamGurMap!$D23&amp;JumJamGurMap!S$1)</f>
        <v>0</v>
      </c>
      <c r="T23" s="138">
        <f>COUNTIF(GurMap!$C$4:$CI$122,JumJamGurMap!$D23&amp;JumJamGurMap!T$1)</f>
        <v>0</v>
      </c>
      <c r="U23" s="139">
        <f>COUNTIF(GurMap!$C$4:$CI$122,JumJamGurMap!$D23&amp;JumJamGurMap!U$1)</f>
        <v>0</v>
      </c>
      <c r="V23" s="138">
        <f>COUNTIF(GurMap!$C$4:$CI$122,JumJamGurMap!$D23&amp;JumJamGurMap!V$1)</f>
        <v>0</v>
      </c>
      <c r="W23" s="139">
        <f>COUNTIF(GurMap!$C$4:$CI$122,JumJamGurMap!$D23&amp;JumJamGurMap!W$1)</f>
        <v>0</v>
      </c>
      <c r="X23" s="138">
        <f>COUNTIF(GurMap!$C$4:$CI$122,JumJamGurMap!$D23&amp;JumJamGurMap!X$1)</f>
        <v>0</v>
      </c>
      <c r="Y23" s="139">
        <f>COUNTIF(GurMap!$C$4:$CI$122,JumJamGurMap!$D23&amp;JumJamGurMap!Y$1)</f>
        <v>0</v>
      </c>
      <c r="Z23" s="138">
        <f>COUNTIF(GurMap!$C$4:$CI$122,JumJamGurMap!$D23&amp;JumJamGurMap!Z$1)</f>
        <v>0</v>
      </c>
      <c r="AA23" s="139">
        <f>COUNTIF(GurMap!$C$4:$CI$122,JumJamGurMap!$D23&amp;JumJamGurMap!AA$1)</f>
        <v>0</v>
      </c>
      <c r="AB23" s="138">
        <f>COUNTIF(GurMap!$C$4:$CI$122,JumJamGurMap!$D23&amp;JumJamGurMap!AB$1)</f>
        <v>0</v>
      </c>
      <c r="AC23" s="139">
        <f>COUNTIF(GurMap!$C$4:$CI$122,JumJamGurMap!$D23&amp;JumJamGurMap!AC$1)</f>
        <v>0</v>
      </c>
      <c r="AD23" s="138">
        <f>COUNTIF(GurMap!$C$4:$CI$122,JumJamGurMap!$D23&amp;JumJamGurMap!AD$1)</f>
        <v>0</v>
      </c>
      <c r="AE23" s="139">
        <f>COUNTIF(GurMap!$C$4:$CI$122,JumJamGurMap!$D23&amp;JumJamGurMap!AE$1)</f>
        <v>0</v>
      </c>
      <c r="AF23" s="138">
        <f>COUNTIF(GurMap!$C$4:$CI$122,JumJamGurMap!$D23&amp;JumJamGurMap!AF$1)</f>
        <v>0</v>
      </c>
      <c r="AG23" s="139">
        <f>COUNTIF(GurMap!$C$4:$CI$122,JumJamGurMap!$D23&amp;JumJamGurMap!AG$1)</f>
        <v>0</v>
      </c>
      <c r="AH23" s="138">
        <f>COUNTIF(GurMap!$C$4:$CI$122,JumJamGurMap!$D23&amp;JumJamGurMap!AH$1)</f>
        <v>0</v>
      </c>
      <c r="AI23" s="139">
        <f>COUNTIF(GurMap!$C$4:$CI$122,JumJamGurMap!$D23&amp;JumJamGurMap!AI$1)</f>
        <v>0</v>
      </c>
      <c r="AJ23" s="138">
        <f>COUNTIF(GurMap!$C$4:$CI$122,JumJamGurMap!$D23&amp;JumJamGurMap!AJ$1)</f>
        <v>0</v>
      </c>
      <c r="AK23" s="139">
        <f>COUNTIF(GurMap!$C$4:$CI$122,JumJamGurMap!$D23&amp;JumJamGurMap!AK$1)</f>
        <v>0</v>
      </c>
    </row>
    <row r="24" spans="1:37" ht="38.25" customHeight="1" x14ac:dyDescent="0.25">
      <c r="A24" s="12">
        <f>'MASTER GURU HARIAN'!A27</f>
        <v>24</v>
      </c>
      <c r="B24" s="13" t="str">
        <f>'MASTER GURU HARIAN'!B27</f>
        <v>Dra. RAHMI DALILAH  FITRIANNI</v>
      </c>
      <c r="C24" s="13" t="str">
        <f>'MASTER GURU HARIAN'!C27</f>
        <v>G24</v>
      </c>
      <c r="D24" s="13" t="str">
        <f>'MASTER GURU HARIAN'!D27</f>
        <v>RAHMI</v>
      </c>
      <c r="E24" s="13">
        <f t="shared" si="0"/>
        <v>25</v>
      </c>
      <c r="F24" s="138">
        <f>COUNTIF(GurMap!$C$4:$CI$122,JumJamGurMap!$D24&amp;JumJamGurMap!F$1)</f>
        <v>0</v>
      </c>
      <c r="G24" s="139">
        <f>COUNTIF(GurMap!$C$4:$CI$122,JumJamGurMap!$D24&amp;JumJamGurMap!G$1)</f>
        <v>0</v>
      </c>
      <c r="H24" s="138">
        <f>COUNTIF(GurMap!$C$4:$CI$122,JumJamGurMap!$D24&amp;JumJamGurMap!H$1)</f>
        <v>0</v>
      </c>
      <c r="I24" s="139">
        <f>COUNTIF(GurMap!$C$4:$CI$122,JumJamGurMap!$D24&amp;JumJamGurMap!I$1)</f>
        <v>0</v>
      </c>
      <c r="J24" s="138">
        <f>COUNTIF(GurMap!$C$4:$CI$122,JumJamGurMap!$D24&amp;JumJamGurMap!J$1)</f>
        <v>0</v>
      </c>
      <c r="K24" s="139">
        <f>COUNTIF(GurMap!$C$4:$CI$122,JumJamGurMap!$D24&amp;JumJamGurMap!K$1)</f>
        <v>0</v>
      </c>
      <c r="L24" s="138">
        <f>COUNTIF(GurMap!$C$4:$CI$122,JumJamGurMap!$D24&amp;JumJamGurMap!L$1)</f>
        <v>0</v>
      </c>
      <c r="M24" s="139">
        <f>COUNTIF(GurMap!$C$4:$CI$122,JumJamGurMap!$D24&amp;JumJamGurMap!M$1)</f>
        <v>0</v>
      </c>
      <c r="N24" s="138">
        <f>COUNTIF(GurMap!$C$4:$CI$122,JumJamGurMap!$D24&amp;JumJamGurMap!N$1)</f>
        <v>0</v>
      </c>
      <c r="O24" s="139">
        <f>COUNTIF(GurMap!$C$4:$CI$122,JumJamGurMap!$D24&amp;JumJamGurMap!O$1)</f>
        <v>0</v>
      </c>
      <c r="P24" s="138">
        <f>COUNTIF(GurMap!$C$4:$CI$122,JumJamGurMap!$D24&amp;JumJamGurMap!P$1)</f>
        <v>0</v>
      </c>
      <c r="Q24" s="139">
        <f>COUNTIF(GurMap!$C$4:$CI$122,JumJamGurMap!$D24&amp;JumJamGurMap!Q$1)</f>
        <v>0</v>
      </c>
      <c r="R24" s="138">
        <f>COUNTIF(GurMap!$C$4:$CI$122,JumJamGurMap!$D24&amp;JumJamGurMap!R$1)</f>
        <v>0</v>
      </c>
      <c r="S24" s="139">
        <f>COUNTIF(GurMap!$C$4:$CI$122,JumJamGurMap!$D24&amp;JumJamGurMap!S$1)</f>
        <v>0</v>
      </c>
      <c r="T24" s="138">
        <f>COUNTIF(GurMap!$C$4:$CI$122,JumJamGurMap!$D24&amp;JumJamGurMap!T$1)</f>
        <v>0</v>
      </c>
      <c r="U24" s="139">
        <f>COUNTIF(GurMap!$C$4:$CI$122,JumJamGurMap!$D24&amp;JumJamGurMap!U$1)</f>
        <v>0</v>
      </c>
      <c r="V24" s="138">
        <f>COUNTIF(GurMap!$C$4:$CI$122,JumJamGurMap!$D24&amp;JumJamGurMap!V$1)</f>
        <v>2</v>
      </c>
      <c r="W24" s="139">
        <f>COUNTIF(GurMap!$C$4:$CI$122,JumJamGurMap!$D24&amp;JumJamGurMap!W$1)</f>
        <v>23</v>
      </c>
      <c r="X24" s="138">
        <f>COUNTIF(GurMap!$C$4:$CI$122,JumJamGurMap!$D24&amp;JumJamGurMap!X$1)</f>
        <v>0</v>
      </c>
      <c r="Y24" s="139">
        <f>COUNTIF(GurMap!$C$4:$CI$122,JumJamGurMap!$D24&amp;JumJamGurMap!Y$1)</f>
        <v>0</v>
      </c>
      <c r="Z24" s="138">
        <f>COUNTIF(GurMap!$C$4:$CI$122,JumJamGurMap!$D24&amp;JumJamGurMap!Z$1)</f>
        <v>0</v>
      </c>
      <c r="AA24" s="139">
        <f>COUNTIF(GurMap!$C$4:$CI$122,JumJamGurMap!$D24&amp;JumJamGurMap!AA$1)</f>
        <v>0</v>
      </c>
      <c r="AB24" s="138">
        <f>COUNTIF(GurMap!$C$4:$CI$122,JumJamGurMap!$D24&amp;JumJamGurMap!AB$1)</f>
        <v>0</v>
      </c>
      <c r="AC24" s="139">
        <f>COUNTIF(GurMap!$C$4:$CI$122,JumJamGurMap!$D24&amp;JumJamGurMap!AC$1)</f>
        <v>0</v>
      </c>
      <c r="AD24" s="138">
        <f>COUNTIF(GurMap!$C$4:$CI$122,JumJamGurMap!$D24&amp;JumJamGurMap!AD$1)</f>
        <v>0</v>
      </c>
      <c r="AE24" s="139">
        <f>COUNTIF(GurMap!$C$4:$CI$122,JumJamGurMap!$D24&amp;JumJamGurMap!AE$1)</f>
        <v>0</v>
      </c>
      <c r="AF24" s="138">
        <f>COUNTIF(GurMap!$C$4:$CI$122,JumJamGurMap!$D24&amp;JumJamGurMap!AF$1)</f>
        <v>0</v>
      </c>
      <c r="AG24" s="139">
        <f>COUNTIF(GurMap!$C$4:$CI$122,JumJamGurMap!$D24&amp;JumJamGurMap!AG$1)</f>
        <v>0</v>
      </c>
      <c r="AH24" s="138">
        <f>COUNTIF(GurMap!$C$4:$CI$122,JumJamGurMap!$D24&amp;JumJamGurMap!AH$1)</f>
        <v>0</v>
      </c>
      <c r="AI24" s="139">
        <f>COUNTIF(GurMap!$C$4:$CI$122,JumJamGurMap!$D24&amp;JumJamGurMap!AI$1)</f>
        <v>0</v>
      </c>
      <c r="AJ24" s="138">
        <f>COUNTIF(GurMap!$C$4:$CI$122,JumJamGurMap!$D24&amp;JumJamGurMap!AJ$1)</f>
        <v>0</v>
      </c>
      <c r="AK24" s="139">
        <f>COUNTIF(GurMap!$C$4:$CI$122,JumJamGurMap!$D24&amp;JumJamGurMap!AK$1)</f>
        <v>0</v>
      </c>
    </row>
    <row r="25" spans="1:37" ht="38.25" customHeight="1" x14ac:dyDescent="0.25">
      <c r="A25" s="12">
        <f>'MASTER GURU HARIAN'!A28</f>
        <v>25</v>
      </c>
      <c r="B25" s="13" t="str">
        <f>'MASTER GURU HARIAN'!B28</f>
        <v>SYAFITRI  K  ARIEF, S.Pd, MT</v>
      </c>
      <c r="C25" s="13" t="str">
        <f>'MASTER GURU HARIAN'!C28</f>
        <v>G25</v>
      </c>
      <c r="D25" s="13" t="str">
        <f>'MASTER GURU HARIAN'!D28</f>
        <v>SYAFITRI</v>
      </c>
      <c r="E25" s="13">
        <f t="shared" si="0"/>
        <v>26</v>
      </c>
      <c r="F25" s="138">
        <f>COUNTIF(GurMap!$C$4:$CI$122,JumJamGurMap!$D25&amp;JumJamGurMap!F$1)</f>
        <v>0</v>
      </c>
      <c r="G25" s="139">
        <f>COUNTIF(GurMap!$C$4:$CI$122,JumJamGurMap!$D25&amp;JumJamGurMap!G$1)</f>
        <v>0</v>
      </c>
      <c r="H25" s="138">
        <f>COUNTIF(GurMap!$C$4:$CI$122,JumJamGurMap!$D25&amp;JumJamGurMap!H$1)</f>
        <v>0</v>
      </c>
      <c r="I25" s="139">
        <f>COUNTIF(GurMap!$C$4:$CI$122,JumJamGurMap!$D25&amp;JumJamGurMap!I$1)</f>
        <v>0</v>
      </c>
      <c r="J25" s="138">
        <f>COUNTIF(GurMap!$C$4:$CI$122,JumJamGurMap!$D25&amp;JumJamGurMap!J$1)</f>
        <v>0</v>
      </c>
      <c r="K25" s="139">
        <f>COUNTIF(GurMap!$C$4:$CI$122,JumJamGurMap!$D25&amp;JumJamGurMap!K$1)</f>
        <v>0</v>
      </c>
      <c r="L25" s="138">
        <f>COUNTIF(GurMap!$C$4:$CI$122,JumJamGurMap!$D25&amp;JumJamGurMap!L$1)</f>
        <v>0</v>
      </c>
      <c r="M25" s="139">
        <f>COUNTIF(GurMap!$C$4:$CI$122,JumJamGurMap!$D25&amp;JumJamGurMap!M$1)</f>
        <v>0</v>
      </c>
      <c r="N25" s="138">
        <f>COUNTIF(GurMap!$C$4:$CI$122,JumJamGurMap!$D25&amp;JumJamGurMap!N$1)</f>
        <v>0</v>
      </c>
      <c r="O25" s="139">
        <f>COUNTIF(GurMap!$C$4:$CI$122,JumJamGurMap!$D25&amp;JumJamGurMap!O$1)</f>
        <v>0</v>
      </c>
      <c r="P25" s="138">
        <f>COUNTIF(GurMap!$C$4:$CI$122,JumJamGurMap!$D25&amp;JumJamGurMap!P$1)</f>
        <v>0</v>
      </c>
      <c r="Q25" s="139">
        <f>COUNTIF(GurMap!$C$4:$CI$122,JumJamGurMap!$D25&amp;JumJamGurMap!Q$1)</f>
        <v>0</v>
      </c>
      <c r="R25" s="138">
        <f>COUNTIF(GurMap!$C$4:$CI$122,JumJamGurMap!$D25&amp;JumJamGurMap!R$1)</f>
        <v>0</v>
      </c>
      <c r="S25" s="139">
        <f>COUNTIF(GurMap!$C$4:$CI$122,JumJamGurMap!$D25&amp;JumJamGurMap!S$1)</f>
        <v>8</v>
      </c>
      <c r="T25" s="138">
        <f>COUNTIF(GurMap!$C$4:$CI$122,JumJamGurMap!$D25&amp;JumJamGurMap!T$1)</f>
        <v>8</v>
      </c>
      <c r="U25" s="139">
        <f>COUNTIF(GurMap!$C$4:$CI$122,JumJamGurMap!$D25&amp;JumJamGurMap!U$1)</f>
        <v>0</v>
      </c>
      <c r="V25" s="138">
        <f>COUNTIF(GurMap!$C$4:$CI$122,JumJamGurMap!$D25&amp;JumJamGurMap!V$1)</f>
        <v>0</v>
      </c>
      <c r="W25" s="139">
        <f>COUNTIF(GurMap!$C$4:$CI$122,JumJamGurMap!$D25&amp;JumJamGurMap!W$1)</f>
        <v>0</v>
      </c>
      <c r="X25" s="138">
        <f>COUNTIF(GurMap!$C$4:$CI$122,JumJamGurMap!$D25&amp;JumJamGurMap!X$1)</f>
        <v>0</v>
      </c>
      <c r="Y25" s="139">
        <f>COUNTIF(GurMap!$C$4:$CI$122,JumJamGurMap!$D25&amp;JumJamGurMap!Y$1)</f>
        <v>0</v>
      </c>
      <c r="Z25" s="138">
        <f>COUNTIF(GurMap!$C$4:$CI$122,JumJamGurMap!$D25&amp;JumJamGurMap!Z$1)</f>
        <v>0</v>
      </c>
      <c r="AA25" s="139">
        <f>COUNTIF(GurMap!$C$4:$CI$122,JumJamGurMap!$D25&amp;JumJamGurMap!AA$1)</f>
        <v>4</v>
      </c>
      <c r="AB25" s="138">
        <f>COUNTIF(GurMap!$C$4:$CI$122,JumJamGurMap!$D25&amp;JumJamGurMap!AB$1)</f>
        <v>6</v>
      </c>
      <c r="AC25" s="139">
        <f>COUNTIF(GurMap!$C$4:$CI$122,JumJamGurMap!$D25&amp;JumJamGurMap!AC$1)</f>
        <v>0</v>
      </c>
      <c r="AD25" s="138">
        <f>COUNTIF(GurMap!$C$4:$CI$122,JumJamGurMap!$D25&amp;JumJamGurMap!AD$1)</f>
        <v>0</v>
      </c>
      <c r="AE25" s="139">
        <f>COUNTIF(GurMap!$C$4:$CI$122,JumJamGurMap!$D25&amp;JumJamGurMap!AE$1)</f>
        <v>0</v>
      </c>
      <c r="AF25" s="138">
        <f>COUNTIF(GurMap!$C$4:$CI$122,JumJamGurMap!$D25&amp;JumJamGurMap!AF$1)</f>
        <v>0</v>
      </c>
      <c r="AG25" s="139">
        <f>COUNTIF(GurMap!$C$4:$CI$122,JumJamGurMap!$D25&amp;JumJamGurMap!AG$1)</f>
        <v>0</v>
      </c>
      <c r="AH25" s="138">
        <f>COUNTIF(GurMap!$C$4:$CI$122,JumJamGurMap!$D25&amp;JumJamGurMap!AH$1)</f>
        <v>0</v>
      </c>
      <c r="AI25" s="139">
        <f>COUNTIF(GurMap!$C$4:$CI$122,JumJamGurMap!$D25&amp;JumJamGurMap!AI$1)</f>
        <v>0</v>
      </c>
      <c r="AJ25" s="138">
        <f>COUNTIF(GurMap!$C$4:$CI$122,JumJamGurMap!$D25&amp;JumJamGurMap!AJ$1)</f>
        <v>0</v>
      </c>
      <c r="AK25" s="139">
        <f>COUNTIF(GurMap!$C$4:$CI$122,JumJamGurMap!$D25&amp;JumJamGurMap!AK$1)</f>
        <v>0</v>
      </c>
    </row>
    <row r="26" spans="1:37" ht="38.25" customHeight="1" x14ac:dyDescent="0.25">
      <c r="A26" s="12">
        <f>'MASTER GURU HARIAN'!A29</f>
        <v>26</v>
      </c>
      <c r="B26" s="13" t="str">
        <f>'MASTER GURU HARIAN'!B29</f>
        <v>ADIWIGUNA, S.Pd.</v>
      </c>
      <c r="C26" s="13" t="str">
        <f>'MASTER GURU HARIAN'!C29</f>
        <v>G26</v>
      </c>
      <c r="D26" s="13" t="str">
        <f>'MASTER GURU HARIAN'!D29</f>
        <v>ADIW</v>
      </c>
      <c r="E26" s="13">
        <f t="shared" si="0"/>
        <v>11</v>
      </c>
      <c r="F26" s="138">
        <f>COUNTIF(GurMap!$C$4:$CI$122,JumJamGurMap!$D26&amp;JumJamGurMap!F$1)</f>
        <v>0</v>
      </c>
      <c r="G26" s="139">
        <f>COUNTIF(GurMap!$C$4:$CI$122,JumJamGurMap!$D26&amp;JumJamGurMap!G$1)</f>
        <v>0</v>
      </c>
      <c r="H26" s="138">
        <f>COUNTIF(GurMap!$C$4:$CI$122,JumJamGurMap!$D26&amp;JumJamGurMap!H$1)</f>
        <v>0</v>
      </c>
      <c r="I26" s="139">
        <f>COUNTIF(GurMap!$C$4:$CI$122,JumJamGurMap!$D26&amp;JumJamGurMap!I$1)</f>
        <v>0</v>
      </c>
      <c r="J26" s="138">
        <f>COUNTIF(GurMap!$C$4:$CI$122,JumJamGurMap!$D26&amp;JumJamGurMap!J$1)</f>
        <v>0</v>
      </c>
      <c r="K26" s="139">
        <f>COUNTIF(GurMap!$C$4:$CI$122,JumJamGurMap!$D26&amp;JumJamGurMap!K$1)</f>
        <v>11</v>
      </c>
      <c r="L26" s="138">
        <f>COUNTIF(GurMap!$C$4:$CI$122,JumJamGurMap!$D26&amp;JumJamGurMap!L$1)</f>
        <v>0</v>
      </c>
      <c r="M26" s="139">
        <f>COUNTIF(GurMap!$C$4:$CI$122,JumJamGurMap!$D26&amp;JumJamGurMap!M$1)</f>
        <v>0</v>
      </c>
      <c r="N26" s="138">
        <f>COUNTIF(GurMap!$C$4:$CI$122,JumJamGurMap!$D26&amp;JumJamGurMap!N$1)</f>
        <v>0</v>
      </c>
      <c r="O26" s="139">
        <f>COUNTIF(GurMap!$C$4:$CI$122,JumJamGurMap!$D26&amp;JumJamGurMap!O$1)</f>
        <v>0</v>
      </c>
      <c r="P26" s="138">
        <f>COUNTIF(GurMap!$C$4:$CI$122,JumJamGurMap!$D26&amp;JumJamGurMap!P$1)</f>
        <v>0</v>
      </c>
      <c r="Q26" s="139">
        <f>COUNTIF(GurMap!$C$4:$CI$122,JumJamGurMap!$D26&amp;JumJamGurMap!Q$1)</f>
        <v>0</v>
      </c>
      <c r="R26" s="138">
        <f>COUNTIF(GurMap!$C$4:$CI$122,JumJamGurMap!$D26&amp;JumJamGurMap!R$1)</f>
        <v>0</v>
      </c>
      <c r="S26" s="139">
        <f>COUNTIF(GurMap!$C$4:$CI$122,JumJamGurMap!$D26&amp;JumJamGurMap!S$1)</f>
        <v>0</v>
      </c>
      <c r="T26" s="138">
        <f>COUNTIF(GurMap!$C$4:$CI$122,JumJamGurMap!$D26&amp;JumJamGurMap!T$1)</f>
        <v>0</v>
      </c>
      <c r="U26" s="139">
        <f>COUNTIF(GurMap!$C$4:$CI$122,JumJamGurMap!$D26&amp;JumJamGurMap!U$1)</f>
        <v>0</v>
      </c>
      <c r="V26" s="138">
        <f>COUNTIF(GurMap!$C$4:$CI$122,JumJamGurMap!$D26&amp;JumJamGurMap!V$1)</f>
        <v>0</v>
      </c>
      <c r="W26" s="139">
        <f>COUNTIF(GurMap!$C$4:$CI$122,JumJamGurMap!$D26&amp;JumJamGurMap!W$1)</f>
        <v>0</v>
      </c>
      <c r="X26" s="138">
        <f>COUNTIF(GurMap!$C$4:$CI$122,JumJamGurMap!$D26&amp;JumJamGurMap!X$1)</f>
        <v>0</v>
      </c>
      <c r="Y26" s="139">
        <f>COUNTIF(GurMap!$C$4:$CI$122,JumJamGurMap!$D26&amp;JumJamGurMap!Y$1)</f>
        <v>0</v>
      </c>
      <c r="Z26" s="138">
        <f>COUNTIF(GurMap!$C$4:$CI$122,JumJamGurMap!$D26&amp;JumJamGurMap!Z$1)</f>
        <v>0</v>
      </c>
      <c r="AA26" s="139">
        <f>COUNTIF(GurMap!$C$4:$CI$122,JumJamGurMap!$D26&amp;JumJamGurMap!AA$1)</f>
        <v>0</v>
      </c>
      <c r="AB26" s="138">
        <f>COUNTIF(GurMap!$C$4:$CI$122,JumJamGurMap!$D26&amp;JumJamGurMap!AB$1)</f>
        <v>0</v>
      </c>
      <c r="AC26" s="139">
        <f>COUNTIF(GurMap!$C$4:$CI$122,JumJamGurMap!$D26&amp;JumJamGurMap!AC$1)</f>
        <v>0</v>
      </c>
      <c r="AD26" s="138">
        <f>COUNTIF(GurMap!$C$4:$CI$122,JumJamGurMap!$D26&amp;JumJamGurMap!AD$1)</f>
        <v>0</v>
      </c>
      <c r="AE26" s="139">
        <f>COUNTIF(GurMap!$C$4:$CI$122,JumJamGurMap!$D26&amp;JumJamGurMap!AE$1)</f>
        <v>0</v>
      </c>
      <c r="AF26" s="138">
        <f>COUNTIF(GurMap!$C$4:$CI$122,JumJamGurMap!$D26&amp;JumJamGurMap!AF$1)</f>
        <v>0</v>
      </c>
      <c r="AG26" s="139">
        <f>COUNTIF(GurMap!$C$4:$CI$122,JumJamGurMap!$D26&amp;JumJamGurMap!AG$1)</f>
        <v>0</v>
      </c>
      <c r="AH26" s="138">
        <f>COUNTIF(GurMap!$C$4:$CI$122,JumJamGurMap!$D26&amp;JumJamGurMap!AH$1)</f>
        <v>0</v>
      </c>
      <c r="AI26" s="139">
        <f>COUNTIF(GurMap!$C$4:$CI$122,JumJamGurMap!$D26&amp;JumJamGurMap!AI$1)</f>
        <v>0</v>
      </c>
      <c r="AJ26" s="138">
        <f>COUNTIF(GurMap!$C$4:$CI$122,JumJamGurMap!$D26&amp;JumJamGurMap!AJ$1)</f>
        <v>0</v>
      </c>
      <c r="AK26" s="139">
        <f>COUNTIF(GurMap!$C$4:$CI$122,JumJamGurMap!$D26&amp;JumJamGurMap!AK$1)</f>
        <v>0</v>
      </c>
    </row>
    <row r="27" spans="1:37" ht="38.25" customHeight="1" x14ac:dyDescent="0.25">
      <c r="A27" s="12">
        <f>'MASTER GURU HARIAN'!A30</f>
        <v>27</v>
      </c>
      <c r="B27" s="13" t="str">
        <f>'MASTER GURU HARIAN'!B30</f>
        <v>RANI RABIUSSANI, M.Pd.</v>
      </c>
      <c r="C27" s="13" t="str">
        <f>'MASTER GURU HARIAN'!C30</f>
        <v>G27</v>
      </c>
      <c r="D27" s="13" t="str">
        <f>'MASTER GURU HARIAN'!D30</f>
        <v>RANI</v>
      </c>
      <c r="E27" s="13">
        <f t="shared" si="0"/>
        <v>24</v>
      </c>
      <c r="F27" s="138">
        <f>COUNTIF(GurMap!$C$4:$CI$122,JumJamGurMap!$D27&amp;JumJamGurMap!F$1)</f>
        <v>0</v>
      </c>
      <c r="G27" s="139">
        <f>COUNTIF(GurMap!$C$4:$CI$122,JumJamGurMap!$D27&amp;JumJamGurMap!G$1)</f>
        <v>0</v>
      </c>
      <c r="H27" s="138">
        <f>COUNTIF(GurMap!$C$4:$CI$122,JumJamGurMap!$D27&amp;JumJamGurMap!H$1)</f>
        <v>0</v>
      </c>
      <c r="I27" s="139">
        <f>COUNTIF(GurMap!$C$4:$CI$122,JumJamGurMap!$D27&amp;JumJamGurMap!I$1)</f>
        <v>0</v>
      </c>
      <c r="J27" s="138">
        <f>COUNTIF(GurMap!$C$4:$CI$122,JumJamGurMap!$D27&amp;JumJamGurMap!J$1)</f>
        <v>0</v>
      </c>
      <c r="K27" s="139">
        <f>COUNTIF(GurMap!$C$4:$CI$122,JumJamGurMap!$D27&amp;JumJamGurMap!K$1)</f>
        <v>0</v>
      </c>
      <c r="L27" s="138">
        <f>COUNTIF(GurMap!$C$4:$CI$122,JumJamGurMap!$D27&amp;JumJamGurMap!L$1)</f>
        <v>24</v>
      </c>
      <c r="M27" s="139">
        <f>COUNTIF(GurMap!$C$4:$CI$122,JumJamGurMap!$D27&amp;JumJamGurMap!M$1)</f>
        <v>0</v>
      </c>
      <c r="N27" s="138">
        <f>COUNTIF(GurMap!$C$4:$CI$122,JumJamGurMap!$D27&amp;JumJamGurMap!N$1)</f>
        <v>0</v>
      </c>
      <c r="O27" s="139">
        <f>COUNTIF(GurMap!$C$4:$CI$122,JumJamGurMap!$D27&amp;JumJamGurMap!O$1)</f>
        <v>0</v>
      </c>
      <c r="P27" s="138">
        <f>COUNTIF(GurMap!$C$4:$CI$122,JumJamGurMap!$D27&amp;JumJamGurMap!P$1)</f>
        <v>0</v>
      </c>
      <c r="Q27" s="139">
        <f>COUNTIF(GurMap!$C$4:$CI$122,JumJamGurMap!$D27&amp;JumJamGurMap!Q$1)</f>
        <v>0</v>
      </c>
      <c r="R27" s="138">
        <f>COUNTIF(GurMap!$C$4:$CI$122,JumJamGurMap!$D27&amp;JumJamGurMap!R$1)</f>
        <v>0</v>
      </c>
      <c r="S27" s="139">
        <f>COUNTIF(GurMap!$C$4:$CI$122,JumJamGurMap!$D27&amp;JumJamGurMap!S$1)</f>
        <v>0</v>
      </c>
      <c r="T27" s="138">
        <f>COUNTIF(GurMap!$C$4:$CI$122,JumJamGurMap!$D27&amp;JumJamGurMap!T$1)</f>
        <v>0</v>
      </c>
      <c r="U27" s="139">
        <f>COUNTIF(GurMap!$C$4:$CI$122,JumJamGurMap!$D27&amp;JumJamGurMap!U$1)</f>
        <v>0</v>
      </c>
      <c r="V27" s="138">
        <f>COUNTIF(GurMap!$C$4:$CI$122,JumJamGurMap!$D27&amp;JumJamGurMap!V$1)</f>
        <v>0</v>
      </c>
      <c r="W27" s="139">
        <f>COUNTIF(GurMap!$C$4:$CI$122,JumJamGurMap!$D27&amp;JumJamGurMap!W$1)</f>
        <v>0</v>
      </c>
      <c r="X27" s="138">
        <f>COUNTIF(GurMap!$C$4:$CI$122,JumJamGurMap!$D27&amp;JumJamGurMap!X$1)</f>
        <v>0</v>
      </c>
      <c r="Y27" s="139">
        <f>COUNTIF(GurMap!$C$4:$CI$122,JumJamGurMap!$D27&amp;JumJamGurMap!Y$1)</f>
        <v>0</v>
      </c>
      <c r="Z27" s="138">
        <f>COUNTIF(GurMap!$C$4:$CI$122,JumJamGurMap!$D27&amp;JumJamGurMap!Z$1)</f>
        <v>0</v>
      </c>
      <c r="AA27" s="139">
        <f>COUNTIF(GurMap!$C$4:$CI$122,JumJamGurMap!$D27&amp;JumJamGurMap!AA$1)</f>
        <v>0</v>
      </c>
      <c r="AB27" s="138">
        <f>COUNTIF(GurMap!$C$4:$CI$122,JumJamGurMap!$D27&amp;JumJamGurMap!AB$1)</f>
        <v>0</v>
      </c>
      <c r="AC27" s="139">
        <f>COUNTIF(GurMap!$C$4:$CI$122,JumJamGurMap!$D27&amp;JumJamGurMap!AC$1)</f>
        <v>0</v>
      </c>
      <c r="AD27" s="138">
        <f>COUNTIF(GurMap!$C$4:$CI$122,JumJamGurMap!$D27&amp;JumJamGurMap!AD$1)</f>
        <v>0</v>
      </c>
      <c r="AE27" s="139">
        <f>COUNTIF(GurMap!$C$4:$CI$122,JumJamGurMap!$D27&amp;JumJamGurMap!AE$1)</f>
        <v>0</v>
      </c>
      <c r="AF27" s="138">
        <f>COUNTIF(GurMap!$C$4:$CI$122,JumJamGurMap!$D27&amp;JumJamGurMap!AF$1)</f>
        <v>0</v>
      </c>
      <c r="AG27" s="139">
        <f>COUNTIF(GurMap!$C$4:$CI$122,JumJamGurMap!$D27&amp;JumJamGurMap!AG$1)</f>
        <v>0</v>
      </c>
      <c r="AH27" s="138">
        <f>COUNTIF(GurMap!$C$4:$CI$122,JumJamGurMap!$D27&amp;JumJamGurMap!AH$1)</f>
        <v>0</v>
      </c>
      <c r="AI27" s="139">
        <f>COUNTIF(GurMap!$C$4:$CI$122,JumJamGurMap!$D27&amp;JumJamGurMap!AI$1)</f>
        <v>0</v>
      </c>
      <c r="AJ27" s="138">
        <f>COUNTIF(GurMap!$C$4:$CI$122,JumJamGurMap!$D27&amp;JumJamGurMap!AJ$1)</f>
        <v>0</v>
      </c>
      <c r="AK27" s="139">
        <f>COUNTIF(GurMap!$C$4:$CI$122,JumJamGurMap!$D27&amp;JumJamGurMap!AK$1)</f>
        <v>0</v>
      </c>
    </row>
    <row r="28" spans="1:37" ht="38.25" customHeight="1" x14ac:dyDescent="0.25">
      <c r="A28" s="12">
        <f>'MASTER GURU HARIAN'!A31</f>
        <v>28</v>
      </c>
      <c r="B28" s="13" t="str">
        <f>'MASTER GURU HARIAN'!B31</f>
        <v>SUDARMI, S.Pd.</v>
      </c>
      <c r="C28" s="13" t="str">
        <f>'MASTER GURU HARIAN'!C31</f>
        <v>G28</v>
      </c>
      <c r="D28" s="13" t="str">
        <f>'MASTER GURU HARIAN'!D31</f>
        <v>DARMI</v>
      </c>
      <c r="E28" s="13">
        <f t="shared" si="0"/>
        <v>22</v>
      </c>
      <c r="F28" s="138">
        <f>COUNTIF(GurMap!$C$4:$CI$122,JumJamGurMap!$D28&amp;JumJamGurMap!F$1)</f>
        <v>0</v>
      </c>
      <c r="G28" s="139">
        <f>COUNTIF(GurMap!$C$4:$CI$122,JumJamGurMap!$D28&amp;JumJamGurMap!G$1)</f>
        <v>0</v>
      </c>
      <c r="H28" s="138">
        <f>COUNTIF(GurMap!$C$4:$CI$122,JumJamGurMap!$D28&amp;JumJamGurMap!H$1)</f>
        <v>0</v>
      </c>
      <c r="I28" s="139">
        <f>COUNTIF(GurMap!$C$4:$CI$122,JumJamGurMap!$D28&amp;JumJamGurMap!I$1)</f>
        <v>0</v>
      </c>
      <c r="J28" s="138">
        <f>COUNTIF(GurMap!$C$4:$CI$122,JumJamGurMap!$D28&amp;JumJamGurMap!J$1)</f>
        <v>22</v>
      </c>
      <c r="K28" s="139">
        <f>COUNTIF(GurMap!$C$4:$CI$122,JumJamGurMap!$D28&amp;JumJamGurMap!K$1)</f>
        <v>0</v>
      </c>
      <c r="L28" s="138">
        <f>COUNTIF(GurMap!$C$4:$CI$122,JumJamGurMap!$D28&amp;JumJamGurMap!L$1)</f>
        <v>0</v>
      </c>
      <c r="M28" s="139">
        <f>COUNTIF(GurMap!$C$4:$CI$122,JumJamGurMap!$D28&amp;JumJamGurMap!M$1)</f>
        <v>0</v>
      </c>
      <c r="N28" s="138">
        <f>COUNTIF(GurMap!$C$4:$CI$122,JumJamGurMap!$D28&amp;JumJamGurMap!N$1)</f>
        <v>0</v>
      </c>
      <c r="O28" s="139">
        <f>COUNTIF(GurMap!$C$4:$CI$122,JumJamGurMap!$D28&amp;JumJamGurMap!O$1)</f>
        <v>0</v>
      </c>
      <c r="P28" s="138">
        <f>COUNTIF(GurMap!$C$4:$CI$122,JumJamGurMap!$D28&amp;JumJamGurMap!P$1)</f>
        <v>0</v>
      </c>
      <c r="Q28" s="139">
        <f>COUNTIF(GurMap!$C$4:$CI$122,JumJamGurMap!$D28&amp;JumJamGurMap!Q$1)</f>
        <v>0</v>
      </c>
      <c r="R28" s="138">
        <f>COUNTIF(GurMap!$C$4:$CI$122,JumJamGurMap!$D28&amp;JumJamGurMap!R$1)</f>
        <v>0</v>
      </c>
      <c r="S28" s="139">
        <f>COUNTIF(GurMap!$C$4:$CI$122,JumJamGurMap!$D28&amp;JumJamGurMap!S$1)</f>
        <v>0</v>
      </c>
      <c r="T28" s="138">
        <f>COUNTIF(GurMap!$C$4:$CI$122,JumJamGurMap!$D28&amp;JumJamGurMap!T$1)</f>
        <v>0</v>
      </c>
      <c r="U28" s="139">
        <f>COUNTIF(GurMap!$C$4:$CI$122,JumJamGurMap!$D28&amp;JumJamGurMap!U$1)</f>
        <v>0</v>
      </c>
      <c r="V28" s="138">
        <f>COUNTIF(GurMap!$C$4:$CI$122,JumJamGurMap!$D28&amp;JumJamGurMap!V$1)</f>
        <v>0</v>
      </c>
      <c r="W28" s="139">
        <f>COUNTIF(GurMap!$C$4:$CI$122,JumJamGurMap!$D28&amp;JumJamGurMap!W$1)</f>
        <v>0</v>
      </c>
      <c r="X28" s="138">
        <f>COUNTIF(GurMap!$C$4:$CI$122,JumJamGurMap!$D28&amp;JumJamGurMap!X$1)</f>
        <v>0</v>
      </c>
      <c r="Y28" s="139">
        <f>COUNTIF(GurMap!$C$4:$CI$122,JumJamGurMap!$D28&amp;JumJamGurMap!Y$1)</f>
        <v>0</v>
      </c>
      <c r="Z28" s="138">
        <f>COUNTIF(GurMap!$C$4:$CI$122,JumJamGurMap!$D28&amp;JumJamGurMap!Z$1)</f>
        <v>0</v>
      </c>
      <c r="AA28" s="139">
        <f>COUNTIF(GurMap!$C$4:$CI$122,JumJamGurMap!$D28&amp;JumJamGurMap!AA$1)</f>
        <v>0</v>
      </c>
      <c r="AB28" s="138">
        <f>COUNTIF(GurMap!$C$4:$CI$122,JumJamGurMap!$D28&amp;JumJamGurMap!AB$1)</f>
        <v>0</v>
      </c>
      <c r="AC28" s="139">
        <f>COUNTIF(GurMap!$C$4:$CI$122,JumJamGurMap!$D28&amp;JumJamGurMap!AC$1)</f>
        <v>0</v>
      </c>
      <c r="AD28" s="138">
        <f>COUNTIF(GurMap!$C$4:$CI$122,JumJamGurMap!$D28&amp;JumJamGurMap!AD$1)</f>
        <v>0</v>
      </c>
      <c r="AE28" s="139">
        <f>COUNTIF(GurMap!$C$4:$CI$122,JumJamGurMap!$D28&amp;JumJamGurMap!AE$1)</f>
        <v>0</v>
      </c>
      <c r="AF28" s="138">
        <f>COUNTIF(GurMap!$C$4:$CI$122,JumJamGurMap!$D28&amp;JumJamGurMap!AF$1)</f>
        <v>0</v>
      </c>
      <c r="AG28" s="139">
        <f>COUNTIF(GurMap!$C$4:$CI$122,JumJamGurMap!$D28&amp;JumJamGurMap!AG$1)</f>
        <v>0</v>
      </c>
      <c r="AH28" s="138">
        <f>COUNTIF(GurMap!$C$4:$CI$122,JumJamGurMap!$D28&amp;JumJamGurMap!AH$1)</f>
        <v>0</v>
      </c>
      <c r="AI28" s="139">
        <f>COUNTIF(GurMap!$C$4:$CI$122,JumJamGurMap!$D28&amp;JumJamGurMap!AI$1)</f>
        <v>0</v>
      </c>
      <c r="AJ28" s="138">
        <f>COUNTIF(GurMap!$C$4:$CI$122,JumJamGurMap!$D28&amp;JumJamGurMap!AJ$1)</f>
        <v>0</v>
      </c>
      <c r="AK28" s="139">
        <f>COUNTIF(GurMap!$C$4:$CI$122,JumJamGurMap!$D28&amp;JumJamGurMap!AK$1)</f>
        <v>0</v>
      </c>
    </row>
    <row r="29" spans="1:37" ht="38.25" customHeight="1" x14ac:dyDescent="0.25">
      <c r="A29" s="12">
        <f>'MASTER GURU HARIAN'!A32</f>
        <v>29</v>
      </c>
      <c r="B29" s="13" t="str">
        <f>'MASTER GURU HARIAN'!B32</f>
        <v>IAH ROBIAH, S.Pd.Kim.</v>
      </c>
      <c r="C29" s="13" t="str">
        <f>'MASTER GURU HARIAN'!C32</f>
        <v>G29</v>
      </c>
      <c r="D29" s="13" t="str">
        <f>'MASTER GURU HARIAN'!D32</f>
        <v>IAH</v>
      </c>
      <c r="E29" s="13">
        <f t="shared" si="0"/>
        <v>27</v>
      </c>
      <c r="F29" s="138">
        <f>COUNTIF(GurMap!$C$4:$CI$122,JumJamGurMap!$D29&amp;JumJamGurMap!F$1)</f>
        <v>0</v>
      </c>
      <c r="G29" s="139">
        <f>COUNTIF(GurMap!$C$4:$CI$122,JumJamGurMap!$D29&amp;JumJamGurMap!G$1)</f>
        <v>0</v>
      </c>
      <c r="H29" s="138">
        <f>COUNTIF(GurMap!$C$4:$CI$122,JumJamGurMap!$D29&amp;JumJamGurMap!H$1)</f>
        <v>0</v>
      </c>
      <c r="I29" s="139">
        <f>COUNTIF(GurMap!$C$4:$CI$122,JumJamGurMap!$D29&amp;JumJamGurMap!I$1)</f>
        <v>0</v>
      </c>
      <c r="J29" s="138">
        <f>COUNTIF(GurMap!$C$4:$CI$122,JumJamGurMap!$D29&amp;JumJamGurMap!J$1)</f>
        <v>0</v>
      </c>
      <c r="K29" s="139">
        <f>COUNTIF(GurMap!$C$4:$CI$122,JumJamGurMap!$D29&amp;JumJamGurMap!K$1)</f>
        <v>0</v>
      </c>
      <c r="L29" s="138">
        <f>COUNTIF(GurMap!$C$4:$CI$122,JumJamGurMap!$D29&amp;JumJamGurMap!L$1)</f>
        <v>0</v>
      </c>
      <c r="M29" s="139">
        <f>COUNTIF(GurMap!$C$4:$CI$122,JumJamGurMap!$D29&amp;JumJamGurMap!M$1)</f>
        <v>0</v>
      </c>
      <c r="N29" s="138">
        <f>COUNTIF(GurMap!$C$4:$CI$122,JumJamGurMap!$D29&amp;JumJamGurMap!N$1)</f>
        <v>0</v>
      </c>
      <c r="O29" s="139">
        <f>COUNTIF(GurMap!$C$4:$CI$122,JumJamGurMap!$D29&amp;JumJamGurMap!O$1)</f>
        <v>0</v>
      </c>
      <c r="P29" s="138">
        <f>COUNTIF(GurMap!$C$4:$CI$122,JumJamGurMap!$D29&amp;JumJamGurMap!P$1)</f>
        <v>0</v>
      </c>
      <c r="Q29" s="139">
        <f>COUNTIF(GurMap!$C$4:$CI$122,JumJamGurMap!$D29&amp;JumJamGurMap!Q$1)</f>
        <v>0</v>
      </c>
      <c r="R29" s="138">
        <f>COUNTIF(GurMap!$C$4:$CI$122,JumJamGurMap!$D29&amp;JumJamGurMap!R$1)</f>
        <v>0</v>
      </c>
      <c r="S29" s="139">
        <f>COUNTIF(GurMap!$C$4:$CI$122,JumJamGurMap!$D29&amp;JumJamGurMap!S$1)</f>
        <v>0</v>
      </c>
      <c r="T29" s="138">
        <f>COUNTIF(GurMap!$C$4:$CI$122,JumJamGurMap!$D29&amp;JumJamGurMap!T$1)</f>
        <v>0</v>
      </c>
      <c r="U29" s="139">
        <f>COUNTIF(GurMap!$C$4:$CI$122,JumJamGurMap!$D29&amp;JumJamGurMap!U$1)</f>
        <v>0</v>
      </c>
      <c r="V29" s="138">
        <f>COUNTIF(GurMap!$C$4:$CI$122,JumJamGurMap!$D29&amp;JumJamGurMap!V$1)</f>
        <v>15</v>
      </c>
      <c r="W29" s="139">
        <f>COUNTIF(GurMap!$C$4:$CI$122,JumJamGurMap!$D29&amp;JumJamGurMap!W$1)</f>
        <v>12</v>
      </c>
      <c r="X29" s="138">
        <f>COUNTIF(GurMap!$C$4:$CI$122,JumJamGurMap!$D29&amp;JumJamGurMap!X$1)</f>
        <v>0</v>
      </c>
      <c r="Y29" s="139">
        <f>COUNTIF(GurMap!$C$4:$CI$122,JumJamGurMap!$D29&amp;JumJamGurMap!Y$1)</f>
        <v>0</v>
      </c>
      <c r="Z29" s="138">
        <f>COUNTIF(GurMap!$C$4:$CI$122,JumJamGurMap!$D29&amp;JumJamGurMap!Z$1)</f>
        <v>0</v>
      </c>
      <c r="AA29" s="139">
        <f>COUNTIF(GurMap!$C$4:$CI$122,JumJamGurMap!$D29&amp;JumJamGurMap!AA$1)</f>
        <v>0</v>
      </c>
      <c r="AB29" s="138">
        <f>COUNTIF(GurMap!$C$4:$CI$122,JumJamGurMap!$D29&amp;JumJamGurMap!AB$1)</f>
        <v>0</v>
      </c>
      <c r="AC29" s="139">
        <f>COUNTIF(GurMap!$C$4:$CI$122,JumJamGurMap!$D29&amp;JumJamGurMap!AC$1)</f>
        <v>0</v>
      </c>
      <c r="AD29" s="138">
        <f>COUNTIF(GurMap!$C$4:$CI$122,JumJamGurMap!$D29&amp;JumJamGurMap!AD$1)</f>
        <v>0</v>
      </c>
      <c r="AE29" s="139">
        <f>COUNTIF(GurMap!$C$4:$CI$122,JumJamGurMap!$D29&amp;JumJamGurMap!AE$1)</f>
        <v>0</v>
      </c>
      <c r="AF29" s="138">
        <f>COUNTIF(GurMap!$C$4:$CI$122,JumJamGurMap!$D29&amp;JumJamGurMap!AF$1)</f>
        <v>0</v>
      </c>
      <c r="AG29" s="139">
        <f>COUNTIF(GurMap!$C$4:$CI$122,JumJamGurMap!$D29&amp;JumJamGurMap!AG$1)</f>
        <v>0</v>
      </c>
      <c r="AH29" s="138">
        <f>COUNTIF(GurMap!$C$4:$CI$122,JumJamGurMap!$D29&amp;JumJamGurMap!AH$1)</f>
        <v>0</v>
      </c>
      <c r="AI29" s="139">
        <f>COUNTIF(GurMap!$C$4:$CI$122,JumJamGurMap!$D29&amp;JumJamGurMap!AI$1)</f>
        <v>0</v>
      </c>
      <c r="AJ29" s="138">
        <f>COUNTIF(GurMap!$C$4:$CI$122,JumJamGurMap!$D29&amp;JumJamGurMap!AJ$1)</f>
        <v>0</v>
      </c>
      <c r="AK29" s="139">
        <f>COUNTIF(GurMap!$C$4:$CI$122,JumJamGurMap!$D29&amp;JumJamGurMap!AK$1)</f>
        <v>0</v>
      </c>
    </row>
    <row r="30" spans="1:37" ht="38.25" customHeight="1" x14ac:dyDescent="0.25">
      <c r="A30" s="12">
        <f>'MASTER GURU HARIAN'!A33</f>
        <v>30</v>
      </c>
      <c r="B30" s="13" t="str">
        <f>'MASTER GURU HARIAN'!B33</f>
        <v>MASPURI ANDEWI, S.Kom</v>
      </c>
      <c r="C30" s="13" t="str">
        <f>'MASTER GURU HARIAN'!C33</f>
        <v>G30</v>
      </c>
      <c r="D30" s="13" t="str">
        <f>'MASTER GURU HARIAN'!D33</f>
        <v>PURI</v>
      </c>
      <c r="E30" s="13">
        <f t="shared" si="0"/>
        <v>12</v>
      </c>
      <c r="F30" s="138">
        <f>COUNTIF(GurMap!$C$4:$CI$122,JumJamGurMap!$D30&amp;JumJamGurMap!F$1)</f>
        <v>0</v>
      </c>
      <c r="G30" s="139">
        <f>COUNTIF(GurMap!$C$4:$CI$122,JumJamGurMap!$D30&amp;JumJamGurMap!G$1)</f>
        <v>0</v>
      </c>
      <c r="H30" s="138">
        <f>COUNTIF(GurMap!$C$4:$CI$122,JumJamGurMap!$D30&amp;JumJamGurMap!H$1)</f>
        <v>0</v>
      </c>
      <c r="I30" s="139">
        <f>COUNTIF(GurMap!$C$4:$CI$122,JumJamGurMap!$D30&amp;JumJamGurMap!I$1)</f>
        <v>0</v>
      </c>
      <c r="J30" s="138">
        <f>COUNTIF(GurMap!$C$4:$CI$122,JumJamGurMap!$D30&amp;JumJamGurMap!J$1)</f>
        <v>0</v>
      </c>
      <c r="K30" s="139">
        <f>COUNTIF(GurMap!$C$4:$CI$122,JumJamGurMap!$D30&amp;JumJamGurMap!K$1)</f>
        <v>0</v>
      </c>
      <c r="L30" s="138">
        <f>COUNTIF(GurMap!$C$4:$CI$122,JumJamGurMap!$D30&amp;JumJamGurMap!L$1)</f>
        <v>0</v>
      </c>
      <c r="M30" s="139">
        <f>COUNTIF(GurMap!$C$4:$CI$122,JumJamGurMap!$D30&amp;JumJamGurMap!M$1)</f>
        <v>0</v>
      </c>
      <c r="N30" s="138">
        <f>COUNTIF(GurMap!$C$4:$CI$122,JumJamGurMap!$D30&amp;JumJamGurMap!N$1)</f>
        <v>0</v>
      </c>
      <c r="O30" s="139">
        <f>COUNTIF(GurMap!$C$4:$CI$122,JumJamGurMap!$D30&amp;JumJamGurMap!O$1)</f>
        <v>0</v>
      </c>
      <c r="P30" s="138">
        <f>COUNTIF(GurMap!$C$4:$CI$122,JumJamGurMap!$D30&amp;JumJamGurMap!P$1)</f>
        <v>0</v>
      </c>
      <c r="Q30" s="139">
        <f>COUNTIF(GurMap!$C$4:$CI$122,JumJamGurMap!$D30&amp;JumJamGurMap!Q$1)</f>
        <v>12</v>
      </c>
      <c r="R30" s="138">
        <f>COUNTIF(GurMap!$C$4:$CI$122,JumJamGurMap!$D30&amp;JumJamGurMap!R$1)</f>
        <v>0</v>
      </c>
      <c r="S30" s="139">
        <f>COUNTIF(GurMap!$C$4:$CI$122,JumJamGurMap!$D30&amp;JumJamGurMap!S$1)</f>
        <v>0</v>
      </c>
      <c r="T30" s="138">
        <f>COUNTIF(GurMap!$C$4:$CI$122,JumJamGurMap!$D30&amp;JumJamGurMap!T$1)</f>
        <v>0</v>
      </c>
      <c r="U30" s="139">
        <f>COUNTIF(GurMap!$C$4:$CI$122,JumJamGurMap!$D30&amp;JumJamGurMap!U$1)</f>
        <v>0</v>
      </c>
      <c r="V30" s="138">
        <f>COUNTIF(GurMap!$C$4:$CI$122,JumJamGurMap!$D30&amp;JumJamGurMap!V$1)</f>
        <v>0</v>
      </c>
      <c r="W30" s="139">
        <f>COUNTIF(GurMap!$C$4:$CI$122,JumJamGurMap!$D30&amp;JumJamGurMap!W$1)</f>
        <v>0</v>
      </c>
      <c r="X30" s="138">
        <f>COUNTIF(GurMap!$C$4:$CI$122,JumJamGurMap!$D30&amp;JumJamGurMap!X$1)</f>
        <v>0</v>
      </c>
      <c r="Y30" s="139">
        <f>COUNTIF(GurMap!$C$4:$CI$122,JumJamGurMap!$D30&amp;JumJamGurMap!Y$1)</f>
        <v>0</v>
      </c>
      <c r="Z30" s="138">
        <f>COUNTIF(GurMap!$C$4:$CI$122,JumJamGurMap!$D30&amp;JumJamGurMap!Z$1)</f>
        <v>0</v>
      </c>
      <c r="AA30" s="139">
        <f>COUNTIF(GurMap!$C$4:$CI$122,JumJamGurMap!$D30&amp;JumJamGurMap!AA$1)</f>
        <v>0</v>
      </c>
      <c r="AB30" s="138">
        <f>COUNTIF(GurMap!$C$4:$CI$122,JumJamGurMap!$D30&amp;JumJamGurMap!AB$1)</f>
        <v>0</v>
      </c>
      <c r="AC30" s="139">
        <f>COUNTIF(GurMap!$C$4:$CI$122,JumJamGurMap!$D30&amp;JumJamGurMap!AC$1)</f>
        <v>0</v>
      </c>
      <c r="AD30" s="138">
        <f>COUNTIF(GurMap!$C$4:$CI$122,JumJamGurMap!$D30&amp;JumJamGurMap!AD$1)</f>
        <v>0</v>
      </c>
      <c r="AE30" s="139">
        <f>COUNTIF(GurMap!$C$4:$CI$122,JumJamGurMap!$D30&amp;JumJamGurMap!AE$1)</f>
        <v>0</v>
      </c>
      <c r="AF30" s="138">
        <f>COUNTIF(GurMap!$C$4:$CI$122,JumJamGurMap!$D30&amp;JumJamGurMap!AF$1)</f>
        <v>0</v>
      </c>
      <c r="AG30" s="139">
        <f>COUNTIF(GurMap!$C$4:$CI$122,JumJamGurMap!$D30&amp;JumJamGurMap!AG$1)</f>
        <v>0</v>
      </c>
      <c r="AH30" s="138">
        <f>COUNTIF(GurMap!$C$4:$CI$122,JumJamGurMap!$D30&amp;JumJamGurMap!AH$1)</f>
        <v>0</v>
      </c>
      <c r="AI30" s="139">
        <f>COUNTIF(GurMap!$C$4:$CI$122,JumJamGurMap!$D30&amp;JumJamGurMap!AI$1)</f>
        <v>0</v>
      </c>
      <c r="AJ30" s="138">
        <f>COUNTIF(GurMap!$C$4:$CI$122,JumJamGurMap!$D30&amp;JumJamGurMap!AJ$1)</f>
        <v>0</v>
      </c>
      <c r="AK30" s="139">
        <f>COUNTIF(GurMap!$C$4:$CI$122,JumJamGurMap!$D30&amp;JumJamGurMap!AK$1)</f>
        <v>0</v>
      </c>
    </row>
    <row r="31" spans="1:37" ht="38.25" customHeight="1" x14ac:dyDescent="0.25">
      <c r="A31" s="12">
        <f>'MASTER GURU HARIAN'!A34</f>
        <v>31</v>
      </c>
      <c r="B31" s="13" t="str">
        <f>'MASTER GURU HARIAN'!B34</f>
        <v>RUHYA, S.Ag, M.M.Pd</v>
      </c>
      <c r="C31" s="13" t="str">
        <f>'MASTER GURU HARIAN'!C34</f>
        <v>G31</v>
      </c>
      <c r="D31" s="13" t="str">
        <f>'MASTER GURU HARIAN'!D34</f>
        <v>RUHYA</v>
      </c>
      <c r="E31" s="13">
        <f t="shared" si="0"/>
        <v>27</v>
      </c>
      <c r="F31" s="138">
        <f>COUNTIF(GurMap!$C$4:$CI$122,JumJamGurMap!$D31&amp;JumJamGurMap!F$1)</f>
        <v>27</v>
      </c>
      <c r="G31" s="139">
        <f>COUNTIF(GurMap!$C$4:$CI$122,JumJamGurMap!$D31&amp;JumJamGurMap!G$1)</f>
        <v>0</v>
      </c>
      <c r="H31" s="138">
        <f>COUNTIF(GurMap!$C$4:$CI$122,JumJamGurMap!$D31&amp;JumJamGurMap!H$1)</f>
        <v>0</v>
      </c>
      <c r="I31" s="139">
        <f>COUNTIF(GurMap!$C$4:$CI$122,JumJamGurMap!$D31&amp;JumJamGurMap!I$1)</f>
        <v>0</v>
      </c>
      <c r="J31" s="138">
        <f>COUNTIF(GurMap!$C$4:$CI$122,JumJamGurMap!$D31&amp;JumJamGurMap!J$1)</f>
        <v>0</v>
      </c>
      <c r="K31" s="139">
        <f>COUNTIF(GurMap!$C$4:$CI$122,JumJamGurMap!$D31&amp;JumJamGurMap!K$1)</f>
        <v>0</v>
      </c>
      <c r="L31" s="138">
        <f>COUNTIF(GurMap!$C$4:$CI$122,JumJamGurMap!$D31&amp;JumJamGurMap!L$1)</f>
        <v>0</v>
      </c>
      <c r="M31" s="139">
        <f>COUNTIF(GurMap!$C$4:$CI$122,JumJamGurMap!$D31&amp;JumJamGurMap!M$1)</f>
        <v>0</v>
      </c>
      <c r="N31" s="138">
        <f>COUNTIF(GurMap!$C$4:$CI$122,JumJamGurMap!$D31&amp;JumJamGurMap!N$1)</f>
        <v>0</v>
      </c>
      <c r="O31" s="139">
        <f>COUNTIF(GurMap!$C$4:$CI$122,JumJamGurMap!$D31&amp;JumJamGurMap!O$1)</f>
        <v>0</v>
      </c>
      <c r="P31" s="138">
        <f>COUNTIF(GurMap!$C$4:$CI$122,JumJamGurMap!$D31&amp;JumJamGurMap!P$1)</f>
        <v>0</v>
      </c>
      <c r="Q31" s="139">
        <f>COUNTIF(GurMap!$C$4:$CI$122,JumJamGurMap!$D31&amp;JumJamGurMap!Q$1)</f>
        <v>0</v>
      </c>
      <c r="R31" s="138">
        <f>COUNTIF(GurMap!$C$4:$CI$122,JumJamGurMap!$D31&amp;JumJamGurMap!R$1)</f>
        <v>0</v>
      </c>
      <c r="S31" s="139">
        <f>COUNTIF(GurMap!$C$4:$CI$122,JumJamGurMap!$D31&amp;JumJamGurMap!S$1)</f>
        <v>0</v>
      </c>
      <c r="T31" s="138">
        <f>COUNTIF(GurMap!$C$4:$CI$122,JumJamGurMap!$D31&amp;JumJamGurMap!T$1)</f>
        <v>0</v>
      </c>
      <c r="U31" s="139">
        <f>COUNTIF(GurMap!$C$4:$CI$122,JumJamGurMap!$D31&amp;JumJamGurMap!U$1)</f>
        <v>0</v>
      </c>
      <c r="V31" s="138">
        <f>COUNTIF(GurMap!$C$4:$CI$122,JumJamGurMap!$D31&amp;JumJamGurMap!V$1)</f>
        <v>0</v>
      </c>
      <c r="W31" s="139">
        <f>COUNTIF(GurMap!$C$4:$CI$122,JumJamGurMap!$D31&amp;JumJamGurMap!W$1)</f>
        <v>0</v>
      </c>
      <c r="X31" s="138">
        <f>COUNTIF(GurMap!$C$4:$CI$122,JumJamGurMap!$D31&amp;JumJamGurMap!X$1)</f>
        <v>0</v>
      </c>
      <c r="Y31" s="139">
        <f>COUNTIF(GurMap!$C$4:$CI$122,JumJamGurMap!$D31&amp;JumJamGurMap!Y$1)</f>
        <v>0</v>
      </c>
      <c r="Z31" s="138">
        <f>COUNTIF(GurMap!$C$4:$CI$122,JumJamGurMap!$D31&amp;JumJamGurMap!Z$1)</f>
        <v>0</v>
      </c>
      <c r="AA31" s="139">
        <f>COUNTIF(GurMap!$C$4:$CI$122,JumJamGurMap!$D31&amp;JumJamGurMap!AA$1)</f>
        <v>0</v>
      </c>
      <c r="AB31" s="138">
        <f>COUNTIF(GurMap!$C$4:$CI$122,JumJamGurMap!$D31&amp;JumJamGurMap!AB$1)</f>
        <v>0</v>
      </c>
      <c r="AC31" s="139">
        <f>COUNTIF(GurMap!$C$4:$CI$122,JumJamGurMap!$D31&amp;JumJamGurMap!AC$1)</f>
        <v>0</v>
      </c>
      <c r="AD31" s="138">
        <f>COUNTIF(GurMap!$C$4:$CI$122,JumJamGurMap!$D31&amp;JumJamGurMap!AD$1)</f>
        <v>0</v>
      </c>
      <c r="AE31" s="139">
        <f>COUNTIF(GurMap!$C$4:$CI$122,JumJamGurMap!$D31&amp;JumJamGurMap!AE$1)</f>
        <v>0</v>
      </c>
      <c r="AF31" s="138">
        <f>COUNTIF(GurMap!$C$4:$CI$122,JumJamGurMap!$D31&amp;JumJamGurMap!AF$1)</f>
        <v>0</v>
      </c>
      <c r="AG31" s="139">
        <f>COUNTIF(GurMap!$C$4:$CI$122,JumJamGurMap!$D31&amp;JumJamGurMap!AG$1)</f>
        <v>0</v>
      </c>
      <c r="AH31" s="138">
        <f>COUNTIF(GurMap!$C$4:$CI$122,JumJamGurMap!$D31&amp;JumJamGurMap!AH$1)</f>
        <v>0</v>
      </c>
      <c r="AI31" s="139">
        <f>COUNTIF(GurMap!$C$4:$CI$122,JumJamGurMap!$D31&amp;JumJamGurMap!AI$1)</f>
        <v>0</v>
      </c>
      <c r="AJ31" s="138">
        <f>COUNTIF(GurMap!$C$4:$CI$122,JumJamGurMap!$D31&amp;JumJamGurMap!AJ$1)</f>
        <v>0</v>
      </c>
      <c r="AK31" s="139">
        <f>COUNTIF(GurMap!$C$4:$CI$122,JumJamGurMap!$D31&amp;JumJamGurMap!AK$1)</f>
        <v>0</v>
      </c>
    </row>
    <row r="32" spans="1:37" ht="38.25" customHeight="1" x14ac:dyDescent="0.25">
      <c r="A32" s="12">
        <f>'MASTER GURU HARIAN'!A35</f>
        <v>32</v>
      </c>
      <c r="B32" s="13" t="str">
        <f>'MASTER GURU HARIAN'!B35</f>
        <v>MAYA KUSMAYANTI, S.Pd</v>
      </c>
      <c r="C32" s="13" t="str">
        <f>'MASTER GURU HARIAN'!C35</f>
        <v>G32</v>
      </c>
      <c r="D32" s="13" t="str">
        <f>'MASTER GURU HARIAN'!D35</f>
        <v>MAYA</v>
      </c>
      <c r="E32" s="13">
        <f t="shared" si="0"/>
        <v>0</v>
      </c>
      <c r="F32" s="138">
        <f>COUNTIF(GurMap!$C$4:$CI$122,JumJamGurMap!$D32&amp;JumJamGurMap!F$1)</f>
        <v>0</v>
      </c>
      <c r="G32" s="139">
        <f>COUNTIF(GurMap!$C$4:$CI$122,JumJamGurMap!$D32&amp;JumJamGurMap!G$1)</f>
        <v>0</v>
      </c>
      <c r="H32" s="138">
        <f>COUNTIF(GurMap!$C$4:$CI$122,JumJamGurMap!$D32&amp;JumJamGurMap!H$1)</f>
        <v>0</v>
      </c>
      <c r="I32" s="139">
        <f>COUNTIF(GurMap!$C$4:$CI$122,JumJamGurMap!$D32&amp;JumJamGurMap!I$1)</f>
        <v>0</v>
      </c>
      <c r="J32" s="138">
        <f>COUNTIF(GurMap!$C$4:$CI$122,JumJamGurMap!$D32&amp;JumJamGurMap!J$1)</f>
        <v>0</v>
      </c>
      <c r="K32" s="139">
        <f>COUNTIF(GurMap!$C$4:$CI$122,JumJamGurMap!$D32&amp;JumJamGurMap!K$1)</f>
        <v>0</v>
      </c>
      <c r="L32" s="138">
        <f>COUNTIF(GurMap!$C$4:$CI$122,JumJamGurMap!$D32&amp;JumJamGurMap!L$1)</f>
        <v>0</v>
      </c>
      <c r="M32" s="139">
        <f>COUNTIF(GurMap!$C$4:$CI$122,JumJamGurMap!$D32&amp;JumJamGurMap!M$1)</f>
        <v>0</v>
      </c>
      <c r="N32" s="138">
        <f>COUNTIF(GurMap!$C$4:$CI$122,JumJamGurMap!$D32&amp;JumJamGurMap!N$1)</f>
        <v>0</v>
      </c>
      <c r="O32" s="139">
        <f>COUNTIF(GurMap!$C$4:$CI$122,JumJamGurMap!$D32&amp;JumJamGurMap!O$1)</f>
        <v>0</v>
      </c>
      <c r="P32" s="138">
        <f>COUNTIF(GurMap!$C$4:$CI$122,JumJamGurMap!$D32&amp;JumJamGurMap!P$1)</f>
        <v>0</v>
      </c>
      <c r="Q32" s="139">
        <f>COUNTIF(GurMap!$C$4:$CI$122,JumJamGurMap!$D32&amp;JumJamGurMap!Q$1)</f>
        <v>0</v>
      </c>
      <c r="R32" s="138">
        <f>COUNTIF(GurMap!$C$4:$CI$122,JumJamGurMap!$D32&amp;JumJamGurMap!R$1)</f>
        <v>0</v>
      </c>
      <c r="S32" s="139">
        <f>COUNTIF(GurMap!$C$4:$CI$122,JumJamGurMap!$D32&amp;JumJamGurMap!S$1)</f>
        <v>0</v>
      </c>
      <c r="T32" s="138">
        <f>COUNTIF(GurMap!$C$4:$CI$122,JumJamGurMap!$D32&amp;JumJamGurMap!T$1)</f>
        <v>0</v>
      </c>
      <c r="U32" s="139">
        <f>COUNTIF(GurMap!$C$4:$CI$122,JumJamGurMap!$D32&amp;JumJamGurMap!U$1)</f>
        <v>0</v>
      </c>
      <c r="V32" s="138">
        <f>COUNTIF(GurMap!$C$4:$CI$122,JumJamGurMap!$D32&amp;JumJamGurMap!V$1)</f>
        <v>0</v>
      </c>
      <c r="W32" s="139">
        <f>COUNTIF(GurMap!$C$4:$CI$122,JumJamGurMap!$D32&amp;JumJamGurMap!W$1)</f>
        <v>0</v>
      </c>
      <c r="X32" s="138">
        <f>COUNTIF(GurMap!$C$4:$CI$122,JumJamGurMap!$D32&amp;JumJamGurMap!X$1)</f>
        <v>0</v>
      </c>
      <c r="Y32" s="139">
        <f>COUNTIF(GurMap!$C$4:$CI$122,JumJamGurMap!$D32&amp;JumJamGurMap!Y$1)</f>
        <v>0</v>
      </c>
      <c r="Z32" s="138">
        <f>COUNTIF(GurMap!$C$4:$CI$122,JumJamGurMap!$D32&amp;JumJamGurMap!Z$1)</f>
        <v>0</v>
      </c>
      <c r="AA32" s="139">
        <f>COUNTIF(GurMap!$C$4:$CI$122,JumJamGurMap!$D32&amp;JumJamGurMap!AA$1)</f>
        <v>0</v>
      </c>
      <c r="AB32" s="138">
        <f>COUNTIF(GurMap!$C$4:$CI$122,JumJamGurMap!$D32&amp;JumJamGurMap!AB$1)</f>
        <v>0</v>
      </c>
      <c r="AC32" s="139">
        <f>COUNTIF(GurMap!$C$4:$CI$122,JumJamGurMap!$D32&amp;JumJamGurMap!AC$1)</f>
        <v>0</v>
      </c>
      <c r="AD32" s="138">
        <f>COUNTIF(GurMap!$C$4:$CI$122,JumJamGurMap!$D32&amp;JumJamGurMap!AD$1)</f>
        <v>0</v>
      </c>
      <c r="AE32" s="139">
        <f>COUNTIF(GurMap!$C$4:$CI$122,JumJamGurMap!$D32&amp;JumJamGurMap!AE$1)</f>
        <v>0</v>
      </c>
      <c r="AF32" s="138">
        <f>COUNTIF(GurMap!$C$4:$CI$122,JumJamGurMap!$D32&amp;JumJamGurMap!AF$1)</f>
        <v>0</v>
      </c>
      <c r="AG32" s="139">
        <f>COUNTIF(GurMap!$C$4:$CI$122,JumJamGurMap!$D32&amp;JumJamGurMap!AG$1)</f>
        <v>0</v>
      </c>
      <c r="AH32" s="138">
        <f>COUNTIF(GurMap!$C$4:$CI$122,JumJamGurMap!$D32&amp;JumJamGurMap!AH$1)</f>
        <v>0</v>
      </c>
      <c r="AI32" s="139">
        <f>COUNTIF(GurMap!$C$4:$CI$122,JumJamGurMap!$D32&amp;JumJamGurMap!AI$1)</f>
        <v>0</v>
      </c>
      <c r="AJ32" s="138">
        <f>COUNTIF(GurMap!$C$4:$CI$122,JumJamGurMap!$D32&amp;JumJamGurMap!AJ$1)</f>
        <v>0</v>
      </c>
      <c r="AK32" s="139">
        <f>COUNTIF(GurMap!$C$4:$CI$122,JumJamGurMap!$D32&amp;JumJamGurMap!AK$1)</f>
        <v>0</v>
      </c>
    </row>
    <row r="33" spans="1:37" ht="38.25" customHeight="1" x14ac:dyDescent="0.25">
      <c r="A33" s="12">
        <f>'MASTER GURU HARIAN'!A36</f>
        <v>33</v>
      </c>
      <c r="B33" s="13" t="str">
        <f>'MASTER GURU HARIAN'!B36</f>
        <v>DINI KAROMNA, S.Pd.</v>
      </c>
      <c r="C33" s="13" t="str">
        <f>'MASTER GURU HARIAN'!C36</f>
        <v>G33</v>
      </c>
      <c r="D33" s="13" t="str">
        <f>'MASTER GURU HARIAN'!D36</f>
        <v>DINI</v>
      </c>
      <c r="E33" s="13">
        <f t="shared" si="0"/>
        <v>27</v>
      </c>
      <c r="F33" s="138">
        <f>COUNTIF(GurMap!$C$4:$CI$122,JumJamGurMap!$D33&amp;JumJamGurMap!F$1)</f>
        <v>0</v>
      </c>
      <c r="G33" s="139">
        <f>COUNTIF(GurMap!$C$4:$CI$122,JumJamGurMap!$D33&amp;JumJamGurMap!G$1)</f>
        <v>0</v>
      </c>
      <c r="H33" s="138">
        <f>COUNTIF(GurMap!$C$4:$CI$122,JumJamGurMap!$D33&amp;JumJamGurMap!H$1)</f>
        <v>0</v>
      </c>
      <c r="I33" s="139">
        <f>COUNTIF(GurMap!$C$4:$CI$122,JumJamGurMap!$D33&amp;JumJamGurMap!I$1)</f>
        <v>0</v>
      </c>
      <c r="J33" s="138">
        <f>COUNTIF(GurMap!$C$4:$CI$122,JumJamGurMap!$D33&amp;JumJamGurMap!J$1)</f>
        <v>0</v>
      </c>
      <c r="K33" s="139">
        <f>COUNTIF(GurMap!$C$4:$CI$122,JumJamGurMap!$D33&amp;JumJamGurMap!K$1)</f>
        <v>0</v>
      </c>
      <c r="L33" s="138">
        <f>COUNTIF(GurMap!$C$4:$CI$122,JumJamGurMap!$D33&amp;JumJamGurMap!L$1)</f>
        <v>0</v>
      </c>
      <c r="M33" s="139">
        <f>COUNTIF(GurMap!$C$4:$CI$122,JumJamGurMap!$D33&amp;JumJamGurMap!M$1)</f>
        <v>0</v>
      </c>
      <c r="N33" s="138">
        <f>COUNTIF(GurMap!$C$4:$CI$122,JumJamGurMap!$D33&amp;JumJamGurMap!N$1)</f>
        <v>0</v>
      </c>
      <c r="O33" s="139">
        <f>COUNTIF(GurMap!$C$4:$CI$122,JumJamGurMap!$D33&amp;JumJamGurMap!O$1)</f>
        <v>0</v>
      </c>
      <c r="P33" s="138">
        <f>COUNTIF(GurMap!$C$4:$CI$122,JumJamGurMap!$D33&amp;JumJamGurMap!P$1)</f>
        <v>0</v>
      </c>
      <c r="Q33" s="139">
        <f>COUNTIF(GurMap!$C$4:$CI$122,JumJamGurMap!$D33&amp;JumJamGurMap!Q$1)</f>
        <v>0</v>
      </c>
      <c r="R33" s="138">
        <f>COUNTIF(GurMap!$C$4:$CI$122,JumJamGurMap!$D33&amp;JumJamGurMap!R$1)</f>
        <v>0</v>
      </c>
      <c r="S33" s="139">
        <f>COUNTIF(GurMap!$C$4:$CI$122,JumJamGurMap!$D33&amp;JumJamGurMap!S$1)</f>
        <v>0</v>
      </c>
      <c r="T33" s="138">
        <f>COUNTIF(GurMap!$C$4:$CI$122,JumJamGurMap!$D33&amp;JumJamGurMap!T$1)</f>
        <v>12</v>
      </c>
      <c r="U33" s="139">
        <f>COUNTIF(GurMap!$C$4:$CI$122,JumJamGurMap!$D33&amp;JumJamGurMap!U$1)</f>
        <v>0</v>
      </c>
      <c r="V33" s="138">
        <f>COUNTIF(GurMap!$C$4:$CI$122,JumJamGurMap!$D33&amp;JumJamGurMap!V$1)</f>
        <v>9</v>
      </c>
      <c r="W33" s="139">
        <f>COUNTIF(GurMap!$C$4:$CI$122,JumJamGurMap!$D33&amp;JumJamGurMap!W$1)</f>
        <v>6</v>
      </c>
      <c r="X33" s="138">
        <f>COUNTIF(GurMap!$C$4:$CI$122,JumJamGurMap!$D33&amp;JumJamGurMap!X$1)</f>
        <v>0</v>
      </c>
      <c r="Y33" s="139">
        <f>COUNTIF(GurMap!$C$4:$CI$122,JumJamGurMap!$D33&amp;JumJamGurMap!Y$1)</f>
        <v>0</v>
      </c>
      <c r="Z33" s="138">
        <f>COUNTIF(GurMap!$C$4:$CI$122,JumJamGurMap!$D33&amp;JumJamGurMap!Z$1)</f>
        <v>0</v>
      </c>
      <c r="AA33" s="139">
        <f>COUNTIF(GurMap!$C$4:$CI$122,JumJamGurMap!$D33&amp;JumJamGurMap!AA$1)</f>
        <v>0</v>
      </c>
      <c r="AB33" s="138">
        <f>COUNTIF(GurMap!$C$4:$CI$122,JumJamGurMap!$D33&amp;JumJamGurMap!AB$1)</f>
        <v>0</v>
      </c>
      <c r="AC33" s="139">
        <f>COUNTIF(GurMap!$C$4:$CI$122,JumJamGurMap!$D33&amp;JumJamGurMap!AC$1)</f>
        <v>0</v>
      </c>
      <c r="AD33" s="138">
        <f>COUNTIF(GurMap!$C$4:$CI$122,JumJamGurMap!$D33&amp;JumJamGurMap!AD$1)</f>
        <v>0</v>
      </c>
      <c r="AE33" s="139">
        <f>COUNTIF(GurMap!$C$4:$CI$122,JumJamGurMap!$D33&amp;JumJamGurMap!AE$1)</f>
        <v>0</v>
      </c>
      <c r="AF33" s="138">
        <f>COUNTIF(GurMap!$C$4:$CI$122,JumJamGurMap!$D33&amp;JumJamGurMap!AF$1)</f>
        <v>0</v>
      </c>
      <c r="AG33" s="139">
        <f>COUNTIF(GurMap!$C$4:$CI$122,JumJamGurMap!$D33&amp;JumJamGurMap!AG$1)</f>
        <v>0</v>
      </c>
      <c r="AH33" s="138">
        <f>COUNTIF(GurMap!$C$4:$CI$122,JumJamGurMap!$D33&amp;JumJamGurMap!AH$1)</f>
        <v>0</v>
      </c>
      <c r="AI33" s="139">
        <f>COUNTIF(GurMap!$C$4:$CI$122,JumJamGurMap!$D33&amp;JumJamGurMap!AI$1)</f>
        <v>0</v>
      </c>
      <c r="AJ33" s="138">
        <f>COUNTIF(GurMap!$C$4:$CI$122,JumJamGurMap!$D33&amp;JumJamGurMap!AJ$1)</f>
        <v>0</v>
      </c>
      <c r="AK33" s="139">
        <f>COUNTIF(GurMap!$C$4:$CI$122,JumJamGurMap!$D33&amp;JumJamGurMap!AK$1)</f>
        <v>0</v>
      </c>
    </row>
    <row r="34" spans="1:37" ht="38.25" customHeight="1" x14ac:dyDescent="0.25">
      <c r="A34" s="12">
        <f>'MASTER GURU HARIAN'!A37</f>
        <v>34</v>
      </c>
      <c r="B34" s="13" t="str">
        <f>'MASTER GURU HARIAN'!B37</f>
        <v>NOFA NIRAWATI, S.Pd, M.T</v>
      </c>
      <c r="C34" s="13" t="str">
        <f>'MASTER GURU HARIAN'!C37</f>
        <v>G34</v>
      </c>
      <c r="D34" s="13" t="str">
        <f>'MASTER GURU HARIAN'!D37</f>
        <v>NOFA</v>
      </c>
      <c r="E34" s="13">
        <f t="shared" si="0"/>
        <v>19</v>
      </c>
      <c r="F34" s="138">
        <f>COUNTIF(GurMap!$C$4:$CI$122,JumJamGurMap!$D34&amp;JumJamGurMap!F$1)</f>
        <v>0</v>
      </c>
      <c r="G34" s="139">
        <f>COUNTIF(GurMap!$C$4:$CI$122,JumJamGurMap!$D34&amp;JumJamGurMap!G$1)</f>
        <v>0</v>
      </c>
      <c r="H34" s="138">
        <f>COUNTIF(GurMap!$C$4:$CI$122,JumJamGurMap!$D34&amp;JumJamGurMap!H$1)</f>
        <v>0</v>
      </c>
      <c r="I34" s="139">
        <f>COUNTIF(GurMap!$C$4:$CI$122,JumJamGurMap!$D34&amp;JumJamGurMap!I$1)</f>
        <v>0</v>
      </c>
      <c r="J34" s="138">
        <f>COUNTIF(GurMap!$C$4:$CI$122,JumJamGurMap!$D34&amp;JumJamGurMap!J$1)</f>
        <v>0</v>
      </c>
      <c r="K34" s="139">
        <f>COUNTIF(GurMap!$C$4:$CI$122,JumJamGurMap!$D34&amp;JumJamGurMap!K$1)</f>
        <v>0</v>
      </c>
      <c r="L34" s="138">
        <f>COUNTIF(GurMap!$C$4:$CI$122,JumJamGurMap!$D34&amp;JumJamGurMap!L$1)</f>
        <v>0</v>
      </c>
      <c r="M34" s="139">
        <f>COUNTIF(GurMap!$C$4:$CI$122,JumJamGurMap!$D34&amp;JumJamGurMap!M$1)</f>
        <v>19</v>
      </c>
      <c r="N34" s="138">
        <f>COUNTIF(GurMap!$C$4:$CI$122,JumJamGurMap!$D34&amp;JumJamGurMap!N$1)</f>
        <v>0</v>
      </c>
      <c r="O34" s="139">
        <f>COUNTIF(GurMap!$C$4:$CI$122,JumJamGurMap!$D34&amp;JumJamGurMap!O$1)</f>
        <v>0</v>
      </c>
      <c r="P34" s="138">
        <f>COUNTIF(GurMap!$C$4:$CI$122,JumJamGurMap!$D34&amp;JumJamGurMap!P$1)</f>
        <v>0</v>
      </c>
      <c r="Q34" s="139">
        <f>COUNTIF(GurMap!$C$4:$CI$122,JumJamGurMap!$D34&amp;JumJamGurMap!Q$1)</f>
        <v>0</v>
      </c>
      <c r="R34" s="138">
        <f>COUNTIF(GurMap!$C$4:$CI$122,JumJamGurMap!$D34&amp;JumJamGurMap!R$1)</f>
        <v>0</v>
      </c>
      <c r="S34" s="139">
        <f>COUNTIF(GurMap!$C$4:$CI$122,JumJamGurMap!$D34&amp;JumJamGurMap!S$1)</f>
        <v>0</v>
      </c>
      <c r="T34" s="138">
        <f>COUNTIF(GurMap!$C$4:$CI$122,JumJamGurMap!$D34&amp;JumJamGurMap!T$1)</f>
        <v>0</v>
      </c>
      <c r="U34" s="139">
        <f>COUNTIF(GurMap!$C$4:$CI$122,JumJamGurMap!$D34&amp;JumJamGurMap!U$1)</f>
        <v>0</v>
      </c>
      <c r="V34" s="138">
        <f>COUNTIF(GurMap!$C$4:$CI$122,JumJamGurMap!$D34&amp;JumJamGurMap!V$1)</f>
        <v>0</v>
      </c>
      <c r="W34" s="139">
        <f>COUNTIF(GurMap!$C$4:$CI$122,JumJamGurMap!$D34&amp;JumJamGurMap!W$1)</f>
        <v>0</v>
      </c>
      <c r="X34" s="138">
        <f>COUNTIF(GurMap!$C$4:$CI$122,JumJamGurMap!$D34&amp;JumJamGurMap!X$1)</f>
        <v>0</v>
      </c>
      <c r="Y34" s="139">
        <f>COUNTIF(GurMap!$C$4:$CI$122,JumJamGurMap!$D34&amp;JumJamGurMap!Y$1)</f>
        <v>0</v>
      </c>
      <c r="Z34" s="138">
        <f>COUNTIF(GurMap!$C$4:$CI$122,JumJamGurMap!$D34&amp;JumJamGurMap!Z$1)</f>
        <v>0</v>
      </c>
      <c r="AA34" s="139">
        <f>COUNTIF(GurMap!$C$4:$CI$122,JumJamGurMap!$D34&amp;JumJamGurMap!AA$1)</f>
        <v>0</v>
      </c>
      <c r="AB34" s="138">
        <f>COUNTIF(GurMap!$C$4:$CI$122,JumJamGurMap!$D34&amp;JumJamGurMap!AB$1)</f>
        <v>0</v>
      </c>
      <c r="AC34" s="139">
        <f>COUNTIF(GurMap!$C$4:$CI$122,JumJamGurMap!$D34&amp;JumJamGurMap!AC$1)</f>
        <v>0</v>
      </c>
      <c r="AD34" s="138">
        <f>COUNTIF(GurMap!$C$4:$CI$122,JumJamGurMap!$D34&amp;JumJamGurMap!AD$1)</f>
        <v>0</v>
      </c>
      <c r="AE34" s="139">
        <f>COUNTIF(GurMap!$C$4:$CI$122,JumJamGurMap!$D34&amp;JumJamGurMap!AE$1)</f>
        <v>0</v>
      </c>
      <c r="AF34" s="138">
        <f>COUNTIF(GurMap!$C$4:$CI$122,JumJamGurMap!$D34&amp;JumJamGurMap!AF$1)</f>
        <v>0</v>
      </c>
      <c r="AG34" s="139">
        <f>COUNTIF(GurMap!$C$4:$CI$122,JumJamGurMap!$D34&amp;JumJamGurMap!AG$1)</f>
        <v>0</v>
      </c>
      <c r="AH34" s="138">
        <f>COUNTIF(GurMap!$C$4:$CI$122,JumJamGurMap!$D34&amp;JumJamGurMap!AH$1)</f>
        <v>0</v>
      </c>
      <c r="AI34" s="139">
        <f>COUNTIF(GurMap!$C$4:$CI$122,JumJamGurMap!$D34&amp;JumJamGurMap!AI$1)</f>
        <v>0</v>
      </c>
      <c r="AJ34" s="138">
        <f>COUNTIF(GurMap!$C$4:$CI$122,JumJamGurMap!$D34&amp;JumJamGurMap!AJ$1)</f>
        <v>0</v>
      </c>
      <c r="AK34" s="139">
        <f>COUNTIF(GurMap!$C$4:$CI$122,JumJamGurMap!$D34&amp;JumJamGurMap!AK$1)</f>
        <v>0</v>
      </c>
    </row>
    <row r="35" spans="1:37" ht="38.25" customHeight="1" x14ac:dyDescent="0.25">
      <c r="A35" s="12">
        <f>'MASTER GURU HARIAN'!A38</f>
        <v>35</v>
      </c>
      <c r="B35" s="13" t="str">
        <f>'MASTER GURU HARIAN'!B38</f>
        <v>HASAN AS'ARI, M.Kom</v>
      </c>
      <c r="C35" s="13" t="str">
        <f>'MASTER GURU HARIAN'!C38</f>
        <v>G35</v>
      </c>
      <c r="D35" s="13" t="str">
        <f>'MASTER GURU HARIAN'!D38</f>
        <v>HASAN</v>
      </c>
      <c r="E35" s="13">
        <f t="shared" si="0"/>
        <v>12</v>
      </c>
      <c r="F35" s="138">
        <f>COUNTIF(GurMap!$C$4:$CI$122,JumJamGurMap!$D35&amp;JumJamGurMap!F$1)</f>
        <v>0</v>
      </c>
      <c r="G35" s="139">
        <f>COUNTIF(GurMap!$C$4:$CI$122,JumJamGurMap!$D35&amp;JumJamGurMap!G$1)</f>
        <v>0</v>
      </c>
      <c r="H35" s="138">
        <f>COUNTIF(GurMap!$C$4:$CI$122,JumJamGurMap!$D35&amp;JumJamGurMap!H$1)</f>
        <v>0</v>
      </c>
      <c r="I35" s="139">
        <f>COUNTIF(GurMap!$C$4:$CI$122,JumJamGurMap!$D35&amp;JumJamGurMap!I$1)</f>
        <v>0</v>
      </c>
      <c r="J35" s="138">
        <f>COUNTIF(GurMap!$C$4:$CI$122,JumJamGurMap!$D35&amp;JumJamGurMap!J$1)</f>
        <v>0</v>
      </c>
      <c r="K35" s="139">
        <f>COUNTIF(GurMap!$C$4:$CI$122,JumJamGurMap!$D35&amp;JumJamGurMap!K$1)</f>
        <v>0</v>
      </c>
      <c r="L35" s="138">
        <f>COUNTIF(GurMap!$C$4:$CI$122,JumJamGurMap!$D35&amp;JumJamGurMap!L$1)</f>
        <v>0</v>
      </c>
      <c r="M35" s="139">
        <f>COUNTIF(GurMap!$C$4:$CI$122,JumJamGurMap!$D35&amp;JumJamGurMap!M$1)</f>
        <v>0</v>
      </c>
      <c r="N35" s="138">
        <f>COUNTIF(GurMap!$C$4:$CI$122,JumJamGurMap!$D35&amp;JumJamGurMap!N$1)</f>
        <v>0</v>
      </c>
      <c r="O35" s="139">
        <f>COUNTIF(GurMap!$C$4:$CI$122,JumJamGurMap!$D35&amp;JumJamGurMap!O$1)</f>
        <v>0</v>
      </c>
      <c r="P35" s="138">
        <f>COUNTIF(GurMap!$C$4:$CI$122,JumJamGurMap!$D35&amp;JumJamGurMap!P$1)</f>
        <v>0</v>
      </c>
      <c r="Q35" s="139">
        <f>COUNTIF(GurMap!$C$4:$CI$122,JumJamGurMap!$D35&amp;JumJamGurMap!Q$1)</f>
        <v>0</v>
      </c>
      <c r="R35" s="138">
        <f>COUNTIF(GurMap!$C$4:$CI$122,JumJamGurMap!$D35&amp;JumJamGurMap!R$1)</f>
        <v>0</v>
      </c>
      <c r="S35" s="139">
        <f>COUNTIF(GurMap!$C$4:$CI$122,JumJamGurMap!$D35&amp;JumJamGurMap!S$1)</f>
        <v>0</v>
      </c>
      <c r="T35" s="138">
        <f>COUNTIF(GurMap!$C$4:$CI$122,JumJamGurMap!$D35&amp;JumJamGurMap!T$1)</f>
        <v>0</v>
      </c>
      <c r="U35" s="139">
        <f>COUNTIF(GurMap!$C$4:$CI$122,JumJamGurMap!$D35&amp;JumJamGurMap!U$1)</f>
        <v>0</v>
      </c>
      <c r="V35" s="138">
        <f>COUNTIF(GurMap!$C$4:$CI$122,JumJamGurMap!$D35&amp;JumJamGurMap!V$1)</f>
        <v>0</v>
      </c>
      <c r="W35" s="139">
        <f>COUNTIF(GurMap!$C$4:$CI$122,JumJamGurMap!$D35&amp;JumJamGurMap!W$1)</f>
        <v>0</v>
      </c>
      <c r="X35" s="138">
        <f>COUNTIF(GurMap!$C$4:$CI$122,JumJamGurMap!$D35&amp;JumJamGurMap!X$1)</f>
        <v>0</v>
      </c>
      <c r="Y35" s="139">
        <f>COUNTIF(GurMap!$C$4:$CI$122,JumJamGurMap!$D35&amp;JumJamGurMap!Y$1)</f>
        <v>0</v>
      </c>
      <c r="Z35" s="138">
        <f>COUNTIF(GurMap!$C$4:$CI$122,JumJamGurMap!$D35&amp;JumJamGurMap!Z$1)</f>
        <v>0</v>
      </c>
      <c r="AA35" s="139">
        <f>COUNTIF(GurMap!$C$4:$CI$122,JumJamGurMap!$D35&amp;JumJamGurMap!AA$1)</f>
        <v>0</v>
      </c>
      <c r="AB35" s="138">
        <f>COUNTIF(GurMap!$C$4:$CI$122,JumJamGurMap!$D35&amp;JumJamGurMap!AB$1)</f>
        <v>0</v>
      </c>
      <c r="AC35" s="139">
        <f>COUNTIF(GurMap!$C$4:$CI$122,JumJamGurMap!$D35&amp;JumJamGurMap!AC$1)</f>
        <v>0</v>
      </c>
      <c r="AD35" s="138">
        <f>COUNTIF(GurMap!$C$4:$CI$122,JumJamGurMap!$D35&amp;JumJamGurMap!AD$1)</f>
        <v>0</v>
      </c>
      <c r="AE35" s="139">
        <f>COUNTIF(GurMap!$C$4:$CI$122,JumJamGurMap!$D35&amp;JumJamGurMap!AE$1)</f>
        <v>0</v>
      </c>
      <c r="AF35" s="138">
        <f>COUNTIF(GurMap!$C$4:$CI$122,JumJamGurMap!$D35&amp;JumJamGurMap!AF$1)</f>
        <v>0</v>
      </c>
      <c r="AG35" s="139">
        <f>COUNTIF(GurMap!$C$4:$CI$122,JumJamGurMap!$D35&amp;JumJamGurMap!AG$1)</f>
        <v>0</v>
      </c>
      <c r="AH35" s="138">
        <f>COUNTIF(GurMap!$C$4:$CI$122,JumJamGurMap!$D35&amp;JumJamGurMap!AH$1)</f>
        <v>12</v>
      </c>
      <c r="AI35" s="139">
        <f>COUNTIF(GurMap!$C$4:$CI$122,JumJamGurMap!$D35&amp;JumJamGurMap!AI$1)</f>
        <v>0</v>
      </c>
      <c r="AJ35" s="138">
        <f>COUNTIF(GurMap!$C$4:$CI$122,JumJamGurMap!$D35&amp;JumJamGurMap!AJ$1)</f>
        <v>0</v>
      </c>
      <c r="AK35" s="139">
        <f>COUNTIF(GurMap!$C$4:$CI$122,JumJamGurMap!$D35&amp;JumJamGurMap!AK$1)</f>
        <v>0</v>
      </c>
    </row>
    <row r="36" spans="1:37" ht="38.25" customHeight="1" x14ac:dyDescent="0.25">
      <c r="A36" s="12">
        <f>'MASTER GURU HARIAN'!A39</f>
        <v>36</v>
      </c>
      <c r="B36" s="13" t="str">
        <f>'MASTER GURU HARIAN'!B39</f>
        <v>CECEP SURYANA, S.Si</v>
      </c>
      <c r="C36" s="13" t="str">
        <f>'MASTER GURU HARIAN'!C39</f>
        <v>G36</v>
      </c>
      <c r="D36" s="13" t="str">
        <f>'MASTER GURU HARIAN'!D39</f>
        <v>CECEP</v>
      </c>
      <c r="E36" s="13">
        <f t="shared" si="0"/>
        <v>28</v>
      </c>
      <c r="F36" s="138">
        <f>COUNTIF(GurMap!$C$4:$CI$122,JumJamGurMap!$D36&amp;JumJamGurMap!F$1)</f>
        <v>0</v>
      </c>
      <c r="G36" s="139">
        <f>COUNTIF(GurMap!$C$4:$CI$122,JumJamGurMap!$D36&amp;JumJamGurMap!G$1)</f>
        <v>0</v>
      </c>
      <c r="H36" s="138">
        <f>COUNTIF(GurMap!$C$4:$CI$122,JumJamGurMap!$D36&amp;JumJamGurMap!H$1)</f>
        <v>0</v>
      </c>
      <c r="I36" s="139">
        <f>COUNTIF(GurMap!$C$4:$CI$122,JumJamGurMap!$D36&amp;JumJamGurMap!I$1)</f>
        <v>0</v>
      </c>
      <c r="J36" s="138">
        <f>COUNTIF(GurMap!$C$4:$CI$122,JumJamGurMap!$D36&amp;JumJamGurMap!J$1)</f>
        <v>0</v>
      </c>
      <c r="K36" s="139">
        <f>COUNTIF(GurMap!$C$4:$CI$122,JumJamGurMap!$D36&amp;JumJamGurMap!K$1)</f>
        <v>0</v>
      </c>
      <c r="L36" s="138">
        <f>COUNTIF(GurMap!$C$4:$CI$122,JumJamGurMap!$D36&amp;JumJamGurMap!L$1)</f>
        <v>0</v>
      </c>
      <c r="M36" s="139">
        <f>COUNTIF(GurMap!$C$4:$CI$122,JumJamGurMap!$D36&amp;JumJamGurMap!M$1)</f>
        <v>0</v>
      </c>
      <c r="N36" s="138">
        <f>COUNTIF(GurMap!$C$4:$CI$122,JumJamGurMap!$D36&amp;JumJamGurMap!N$1)</f>
        <v>0</v>
      </c>
      <c r="O36" s="139">
        <f>COUNTIF(GurMap!$C$4:$CI$122,JumJamGurMap!$D36&amp;JumJamGurMap!O$1)</f>
        <v>0</v>
      </c>
      <c r="P36" s="138">
        <f>COUNTIF(GurMap!$C$4:$CI$122,JumJamGurMap!$D36&amp;JumJamGurMap!P$1)</f>
        <v>0</v>
      </c>
      <c r="Q36" s="139">
        <f>COUNTIF(GurMap!$C$4:$CI$122,JumJamGurMap!$D36&amp;JumJamGurMap!Q$1)</f>
        <v>0</v>
      </c>
      <c r="R36" s="138">
        <f>COUNTIF(GurMap!$C$4:$CI$122,JumJamGurMap!$D36&amp;JumJamGurMap!R$1)</f>
        <v>0</v>
      </c>
      <c r="S36" s="139">
        <f>COUNTIF(GurMap!$C$4:$CI$122,JumJamGurMap!$D36&amp;JumJamGurMap!S$1)</f>
        <v>20</v>
      </c>
      <c r="T36" s="138">
        <f>COUNTIF(GurMap!$C$4:$CI$122,JumJamGurMap!$D36&amp;JumJamGurMap!T$1)</f>
        <v>8</v>
      </c>
      <c r="U36" s="139">
        <f>COUNTIF(GurMap!$C$4:$CI$122,JumJamGurMap!$D36&amp;JumJamGurMap!U$1)</f>
        <v>0</v>
      </c>
      <c r="V36" s="138">
        <f>COUNTIF(GurMap!$C$4:$CI$122,JumJamGurMap!$D36&amp;JumJamGurMap!V$1)</f>
        <v>0</v>
      </c>
      <c r="W36" s="139">
        <f>COUNTIF(GurMap!$C$4:$CI$122,JumJamGurMap!$D36&amp;JumJamGurMap!W$1)</f>
        <v>0</v>
      </c>
      <c r="X36" s="138">
        <f>COUNTIF(GurMap!$C$4:$CI$122,JumJamGurMap!$D36&amp;JumJamGurMap!X$1)</f>
        <v>0</v>
      </c>
      <c r="Y36" s="139">
        <f>COUNTIF(GurMap!$C$4:$CI$122,JumJamGurMap!$D36&amp;JumJamGurMap!Y$1)</f>
        <v>0</v>
      </c>
      <c r="Z36" s="138">
        <f>COUNTIF(GurMap!$C$4:$CI$122,JumJamGurMap!$D36&amp;JumJamGurMap!Z$1)</f>
        <v>0</v>
      </c>
      <c r="AA36" s="139">
        <f>COUNTIF(GurMap!$C$4:$CI$122,JumJamGurMap!$D36&amp;JumJamGurMap!AA$1)</f>
        <v>0</v>
      </c>
      <c r="AB36" s="138">
        <f>COUNTIF(GurMap!$C$4:$CI$122,JumJamGurMap!$D36&amp;JumJamGurMap!AB$1)</f>
        <v>0</v>
      </c>
      <c r="AC36" s="139">
        <f>COUNTIF(GurMap!$C$4:$CI$122,JumJamGurMap!$D36&amp;JumJamGurMap!AC$1)</f>
        <v>0</v>
      </c>
      <c r="AD36" s="138">
        <f>COUNTIF(GurMap!$C$4:$CI$122,JumJamGurMap!$D36&amp;JumJamGurMap!AD$1)</f>
        <v>0</v>
      </c>
      <c r="AE36" s="139">
        <f>COUNTIF(GurMap!$C$4:$CI$122,JumJamGurMap!$D36&amp;JumJamGurMap!AE$1)</f>
        <v>0</v>
      </c>
      <c r="AF36" s="138">
        <f>COUNTIF(GurMap!$C$4:$CI$122,JumJamGurMap!$D36&amp;JumJamGurMap!AF$1)</f>
        <v>0</v>
      </c>
      <c r="AG36" s="139">
        <f>COUNTIF(GurMap!$C$4:$CI$122,JumJamGurMap!$D36&amp;JumJamGurMap!AG$1)</f>
        <v>0</v>
      </c>
      <c r="AH36" s="138">
        <f>COUNTIF(GurMap!$C$4:$CI$122,JumJamGurMap!$D36&amp;JumJamGurMap!AH$1)</f>
        <v>0</v>
      </c>
      <c r="AI36" s="139">
        <f>COUNTIF(GurMap!$C$4:$CI$122,JumJamGurMap!$D36&amp;JumJamGurMap!AI$1)</f>
        <v>0</v>
      </c>
      <c r="AJ36" s="138">
        <f>COUNTIF(GurMap!$C$4:$CI$122,JumJamGurMap!$D36&amp;JumJamGurMap!AJ$1)</f>
        <v>0</v>
      </c>
      <c r="AK36" s="139">
        <f>COUNTIF(GurMap!$C$4:$CI$122,JumJamGurMap!$D36&amp;JumJamGurMap!AK$1)</f>
        <v>0</v>
      </c>
    </row>
    <row r="37" spans="1:37" ht="38.25" customHeight="1" x14ac:dyDescent="0.25">
      <c r="A37" s="12">
        <f>'MASTER GURU HARIAN'!A40</f>
        <v>37</v>
      </c>
      <c r="B37" s="13" t="str">
        <f>'MASTER GURU HARIAN'!B40</f>
        <v>NINA DEWI KOSWARA, S.Pd.</v>
      </c>
      <c r="C37" s="13" t="str">
        <f>'MASTER GURU HARIAN'!C40</f>
        <v>G37</v>
      </c>
      <c r="D37" s="13" t="str">
        <f>'MASTER GURU HARIAN'!D40</f>
        <v>NINA</v>
      </c>
      <c r="E37" s="13">
        <f t="shared" si="0"/>
        <v>28</v>
      </c>
      <c r="F37" s="138">
        <f>COUNTIF(GurMap!$C$4:$CI$122,JumJamGurMap!$D37&amp;JumJamGurMap!F$1)</f>
        <v>0</v>
      </c>
      <c r="G37" s="139">
        <f>COUNTIF(GurMap!$C$4:$CI$122,JumJamGurMap!$D37&amp;JumJamGurMap!G$1)</f>
        <v>0</v>
      </c>
      <c r="H37" s="138">
        <f>COUNTIF(GurMap!$C$4:$CI$122,JumJamGurMap!$D37&amp;JumJamGurMap!H$1)</f>
        <v>0</v>
      </c>
      <c r="I37" s="139">
        <f>COUNTIF(GurMap!$C$4:$CI$122,JumJamGurMap!$D37&amp;JumJamGurMap!I$1)</f>
        <v>0</v>
      </c>
      <c r="J37" s="138">
        <f>COUNTIF(GurMap!$C$4:$CI$122,JumJamGurMap!$D37&amp;JumJamGurMap!J$1)</f>
        <v>0</v>
      </c>
      <c r="K37" s="139">
        <f>COUNTIF(GurMap!$C$4:$CI$122,JumJamGurMap!$D37&amp;JumJamGurMap!K$1)</f>
        <v>0</v>
      </c>
      <c r="L37" s="138">
        <f>COUNTIF(GurMap!$C$4:$CI$122,JumJamGurMap!$D37&amp;JumJamGurMap!L$1)</f>
        <v>0</v>
      </c>
      <c r="M37" s="139">
        <f>COUNTIF(GurMap!$C$4:$CI$122,JumJamGurMap!$D37&amp;JumJamGurMap!M$1)</f>
        <v>0</v>
      </c>
      <c r="N37" s="138">
        <f>COUNTIF(GurMap!$C$4:$CI$122,JumJamGurMap!$D37&amp;JumJamGurMap!N$1)</f>
        <v>0</v>
      </c>
      <c r="O37" s="139">
        <f>COUNTIF(GurMap!$C$4:$CI$122,JumJamGurMap!$D37&amp;JumJamGurMap!O$1)</f>
        <v>0</v>
      </c>
      <c r="P37" s="138">
        <f>COUNTIF(GurMap!$C$4:$CI$122,JumJamGurMap!$D37&amp;JumJamGurMap!P$1)</f>
        <v>0</v>
      </c>
      <c r="Q37" s="139">
        <f>COUNTIF(GurMap!$C$4:$CI$122,JumJamGurMap!$D37&amp;JumJamGurMap!Q$1)</f>
        <v>0</v>
      </c>
      <c r="R37" s="138">
        <f>COUNTIF(GurMap!$C$4:$CI$122,JumJamGurMap!$D37&amp;JumJamGurMap!R$1)</f>
        <v>0</v>
      </c>
      <c r="S37" s="139">
        <f>COUNTIF(GurMap!$C$4:$CI$122,JumJamGurMap!$D37&amp;JumJamGurMap!S$1)</f>
        <v>8</v>
      </c>
      <c r="T37" s="138">
        <f>COUNTIF(GurMap!$C$4:$CI$122,JumJamGurMap!$D37&amp;JumJamGurMap!T$1)</f>
        <v>0</v>
      </c>
      <c r="U37" s="139">
        <f>COUNTIF(GurMap!$C$4:$CI$122,JumJamGurMap!$D37&amp;JumJamGurMap!U$1)</f>
        <v>0</v>
      </c>
      <c r="V37" s="138">
        <f>COUNTIF(GurMap!$C$4:$CI$122,JumJamGurMap!$D37&amp;JumJamGurMap!V$1)</f>
        <v>0</v>
      </c>
      <c r="W37" s="139">
        <f>COUNTIF(GurMap!$C$4:$CI$122,JumJamGurMap!$D37&amp;JumJamGurMap!W$1)</f>
        <v>0</v>
      </c>
      <c r="X37" s="138">
        <f>COUNTIF(GurMap!$C$4:$CI$122,JumJamGurMap!$D37&amp;JumJamGurMap!X$1)</f>
        <v>0</v>
      </c>
      <c r="Y37" s="139">
        <f>COUNTIF(GurMap!$C$4:$CI$122,JumJamGurMap!$D37&amp;JumJamGurMap!Y$1)</f>
        <v>0</v>
      </c>
      <c r="Z37" s="138">
        <f>COUNTIF(GurMap!$C$4:$CI$122,JumJamGurMap!$D37&amp;JumJamGurMap!Z$1)</f>
        <v>14</v>
      </c>
      <c r="AA37" s="139">
        <f>COUNTIF(GurMap!$C$4:$CI$122,JumJamGurMap!$D37&amp;JumJamGurMap!AA$1)</f>
        <v>0</v>
      </c>
      <c r="AB37" s="138">
        <f>COUNTIF(GurMap!$C$4:$CI$122,JumJamGurMap!$D37&amp;JumJamGurMap!AB$1)</f>
        <v>6</v>
      </c>
      <c r="AC37" s="139">
        <f>COUNTIF(GurMap!$C$4:$CI$122,JumJamGurMap!$D37&amp;JumJamGurMap!AC$1)</f>
        <v>0</v>
      </c>
      <c r="AD37" s="138">
        <f>COUNTIF(GurMap!$C$4:$CI$122,JumJamGurMap!$D37&amp;JumJamGurMap!AD$1)</f>
        <v>0</v>
      </c>
      <c r="AE37" s="139">
        <f>COUNTIF(GurMap!$C$4:$CI$122,JumJamGurMap!$D37&amp;JumJamGurMap!AE$1)</f>
        <v>0</v>
      </c>
      <c r="AF37" s="138">
        <f>COUNTIF(GurMap!$C$4:$CI$122,JumJamGurMap!$D37&amp;JumJamGurMap!AF$1)</f>
        <v>0</v>
      </c>
      <c r="AG37" s="139">
        <f>COUNTIF(GurMap!$C$4:$CI$122,JumJamGurMap!$D37&amp;JumJamGurMap!AG$1)</f>
        <v>0</v>
      </c>
      <c r="AH37" s="138">
        <f>COUNTIF(GurMap!$C$4:$CI$122,JumJamGurMap!$D37&amp;JumJamGurMap!AH$1)</f>
        <v>0</v>
      </c>
      <c r="AI37" s="139">
        <f>COUNTIF(GurMap!$C$4:$CI$122,JumJamGurMap!$D37&amp;JumJamGurMap!AI$1)</f>
        <v>0</v>
      </c>
      <c r="AJ37" s="138">
        <f>COUNTIF(GurMap!$C$4:$CI$122,JumJamGurMap!$D37&amp;JumJamGurMap!AJ$1)</f>
        <v>0</v>
      </c>
      <c r="AK37" s="139">
        <f>COUNTIF(GurMap!$C$4:$CI$122,JumJamGurMap!$D37&amp;JumJamGurMap!AK$1)</f>
        <v>0</v>
      </c>
    </row>
    <row r="38" spans="1:37" ht="38.25" customHeight="1" x14ac:dyDescent="0.25">
      <c r="A38" s="12">
        <f>'MASTER GURU HARIAN'!A41</f>
        <v>38</v>
      </c>
      <c r="B38" s="13" t="str">
        <f>'MASTER GURU HARIAN'!B41</f>
        <v>INA MARINA, S.T.</v>
      </c>
      <c r="C38" s="13" t="str">
        <f>'MASTER GURU HARIAN'!C41</f>
        <v>G38</v>
      </c>
      <c r="D38" s="13" t="str">
        <f>'MASTER GURU HARIAN'!D41</f>
        <v>INA</v>
      </c>
      <c r="E38" s="13">
        <f t="shared" si="0"/>
        <v>25</v>
      </c>
      <c r="F38" s="138">
        <f>COUNTIF(GurMap!$C$4:$CI$122,JumJamGurMap!$D38&amp;JumJamGurMap!F$1)</f>
        <v>0</v>
      </c>
      <c r="G38" s="139">
        <f>COUNTIF(GurMap!$C$4:$CI$122,JumJamGurMap!$D38&amp;JumJamGurMap!G$1)</f>
        <v>0</v>
      </c>
      <c r="H38" s="138">
        <f>COUNTIF(GurMap!$C$4:$CI$122,JumJamGurMap!$D38&amp;JumJamGurMap!H$1)</f>
        <v>0</v>
      </c>
      <c r="I38" s="139">
        <f>COUNTIF(GurMap!$C$4:$CI$122,JumJamGurMap!$D38&amp;JumJamGurMap!I$1)</f>
        <v>0</v>
      </c>
      <c r="J38" s="138">
        <f>COUNTIF(GurMap!$C$4:$CI$122,JumJamGurMap!$D38&amp;JumJamGurMap!J$1)</f>
        <v>0</v>
      </c>
      <c r="K38" s="139">
        <f>COUNTIF(GurMap!$C$4:$CI$122,JumJamGurMap!$D38&amp;JumJamGurMap!K$1)</f>
        <v>0</v>
      </c>
      <c r="L38" s="138">
        <f>COUNTIF(GurMap!$C$4:$CI$122,JumJamGurMap!$D38&amp;JumJamGurMap!L$1)</f>
        <v>0</v>
      </c>
      <c r="M38" s="139">
        <f>COUNTIF(GurMap!$C$4:$CI$122,JumJamGurMap!$D38&amp;JumJamGurMap!M$1)</f>
        <v>0</v>
      </c>
      <c r="N38" s="138">
        <f>COUNTIF(GurMap!$C$4:$CI$122,JumJamGurMap!$D38&amp;JumJamGurMap!N$1)</f>
        <v>0</v>
      </c>
      <c r="O38" s="139">
        <f>COUNTIF(GurMap!$C$4:$CI$122,JumJamGurMap!$D38&amp;JumJamGurMap!O$1)</f>
        <v>0</v>
      </c>
      <c r="P38" s="138">
        <f>COUNTIF(GurMap!$C$4:$CI$122,JumJamGurMap!$D38&amp;JumJamGurMap!P$1)</f>
        <v>0</v>
      </c>
      <c r="Q38" s="139">
        <f>COUNTIF(GurMap!$C$4:$CI$122,JumJamGurMap!$D38&amp;JumJamGurMap!Q$1)</f>
        <v>0</v>
      </c>
      <c r="R38" s="138">
        <f>COUNTIF(GurMap!$C$4:$CI$122,JumJamGurMap!$D38&amp;JumJamGurMap!R$1)</f>
        <v>0</v>
      </c>
      <c r="S38" s="139">
        <f>COUNTIF(GurMap!$C$4:$CI$122,JumJamGurMap!$D38&amp;JumJamGurMap!S$1)</f>
        <v>0</v>
      </c>
      <c r="T38" s="138">
        <f>COUNTIF(GurMap!$C$4:$CI$122,JumJamGurMap!$D38&amp;JumJamGurMap!T$1)</f>
        <v>0</v>
      </c>
      <c r="U38" s="139">
        <f>COUNTIF(GurMap!$C$4:$CI$122,JumJamGurMap!$D38&amp;JumJamGurMap!U$1)</f>
        <v>0</v>
      </c>
      <c r="V38" s="138">
        <f>COUNTIF(GurMap!$C$4:$CI$122,JumJamGurMap!$D38&amp;JumJamGurMap!V$1)</f>
        <v>3</v>
      </c>
      <c r="W38" s="139">
        <f>COUNTIF(GurMap!$C$4:$CI$122,JumJamGurMap!$D38&amp;JumJamGurMap!W$1)</f>
        <v>2</v>
      </c>
      <c r="X38" s="138">
        <f>COUNTIF(GurMap!$C$4:$CI$122,JumJamGurMap!$D38&amp;JumJamGurMap!X$1)</f>
        <v>0</v>
      </c>
      <c r="Y38" s="139">
        <f>COUNTIF(GurMap!$C$4:$CI$122,JumJamGurMap!$D38&amp;JumJamGurMap!Y$1)</f>
        <v>12</v>
      </c>
      <c r="Z38" s="138">
        <f>COUNTIF(GurMap!$C$4:$CI$122,JumJamGurMap!$D38&amp;JumJamGurMap!Z$1)</f>
        <v>0</v>
      </c>
      <c r="AA38" s="139">
        <f>COUNTIF(GurMap!$C$4:$CI$122,JumJamGurMap!$D38&amp;JumJamGurMap!AA$1)</f>
        <v>8</v>
      </c>
      <c r="AB38" s="138">
        <f>COUNTIF(GurMap!$C$4:$CI$122,JumJamGurMap!$D38&amp;JumJamGurMap!AB$1)</f>
        <v>0</v>
      </c>
      <c r="AC38" s="139">
        <f>COUNTIF(GurMap!$C$4:$CI$122,JumJamGurMap!$D38&amp;JumJamGurMap!AC$1)</f>
        <v>0</v>
      </c>
      <c r="AD38" s="138">
        <f>COUNTIF(GurMap!$C$4:$CI$122,JumJamGurMap!$D38&amp;JumJamGurMap!AD$1)</f>
        <v>0</v>
      </c>
      <c r="AE38" s="139">
        <f>COUNTIF(GurMap!$C$4:$CI$122,JumJamGurMap!$D38&amp;JumJamGurMap!AE$1)</f>
        <v>0</v>
      </c>
      <c r="AF38" s="138">
        <f>COUNTIF(GurMap!$C$4:$CI$122,JumJamGurMap!$D38&amp;JumJamGurMap!AF$1)</f>
        <v>0</v>
      </c>
      <c r="AG38" s="139">
        <f>COUNTIF(GurMap!$C$4:$CI$122,JumJamGurMap!$D38&amp;JumJamGurMap!AG$1)</f>
        <v>0</v>
      </c>
      <c r="AH38" s="138">
        <f>COUNTIF(GurMap!$C$4:$CI$122,JumJamGurMap!$D38&amp;JumJamGurMap!AH$1)</f>
        <v>0</v>
      </c>
      <c r="AI38" s="139">
        <f>COUNTIF(GurMap!$C$4:$CI$122,JumJamGurMap!$D38&amp;JumJamGurMap!AI$1)</f>
        <v>0</v>
      </c>
      <c r="AJ38" s="138">
        <f>COUNTIF(GurMap!$C$4:$CI$122,JumJamGurMap!$D38&amp;JumJamGurMap!AJ$1)</f>
        <v>0</v>
      </c>
      <c r="AK38" s="139">
        <f>COUNTIF(GurMap!$C$4:$CI$122,JumJamGurMap!$D38&amp;JumJamGurMap!AK$1)</f>
        <v>0</v>
      </c>
    </row>
    <row r="39" spans="1:37" ht="38.25" customHeight="1" x14ac:dyDescent="0.25">
      <c r="A39" s="12">
        <f>'MASTER GURU HARIAN'!A42</f>
        <v>39</v>
      </c>
      <c r="B39" s="13" t="str">
        <f>'MASTER GURU HARIAN'!B42</f>
        <v>DANTY, S.Pd.</v>
      </c>
      <c r="C39" s="13" t="str">
        <f>'MASTER GURU HARIAN'!C42</f>
        <v>G39</v>
      </c>
      <c r="D39" s="13" t="str">
        <f>'MASTER GURU HARIAN'!D42</f>
        <v>DANTY</v>
      </c>
      <c r="E39" s="13">
        <f t="shared" si="0"/>
        <v>28</v>
      </c>
      <c r="F39" s="138">
        <f>COUNTIF(GurMap!$C$4:$CI$122,JumJamGurMap!$D39&amp;JumJamGurMap!F$1)</f>
        <v>0</v>
      </c>
      <c r="G39" s="139">
        <f>COUNTIF(GurMap!$C$4:$CI$122,JumJamGurMap!$D39&amp;JumJamGurMap!G$1)</f>
        <v>0</v>
      </c>
      <c r="H39" s="138">
        <f>COUNTIF(GurMap!$C$4:$CI$122,JumJamGurMap!$D39&amp;JumJamGurMap!H$1)</f>
        <v>0</v>
      </c>
      <c r="I39" s="139">
        <f>COUNTIF(GurMap!$C$4:$CI$122,JumJamGurMap!$D39&amp;JumJamGurMap!I$1)</f>
        <v>0</v>
      </c>
      <c r="J39" s="138">
        <f>COUNTIF(GurMap!$C$4:$CI$122,JumJamGurMap!$D39&amp;JumJamGurMap!J$1)</f>
        <v>0</v>
      </c>
      <c r="K39" s="139">
        <f>COUNTIF(GurMap!$C$4:$CI$122,JumJamGurMap!$D39&amp;JumJamGurMap!K$1)</f>
        <v>0</v>
      </c>
      <c r="L39" s="138">
        <f>COUNTIF(GurMap!$C$4:$CI$122,JumJamGurMap!$D39&amp;JumJamGurMap!L$1)</f>
        <v>0</v>
      </c>
      <c r="M39" s="139">
        <f>COUNTIF(GurMap!$C$4:$CI$122,JumJamGurMap!$D39&amp;JumJamGurMap!M$1)</f>
        <v>0</v>
      </c>
      <c r="N39" s="138">
        <f>COUNTIF(GurMap!$C$4:$CI$122,JumJamGurMap!$D39&amp;JumJamGurMap!N$1)</f>
        <v>0</v>
      </c>
      <c r="O39" s="139">
        <f>COUNTIF(GurMap!$C$4:$CI$122,JumJamGurMap!$D39&amp;JumJamGurMap!O$1)</f>
        <v>0</v>
      </c>
      <c r="P39" s="138">
        <f>COUNTIF(GurMap!$C$4:$CI$122,JumJamGurMap!$D39&amp;JumJamGurMap!P$1)</f>
        <v>0</v>
      </c>
      <c r="Q39" s="139">
        <f>COUNTIF(GurMap!$C$4:$CI$122,JumJamGurMap!$D39&amp;JumJamGurMap!Q$1)</f>
        <v>16</v>
      </c>
      <c r="R39" s="138">
        <f>COUNTIF(GurMap!$C$4:$CI$122,JumJamGurMap!$D39&amp;JumJamGurMap!R$1)</f>
        <v>0</v>
      </c>
      <c r="S39" s="139">
        <f>COUNTIF(GurMap!$C$4:$CI$122,JumJamGurMap!$D39&amp;JumJamGurMap!S$1)</f>
        <v>0</v>
      </c>
      <c r="T39" s="138">
        <f>COUNTIF(GurMap!$C$4:$CI$122,JumJamGurMap!$D39&amp;JumJamGurMap!T$1)</f>
        <v>0</v>
      </c>
      <c r="U39" s="139">
        <f>COUNTIF(GurMap!$C$4:$CI$122,JumJamGurMap!$D39&amp;JumJamGurMap!U$1)</f>
        <v>0</v>
      </c>
      <c r="V39" s="138">
        <f>COUNTIF(GurMap!$C$4:$CI$122,JumJamGurMap!$D39&amp;JumJamGurMap!V$1)</f>
        <v>12</v>
      </c>
      <c r="W39" s="139">
        <f>COUNTIF(GurMap!$C$4:$CI$122,JumJamGurMap!$D39&amp;JumJamGurMap!W$1)</f>
        <v>0</v>
      </c>
      <c r="X39" s="138">
        <f>COUNTIF(GurMap!$C$4:$CI$122,JumJamGurMap!$D39&amp;JumJamGurMap!X$1)</f>
        <v>0</v>
      </c>
      <c r="Y39" s="139">
        <f>COUNTIF(GurMap!$C$4:$CI$122,JumJamGurMap!$D39&amp;JumJamGurMap!Y$1)</f>
        <v>0</v>
      </c>
      <c r="Z39" s="138">
        <f>COUNTIF(GurMap!$C$4:$CI$122,JumJamGurMap!$D39&amp;JumJamGurMap!Z$1)</f>
        <v>0</v>
      </c>
      <c r="AA39" s="139">
        <f>COUNTIF(GurMap!$C$4:$CI$122,JumJamGurMap!$D39&amp;JumJamGurMap!AA$1)</f>
        <v>0</v>
      </c>
      <c r="AB39" s="138">
        <f>COUNTIF(GurMap!$C$4:$CI$122,JumJamGurMap!$D39&amp;JumJamGurMap!AB$1)</f>
        <v>0</v>
      </c>
      <c r="AC39" s="139">
        <f>COUNTIF(GurMap!$C$4:$CI$122,JumJamGurMap!$D39&amp;JumJamGurMap!AC$1)</f>
        <v>0</v>
      </c>
      <c r="AD39" s="138">
        <f>COUNTIF(GurMap!$C$4:$CI$122,JumJamGurMap!$D39&amp;JumJamGurMap!AD$1)</f>
        <v>0</v>
      </c>
      <c r="AE39" s="139">
        <f>COUNTIF(GurMap!$C$4:$CI$122,JumJamGurMap!$D39&amp;JumJamGurMap!AE$1)</f>
        <v>0</v>
      </c>
      <c r="AF39" s="138">
        <f>COUNTIF(GurMap!$C$4:$CI$122,JumJamGurMap!$D39&amp;JumJamGurMap!AF$1)</f>
        <v>0</v>
      </c>
      <c r="AG39" s="139">
        <f>COUNTIF(GurMap!$C$4:$CI$122,JumJamGurMap!$D39&amp;JumJamGurMap!AG$1)</f>
        <v>0</v>
      </c>
      <c r="AH39" s="138">
        <f>COUNTIF(GurMap!$C$4:$CI$122,JumJamGurMap!$D39&amp;JumJamGurMap!AH$1)</f>
        <v>0</v>
      </c>
      <c r="AI39" s="139">
        <f>COUNTIF(GurMap!$C$4:$CI$122,JumJamGurMap!$D39&amp;JumJamGurMap!AI$1)</f>
        <v>0</v>
      </c>
      <c r="AJ39" s="138">
        <f>COUNTIF(GurMap!$C$4:$CI$122,JumJamGurMap!$D39&amp;JumJamGurMap!AJ$1)</f>
        <v>0</v>
      </c>
      <c r="AK39" s="139">
        <f>COUNTIF(GurMap!$C$4:$CI$122,JumJamGurMap!$D39&amp;JumJamGurMap!AK$1)</f>
        <v>0</v>
      </c>
    </row>
    <row r="40" spans="1:37" ht="38.25" customHeight="1" x14ac:dyDescent="0.25">
      <c r="A40" s="12">
        <f>'MASTER GURU HARIAN'!A43</f>
        <v>40</v>
      </c>
      <c r="B40" s="13" t="str">
        <f>'MASTER GURU HARIAN'!B43</f>
        <v>SUGIYATMI, S.Si</v>
      </c>
      <c r="C40" s="13" t="str">
        <f>'MASTER GURU HARIAN'!C43</f>
        <v>G40</v>
      </c>
      <c r="D40" s="13" t="str">
        <f>'MASTER GURU HARIAN'!D43</f>
        <v>SUGI</v>
      </c>
      <c r="E40" s="13">
        <f t="shared" si="0"/>
        <v>27</v>
      </c>
      <c r="F40" s="138">
        <f>COUNTIF(GurMap!$C$4:$CI$122,JumJamGurMap!$D40&amp;JumJamGurMap!F$1)</f>
        <v>0</v>
      </c>
      <c r="G40" s="139">
        <f>COUNTIF(GurMap!$C$4:$CI$122,JumJamGurMap!$D40&amp;JumJamGurMap!G$1)</f>
        <v>0</v>
      </c>
      <c r="H40" s="138">
        <f>COUNTIF(GurMap!$C$4:$CI$122,JumJamGurMap!$D40&amp;JumJamGurMap!H$1)</f>
        <v>0</v>
      </c>
      <c r="I40" s="139">
        <f>COUNTIF(GurMap!$C$4:$CI$122,JumJamGurMap!$D40&amp;JumJamGurMap!I$1)</f>
        <v>0</v>
      </c>
      <c r="J40" s="138">
        <f>COUNTIF(GurMap!$C$4:$CI$122,JumJamGurMap!$D40&amp;JumJamGurMap!J$1)</f>
        <v>0</v>
      </c>
      <c r="K40" s="139">
        <f>COUNTIF(GurMap!$C$4:$CI$122,JumJamGurMap!$D40&amp;JumJamGurMap!K$1)</f>
        <v>0</v>
      </c>
      <c r="L40" s="138">
        <f>COUNTIF(GurMap!$C$4:$CI$122,JumJamGurMap!$D40&amp;JumJamGurMap!L$1)</f>
        <v>0</v>
      </c>
      <c r="M40" s="139">
        <f>COUNTIF(GurMap!$C$4:$CI$122,JumJamGurMap!$D40&amp;JumJamGurMap!M$1)</f>
        <v>0</v>
      </c>
      <c r="N40" s="138">
        <f>COUNTIF(GurMap!$C$4:$CI$122,JumJamGurMap!$D40&amp;JumJamGurMap!N$1)</f>
        <v>0</v>
      </c>
      <c r="O40" s="139">
        <f>COUNTIF(GurMap!$C$4:$CI$122,JumJamGurMap!$D40&amp;JumJamGurMap!O$1)</f>
        <v>0</v>
      </c>
      <c r="P40" s="138">
        <f>COUNTIF(GurMap!$C$4:$CI$122,JumJamGurMap!$D40&amp;JumJamGurMap!P$1)</f>
        <v>0</v>
      </c>
      <c r="Q40" s="139">
        <f>COUNTIF(GurMap!$C$4:$CI$122,JumJamGurMap!$D40&amp;JumJamGurMap!Q$1)</f>
        <v>7</v>
      </c>
      <c r="R40" s="138">
        <f>COUNTIF(GurMap!$C$4:$CI$122,JumJamGurMap!$D40&amp;JumJamGurMap!R$1)</f>
        <v>0</v>
      </c>
      <c r="S40" s="139">
        <f>COUNTIF(GurMap!$C$4:$CI$122,JumJamGurMap!$D40&amp;JumJamGurMap!S$1)</f>
        <v>3</v>
      </c>
      <c r="T40" s="138">
        <f>COUNTIF(GurMap!$C$4:$CI$122,JumJamGurMap!$D40&amp;JumJamGurMap!T$1)</f>
        <v>5</v>
      </c>
      <c r="U40" s="139">
        <f>COUNTIF(GurMap!$C$4:$CI$122,JumJamGurMap!$D40&amp;JumJamGurMap!U$1)</f>
        <v>0</v>
      </c>
      <c r="V40" s="138">
        <f>COUNTIF(GurMap!$C$4:$CI$122,JumJamGurMap!$D40&amp;JumJamGurMap!V$1)</f>
        <v>6</v>
      </c>
      <c r="W40" s="139">
        <f>COUNTIF(GurMap!$C$4:$CI$122,JumJamGurMap!$D40&amp;JumJamGurMap!W$1)</f>
        <v>6</v>
      </c>
      <c r="X40" s="138">
        <f>COUNTIF(GurMap!$C$4:$CI$122,JumJamGurMap!$D40&amp;JumJamGurMap!X$1)</f>
        <v>0</v>
      </c>
      <c r="Y40" s="139">
        <f>COUNTIF(GurMap!$C$4:$CI$122,JumJamGurMap!$D40&amp;JumJamGurMap!Y$1)</f>
        <v>0</v>
      </c>
      <c r="Z40" s="138">
        <f>COUNTIF(GurMap!$C$4:$CI$122,JumJamGurMap!$D40&amp;JumJamGurMap!Z$1)</f>
        <v>0</v>
      </c>
      <c r="AA40" s="139">
        <f>COUNTIF(GurMap!$C$4:$CI$122,JumJamGurMap!$D40&amp;JumJamGurMap!AA$1)</f>
        <v>0</v>
      </c>
      <c r="AB40" s="138">
        <f>COUNTIF(GurMap!$C$4:$CI$122,JumJamGurMap!$D40&amp;JumJamGurMap!AB$1)</f>
        <v>0</v>
      </c>
      <c r="AC40" s="139">
        <f>COUNTIF(GurMap!$C$4:$CI$122,JumJamGurMap!$D40&amp;JumJamGurMap!AC$1)</f>
        <v>0</v>
      </c>
      <c r="AD40" s="138">
        <f>COUNTIF(GurMap!$C$4:$CI$122,JumJamGurMap!$D40&amp;JumJamGurMap!AD$1)</f>
        <v>0</v>
      </c>
      <c r="AE40" s="139">
        <f>COUNTIF(GurMap!$C$4:$CI$122,JumJamGurMap!$D40&amp;JumJamGurMap!AE$1)</f>
        <v>0</v>
      </c>
      <c r="AF40" s="138">
        <f>COUNTIF(GurMap!$C$4:$CI$122,JumJamGurMap!$D40&amp;JumJamGurMap!AF$1)</f>
        <v>0</v>
      </c>
      <c r="AG40" s="139">
        <f>COUNTIF(GurMap!$C$4:$CI$122,JumJamGurMap!$D40&amp;JumJamGurMap!AG$1)</f>
        <v>0</v>
      </c>
      <c r="AH40" s="138">
        <f>COUNTIF(GurMap!$C$4:$CI$122,JumJamGurMap!$D40&amp;JumJamGurMap!AH$1)</f>
        <v>0</v>
      </c>
      <c r="AI40" s="139">
        <f>COUNTIF(GurMap!$C$4:$CI$122,JumJamGurMap!$D40&amp;JumJamGurMap!AI$1)</f>
        <v>0</v>
      </c>
      <c r="AJ40" s="138">
        <f>COUNTIF(GurMap!$C$4:$CI$122,JumJamGurMap!$D40&amp;JumJamGurMap!AJ$1)</f>
        <v>0</v>
      </c>
      <c r="AK40" s="139">
        <f>COUNTIF(GurMap!$C$4:$CI$122,JumJamGurMap!$D40&amp;JumJamGurMap!AK$1)</f>
        <v>0</v>
      </c>
    </row>
    <row r="41" spans="1:37" ht="38.25" customHeight="1" x14ac:dyDescent="0.25">
      <c r="A41" s="12">
        <f>'MASTER GURU HARIAN'!A44</f>
        <v>41</v>
      </c>
      <c r="B41" s="13" t="str">
        <f>'MASTER GURU HARIAN'!B44</f>
        <v>ULI SOLIHAT KAMALUDIN, S.Si.</v>
      </c>
      <c r="C41" s="13" t="str">
        <f>'MASTER GURU HARIAN'!C44</f>
        <v>G41</v>
      </c>
      <c r="D41" s="13" t="str">
        <f>'MASTER GURU HARIAN'!D44</f>
        <v>ULI</v>
      </c>
      <c r="E41" s="13">
        <f t="shared" si="0"/>
        <v>24</v>
      </c>
      <c r="F41" s="138">
        <f>COUNTIF(GurMap!$C$4:$CI$122,JumJamGurMap!$D41&amp;JumJamGurMap!F$1)</f>
        <v>0</v>
      </c>
      <c r="G41" s="139">
        <f>COUNTIF(GurMap!$C$4:$CI$122,JumJamGurMap!$D41&amp;JumJamGurMap!G$1)</f>
        <v>0</v>
      </c>
      <c r="H41" s="138">
        <f>COUNTIF(GurMap!$C$4:$CI$122,JumJamGurMap!$D41&amp;JumJamGurMap!H$1)</f>
        <v>0</v>
      </c>
      <c r="I41" s="139">
        <f>COUNTIF(GurMap!$C$4:$CI$122,JumJamGurMap!$D41&amp;JumJamGurMap!I$1)</f>
        <v>0</v>
      </c>
      <c r="J41" s="138">
        <f>COUNTIF(GurMap!$C$4:$CI$122,JumJamGurMap!$D41&amp;JumJamGurMap!J$1)</f>
        <v>0</v>
      </c>
      <c r="K41" s="139">
        <f>COUNTIF(GurMap!$C$4:$CI$122,JumJamGurMap!$D41&amp;JumJamGurMap!K$1)</f>
        <v>0</v>
      </c>
      <c r="L41" s="138">
        <f>COUNTIF(GurMap!$C$4:$CI$122,JumJamGurMap!$D41&amp;JumJamGurMap!L$1)</f>
        <v>0</v>
      </c>
      <c r="M41" s="139">
        <f>COUNTIF(GurMap!$C$4:$CI$122,JumJamGurMap!$D41&amp;JumJamGurMap!M$1)</f>
        <v>0</v>
      </c>
      <c r="N41" s="138">
        <f>COUNTIF(GurMap!$C$4:$CI$122,JumJamGurMap!$D41&amp;JumJamGurMap!N$1)</f>
        <v>0</v>
      </c>
      <c r="O41" s="139">
        <f>COUNTIF(GurMap!$C$4:$CI$122,JumJamGurMap!$D41&amp;JumJamGurMap!O$1)</f>
        <v>0</v>
      </c>
      <c r="P41" s="138">
        <f>COUNTIF(GurMap!$C$4:$CI$122,JumJamGurMap!$D41&amp;JumJamGurMap!P$1)</f>
        <v>0</v>
      </c>
      <c r="Q41" s="139">
        <f>COUNTIF(GurMap!$C$4:$CI$122,JumJamGurMap!$D41&amp;JumJamGurMap!Q$1)</f>
        <v>24</v>
      </c>
      <c r="R41" s="138">
        <f>COUNTIF(GurMap!$C$4:$CI$122,JumJamGurMap!$D41&amp;JumJamGurMap!R$1)</f>
        <v>0</v>
      </c>
      <c r="S41" s="139">
        <f>COUNTIF(GurMap!$C$4:$CI$122,JumJamGurMap!$D41&amp;JumJamGurMap!S$1)</f>
        <v>0</v>
      </c>
      <c r="T41" s="138">
        <f>COUNTIF(GurMap!$C$4:$CI$122,JumJamGurMap!$D41&amp;JumJamGurMap!T$1)</f>
        <v>0</v>
      </c>
      <c r="U41" s="139">
        <f>COUNTIF(GurMap!$C$4:$CI$122,JumJamGurMap!$D41&amp;JumJamGurMap!U$1)</f>
        <v>0</v>
      </c>
      <c r="V41" s="138">
        <f>COUNTIF(GurMap!$C$4:$CI$122,JumJamGurMap!$D41&amp;JumJamGurMap!V$1)</f>
        <v>0</v>
      </c>
      <c r="W41" s="139">
        <f>COUNTIF(GurMap!$C$4:$CI$122,JumJamGurMap!$D41&amp;JumJamGurMap!W$1)</f>
        <v>0</v>
      </c>
      <c r="X41" s="138">
        <f>COUNTIF(GurMap!$C$4:$CI$122,JumJamGurMap!$D41&amp;JumJamGurMap!X$1)</f>
        <v>0</v>
      </c>
      <c r="Y41" s="139">
        <f>COUNTIF(GurMap!$C$4:$CI$122,JumJamGurMap!$D41&amp;JumJamGurMap!Y$1)</f>
        <v>0</v>
      </c>
      <c r="Z41" s="138">
        <f>COUNTIF(GurMap!$C$4:$CI$122,JumJamGurMap!$D41&amp;JumJamGurMap!Z$1)</f>
        <v>0</v>
      </c>
      <c r="AA41" s="139">
        <f>COUNTIF(GurMap!$C$4:$CI$122,JumJamGurMap!$D41&amp;JumJamGurMap!AA$1)</f>
        <v>0</v>
      </c>
      <c r="AB41" s="138">
        <f>COUNTIF(GurMap!$C$4:$CI$122,JumJamGurMap!$D41&amp;JumJamGurMap!AB$1)</f>
        <v>0</v>
      </c>
      <c r="AC41" s="139">
        <f>COUNTIF(GurMap!$C$4:$CI$122,JumJamGurMap!$D41&amp;JumJamGurMap!AC$1)</f>
        <v>0</v>
      </c>
      <c r="AD41" s="138">
        <f>COUNTIF(GurMap!$C$4:$CI$122,JumJamGurMap!$D41&amp;JumJamGurMap!AD$1)</f>
        <v>0</v>
      </c>
      <c r="AE41" s="139">
        <f>COUNTIF(GurMap!$C$4:$CI$122,JumJamGurMap!$D41&amp;JumJamGurMap!AE$1)</f>
        <v>0</v>
      </c>
      <c r="AF41" s="138">
        <f>COUNTIF(GurMap!$C$4:$CI$122,JumJamGurMap!$D41&amp;JumJamGurMap!AF$1)</f>
        <v>0</v>
      </c>
      <c r="AG41" s="139">
        <f>COUNTIF(GurMap!$C$4:$CI$122,JumJamGurMap!$D41&amp;JumJamGurMap!AG$1)</f>
        <v>0</v>
      </c>
      <c r="AH41" s="138">
        <f>COUNTIF(GurMap!$C$4:$CI$122,JumJamGurMap!$D41&amp;JumJamGurMap!AH$1)</f>
        <v>0</v>
      </c>
      <c r="AI41" s="139">
        <f>COUNTIF(GurMap!$C$4:$CI$122,JumJamGurMap!$D41&amp;JumJamGurMap!AI$1)</f>
        <v>0</v>
      </c>
      <c r="AJ41" s="138">
        <f>COUNTIF(GurMap!$C$4:$CI$122,JumJamGurMap!$D41&amp;JumJamGurMap!AJ$1)</f>
        <v>0</v>
      </c>
      <c r="AK41" s="139">
        <f>COUNTIF(GurMap!$C$4:$CI$122,JumJamGurMap!$D41&amp;JumJamGurMap!AK$1)</f>
        <v>0</v>
      </c>
    </row>
    <row r="42" spans="1:37" ht="38.25" customHeight="1" x14ac:dyDescent="0.25">
      <c r="A42" s="12">
        <f>'MASTER GURU HARIAN'!A45</f>
        <v>42</v>
      </c>
      <c r="B42" s="13" t="str">
        <f>'MASTER GURU HARIAN'!B45</f>
        <v>ATEP AULIA RAHMAN, S.T. MOS</v>
      </c>
      <c r="C42" s="13" t="str">
        <f>'MASTER GURU HARIAN'!C45</f>
        <v>G42</v>
      </c>
      <c r="D42" s="13" t="str">
        <f>'MASTER GURU HARIAN'!D45</f>
        <v>ATEP</v>
      </c>
      <c r="E42" s="13">
        <f t="shared" si="0"/>
        <v>18</v>
      </c>
      <c r="F42" s="138">
        <f>COUNTIF(GurMap!$C$4:$CI$122,JumJamGurMap!$D42&amp;JumJamGurMap!F$1)</f>
        <v>0</v>
      </c>
      <c r="G42" s="139">
        <f>COUNTIF(GurMap!$C$4:$CI$122,JumJamGurMap!$D42&amp;JumJamGurMap!G$1)</f>
        <v>0</v>
      </c>
      <c r="H42" s="138">
        <f>COUNTIF(GurMap!$C$4:$CI$122,JumJamGurMap!$D42&amp;JumJamGurMap!H$1)</f>
        <v>0</v>
      </c>
      <c r="I42" s="139">
        <f>COUNTIF(GurMap!$C$4:$CI$122,JumJamGurMap!$D42&amp;JumJamGurMap!I$1)</f>
        <v>0</v>
      </c>
      <c r="J42" s="138">
        <f>COUNTIF(GurMap!$C$4:$CI$122,JumJamGurMap!$D42&amp;JumJamGurMap!J$1)</f>
        <v>0</v>
      </c>
      <c r="K42" s="139">
        <f>COUNTIF(GurMap!$C$4:$CI$122,JumJamGurMap!$D42&amp;JumJamGurMap!K$1)</f>
        <v>0</v>
      </c>
      <c r="L42" s="138">
        <f>COUNTIF(GurMap!$C$4:$CI$122,JumJamGurMap!$D42&amp;JumJamGurMap!L$1)</f>
        <v>0</v>
      </c>
      <c r="M42" s="139">
        <f>COUNTIF(GurMap!$C$4:$CI$122,JumJamGurMap!$D42&amp;JumJamGurMap!M$1)</f>
        <v>0</v>
      </c>
      <c r="N42" s="138">
        <f>COUNTIF(GurMap!$C$4:$CI$122,JumJamGurMap!$D42&amp;JumJamGurMap!N$1)</f>
        <v>0</v>
      </c>
      <c r="O42" s="139">
        <f>COUNTIF(GurMap!$C$4:$CI$122,JumJamGurMap!$D42&amp;JumJamGurMap!O$1)</f>
        <v>0</v>
      </c>
      <c r="P42" s="138">
        <f>COUNTIF(GurMap!$C$4:$CI$122,JumJamGurMap!$D42&amp;JumJamGurMap!P$1)</f>
        <v>0</v>
      </c>
      <c r="Q42" s="139">
        <f>COUNTIF(GurMap!$C$4:$CI$122,JumJamGurMap!$D42&amp;JumJamGurMap!Q$1)</f>
        <v>0</v>
      </c>
      <c r="R42" s="138">
        <f>COUNTIF(GurMap!$C$4:$CI$122,JumJamGurMap!$D42&amp;JumJamGurMap!R$1)</f>
        <v>0</v>
      </c>
      <c r="S42" s="139">
        <f>COUNTIF(GurMap!$C$4:$CI$122,JumJamGurMap!$D42&amp;JumJamGurMap!S$1)</f>
        <v>0</v>
      </c>
      <c r="T42" s="138">
        <f>COUNTIF(GurMap!$C$4:$CI$122,JumJamGurMap!$D42&amp;JumJamGurMap!T$1)</f>
        <v>0</v>
      </c>
      <c r="U42" s="139">
        <f>COUNTIF(GurMap!$C$4:$CI$122,JumJamGurMap!$D42&amp;JumJamGurMap!U$1)</f>
        <v>0</v>
      </c>
      <c r="V42" s="138">
        <f>COUNTIF(GurMap!$C$4:$CI$122,JumJamGurMap!$D42&amp;JumJamGurMap!V$1)</f>
        <v>0</v>
      </c>
      <c r="W42" s="139">
        <f>COUNTIF(GurMap!$C$4:$CI$122,JumJamGurMap!$D42&amp;JumJamGurMap!W$1)</f>
        <v>0</v>
      </c>
      <c r="X42" s="138">
        <f>COUNTIF(GurMap!$C$4:$CI$122,JumJamGurMap!$D42&amp;JumJamGurMap!X$1)</f>
        <v>0</v>
      </c>
      <c r="Y42" s="139">
        <f>COUNTIF(GurMap!$C$4:$CI$122,JumJamGurMap!$D42&amp;JumJamGurMap!Y$1)</f>
        <v>0</v>
      </c>
      <c r="Z42" s="138">
        <f>COUNTIF(GurMap!$C$4:$CI$122,JumJamGurMap!$D42&amp;JumJamGurMap!Z$1)</f>
        <v>0</v>
      </c>
      <c r="AA42" s="139">
        <f>COUNTIF(GurMap!$C$4:$CI$122,JumJamGurMap!$D42&amp;JumJamGurMap!AA$1)</f>
        <v>0</v>
      </c>
      <c r="AB42" s="138">
        <f>COUNTIF(GurMap!$C$4:$CI$122,JumJamGurMap!$D42&amp;JumJamGurMap!AB$1)</f>
        <v>0</v>
      </c>
      <c r="AC42" s="139">
        <f>COUNTIF(GurMap!$C$4:$CI$122,JumJamGurMap!$D42&amp;JumJamGurMap!AC$1)</f>
        <v>0</v>
      </c>
      <c r="AD42" s="138">
        <f>COUNTIF(GurMap!$C$4:$CI$122,JumJamGurMap!$D42&amp;JumJamGurMap!AD$1)</f>
        <v>0</v>
      </c>
      <c r="AE42" s="139">
        <f>COUNTIF(GurMap!$C$4:$CI$122,JumJamGurMap!$D42&amp;JumJamGurMap!AE$1)</f>
        <v>0</v>
      </c>
      <c r="AF42" s="138">
        <f>COUNTIF(GurMap!$C$4:$CI$122,JumJamGurMap!$D42&amp;JumJamGurMap!AF$1)</f>
        <v>18</v>
      </c>
      <c r="AG42" s="139">
        <f>COUNTIF(GurMap!$C$4:$CI$122,JumJamGurMap!$D42&amp;JumJamGurMap!AG$1)</f>
        <v>0</v>
      </c>
      <c r="AH42" s="138">
        <f>COUNTIF(GurMap!$C$4:$CI$122,JumJamGurMap!$D42&amp;JumJamGurMap!AH$1)</f>
        <v>0</v>
      </c>
      <c r="AI42" s="139">
        <f>COUNTIF(GurMap!$C$4:$CI$122,JumJamGurMap!$D42&amp;JumJamGurMap!AI$1)</f>
        <v>0</v>
      </c>
      <c r="AJ42" s="138">
        <f>COUNTIF(GurMap!$C$4:$CI$122,JumJamGurMap!$D42&amp;JumJamGurMap!AJ$1)</f>
        <v>0</v>
      </c>
      <c r="AK42" s="139">
        <f>COUNTIF(GurMap!$C$4:$CI$122,JumJamGurMap!$D42&amp;JumJamGurMap!AK$1)</f>
        <v>0</v>
      </c>
    </row>
    <row r="43" spans="1:37" ht="38.25" customHeight="1" x14ac:dyDescent="0.25">
      <c r="A43" s="12">
        <f>'MASTER GURU HARIAN'!A46</f>
        <v>43</v>
      </c>
      <c r="B43" s="13" t="str">
        <f>'MASTER GURU HARIAN'!B46</f>
        <v>ENDANG SUNANDAR, S.Pd. M.PKim</v>
      </c>
      <c r="C43" s="13" t="str">
        <f>'MASTER GURU HARIAN'!C46</f>
        <v>G43</v>
      </c>
      <c r="D43" s="13" t="str">
        <f>'MASTER GURU HARIAN'!D46</f>
        <v>ENDANG</v>
      </c>
      <c r="E43" s="13">
        <f t="shared" si="0"/>
        <v>24</v>
      </c>
      <c r="F43" s="138">
        <f>COUNTIF(GurMap!$C$4:$CI$122,JumJamGurMap!$D43&amp;JumJamGurMap!F$1)</f>
        <v>0</v>
      </c>
      <c r="G43" s="139">
        <f>COUNTIF(GurMap!$C$4:$CI$122,JumJamGurMap!$D43&amp;JumJamGurMap!G$1)</f>
        <v>0</v>
      </c>
      <c r="H43" s="138">
        <f>COUNTIF(GurMap!$C$4:$CI$122,JumJamGurMap!$D43&amp;JumJamGurMap!H$1)</f>
        <v>0</v>
      </c>
      <c r="I43" s="139">
        <f>COUNTIF(GurMap!$C$4:$CI$122,JumJamGurMap!$D43&amp;JumJamGurMap!I$1)</f>
        <v>0</v>
      </c>
      <c r="J43" s="138">
        <f>COUNTIF(GurMap!$C$4:$CI$122,JumJamGurMap!$D43&amp;JumJamGurMap!J$1)</f>
        <v>0</v>
      </c>
      <c r="K43" s="139">
        <f>COUNTIF(GurMap!$C$4:$CI$122,JumJamGurMap!$D43&amp;JumJamGurMap!K$1)</f>
        <v>0</v>
      </c>
      <c r="L43" s="138">
        <f>COUNTIF(GurMap!$C$4:$CI$122,JumJamGurMap!$D43&amp;JumJamGurMap!L$1)</f>
        <v>0</v>
      </c>
      <c r="M43" s="139">
        <f>COUNTIF(GurMap!$C$4:$CI$122,JumJamGurMap!$D43&amp;JumJamGurMap!M$1)</f>
        <v>0</v>
      </c>
      <c r="N43" s="138">
        <f>COUNTIF(GurMap!$C$4:$CI$122,JumJamGurMap!$D43&amp;JumJamGurMap!N$1)</f>
        <v>0</v>
      </c>
      <c r="O43" s="139">
        <f>COUNTIF(GurMap!$C$4:$CI$122,JumJamGurMap!$D43&amp;JumJamGurMap!O$1)</f>
        <v>0</v>
      </c>
      <c r="P43" s="138">
        <f>COUNTIF(GurMap!$C$4:$CI$122,JumJamGurMap!$D43&amp;JumJamGurMap!P$1)</f>
        <v>0</v>
      </c>
      <c r="Q43" s="139">
        <f>COUNTIF(GurMap!$C$4:$CI$122,JumJamGurMap!$D43&amp;JumJamGurMap!Q$1)</f>
        <v>0</v>
      </c>
      <c r="R43" s="138">
        <f>COUNTIF(GurMap!$C$4:$CI$122,JumJamGurMap!$D43&amp;JumJamGurMap!R$1)</f>
        <v>0</v>
      </c>
      <c r="S43" s="139">
        <f>COUNTIF(GurMap!$C$4:$CI$122,JumJamGurMap!$D43&amp;JumJamGurMap!S$1)</f>
        <v>9</v>
      </c>
      <c r="T43" s="138">
        <f>COUNTIF(GurMap!$C$4:$CI$122,JumJamGurMap!$D43&amp;JumJamGurMap!T$1)</f>
        <v>15</v>
      </c>
      <c r="U43" s="139">
        <f>COUNTIF(GurMap!$C$4:$CI$122,JumJamGurMap!$D43&amp;JumJamGurMap!U$1)</f>
        <v>0</v>
      </c>
      <c r="V43" s="138">
        <f>COUNTIF(GurMap!$C$4:$CI$122,JumJamGurMap!$D43&amp;JumJamGurMap!V$1)</f>
        <v>0</v>
      </c>
      <c r="W43" s="139">
        <f>COUNTIF(GurMap!$C$4:$CI$122,JumJamGurMap!$D43&amp;JumJamGurMap!W$1)</f>
        <v>0</v>
      </c>
      <c r="X43" s="138">
        <f>COUNTIF(GurMap!$C$4:$CI$122,JumJamGurMap!$D43&amp;JumJamGurMap!X$1)</f>
        <v>0</v>
      </c>
      <c r="Y43" s="139">
        <f>COUNTIF(GurMap!$C$4:$CI$122,JumJamGurMap!$D43&amp;JumJamGurMap!Y$1)</f>
        <v>0</v>
      </c>
      <c r="Z43" s="138">
        <f>COUNTIF(GurMap!$C$4:$CI$122,JumJamGurMap!$D43&amp;JumJamGurMap!Z$1)</f>
        <v>0</v>
      </c>
      <c r="AA43" s="139">
        <f>COUNTIF(GurMap!$C$4:$CI$122,JumJamGurMap!$D43&amp;JumJamGurMap!AA$1)</f>
        <v>0</v>
      </c>
      <c r="AB43" s="138">
        <f>COUNTIF(GurMap!$C$4:$CI$122,JumJamGurMap!$D43&amp;JumJamGurMap!AB$1)</f>
        <v>0</v>
      </c>
      <c r="AC43" s="139">
        <f>COUNTIF(GurMap!$C$4:$CI$122,JumJamGurMap!$D43&amp;JumJamGurMap!AC$1)</f>
        <v>0</v>
      </c>
      <c r="AD43" s="138">
        <f>COUNTIF(GurMap!$C$4:$CI$122,JumJamGurMap!$D43&amp;JumJamGurMap!AD$1)</f>
        <v>0</v>
      </c>
      <c r="AE43" s="139">
        <f>COUNTIF(GurMap!$C$4:$CI$122,JumJamGurMap!$D43&amp;JumJamGurMap!AE$1)</f>
        <v>0</v>
      </c>
      <c r="AF43" s="138">
        <f>COUNTIF(GurMap!$C$4:$CI$122,JumJamGurMap!$D43&amp;JumJamGurMap!AF$1)</f>
        <v>0</v>
      </c>
      <c r="AG43" s="139">
        <f>COUNTIF(GurMap!$C$4:$CI$122,JumJamGurMap!$D43&amp;JumJamGurMap!AG$1)</f>
        <v>0</v>
      </c>
      <c r="AH43" s="138">
        <f>COUNTIF(GurMap!$C$4:$CI$122,JumJamGurMap!$D43&amp;JumJamGurMap!AH$1)</f>
        <v>0</v>
      </c>
      <c r="AI43" s="139">
        <f>COUNTIF(GurMap!$C$4:$CI$122,JumJamGurMap!$D43&amp;JumJamGurMap!AI$1)</f>
        <v>0</v>
      </c>
      <c r="AJ43" s="138">
        <f>COUNTIF(GurMap!$C$4:$CI$122,JumJamGurMap!$D43&amp;JumJamGurMap!AJ$1)</f>
        <v>0</v>
      </c>
      <c r="AK43" s="139">
        <f>COUNTIF(GurMap!$C$4:$CI$122,JumJamGurMap!$D43&amp;JumJamGurMap!AK$1)</f>
        <v>0</v>
      </c>
    </row>
    <row r="44" spans="1:37" ht="38.25" customHeight="1" x14ac:dyDescent="0.25">
      <c r="A44" s="12">
        <f>'MASTER GURU HARIAN'!A47</f>
        <v>44</v>
      </c>
      <c r="B44" s="13" t="str">
        <f>'MASTER GURU HARIAN'!B47</f>
        <v>HAZAR NURBANI, S.Pd.</v>
      </c>
      <c r="C44" s="13" t="str">
        <f>'MASTER GURU HARIAN'!C47</f>
        <v>G44</v>
      </c>
      <c r="D44" s="13" t="str">
        <f>'MASTER GURU HARIAN'!D47</f>
        <v>HAZAR</v>
      </c>
      <c r="E44" s="13">
        <f t="shared" si="0"/>
        <v>11</v>
      </c>
      <c r="F44" s="138">
        <f>COUNTIF(GurMap!$C$4:$CI$122,JumJamGurMap!$D44&amp;JumJamGurMap!F$1)</f>
        <v>0</v>
      </c>
      <c r="G44" s="139">
        <f>COUNTIF(GurMap!$C$4:$CI$122,JumJamGurMap!$D44&amp;JumJamGurMap!G$1)</f>
        <v>0</v>
      </c>
      <c r="H44" s="138">
        <f>COUNTIF(GurMap!$C$4:$CI$122,JumJamGurMap!$D44&amp;JumJamGurMap!H$1)</f>
        <v>0</v>
      </c>
      <c r="I44" s="139">
        <f>COUNTIF(GurMap!$C$4:$CI$122,JumJamGurMap!$D44&amp;JumJamGurMap!I$1)</f>
        <v>0</v>
      </c>
      <c r="J44" s="138">
        <f>COUNTIF(GurMap!$C$4:$CI$122,JumJamGurMap!$D44&amp;JumJamGurMap!J$1)</f>
        <v>0</v>
      </c>
      <c r="K44" s="139">
        <f>COUNTIF(GurMap!$C$4:$CI$122,JumJamGurMap!$D44&amp;JumJamGurMap!K$1)</f>
        <v>0</v>
      </c>
      <c r="L44" s="138">
        <f>COUNTIF(GurMap!$C$4:$CI$122,JumJamGurMap!$D44&amp;JumJamGurMap!L$1)</f>
        <v>0</v>
      </c>
      <c r="M44" s="139">
        <f>COUNTIF(GurMap!$C$4:$CI$122,JumJamGurMap!$D44&amp;JumJamGurMap!M$1)</f>
        <v>0</v>
      </c>
      <c r="N44" s="138">
        <f>COUNTIF(GurMap!$C$4:$CI$122,JumJamGurMap!$D44&amp;JumJamGurMap!N$1)</f>
        <v>0</v>
      </c>
      <c r="O44" s="139">
        <f>COUNTIF(GurMap!$C$4:$CI$122,JumJamGurMap!$D44&amp;JumJamGurMap!O$1)</f>
        <v>0</v>
      </c>
      <c r="P44" s="138">
        <f>COUNTIF(GurMap!$C$4:$CI$122,JumJamGurMap!$D44&amp;JumJamGurMap!P$1)</f>
        <v>0</v>
      </c>
      <c r="Q44" s="139">
        <f>COUNTIF(GurMap!$C$4:$CI$122,JumJamGurMap!$D44&amp;JumJamGurMap!Q$1)</f>
        <v>0</v>
      </c>
      <c r="R44" s="138">
        <f>COUNTIF(GurMap!$C$4:$CI$122,JumJamGurMap!$D44&amp;JumJamGurMap!R$1)</f>
        <v>0</v>
      </c>
      <c r="S44" s="139">
        <f>COUNTIF(GurMap!$C$4:$CI$122,JumJamGurMap!$D44&amp;JumJamGurMap!S$1)</f>
        <v>0</v>
      </c>
      <c r="T44" s="138">
        <f>COUNTIF(GurMap!$C$4:$CI$122,JumJamGurMap!$D44&amp;JumJamGurMap!T$1)</f>
        <v>0</v>
      </c>
      <c r="U44" s="139">
        <f>COUNTIF(GurMap!$C$4:$CI$122,JumJamGurMap!$D44&amp;JumJamGurMap!U$1)</f>
        <v>0</v>
      </c>
      <c r="V44" s="138">
        <f>COUNTIF(GurMap!$C$4:$CI$122,JumJamGurMap!$D44&amp;JumJamGurMap!V$1)</f>
        <v>0</v>
      </c>
      <c r="W44" s="139">
        <f>COUNTIF(GurMap!$C$4:$CI$122,JumJamGurMap!$D44&amp;JumJamGurMap!W$1)</f>
        <v>0</v>
      </c>
      <c r="X44" s="138">
        <f>COUNTIF(GurMap!$C$4:$CI$122,JumJamGurMap!$D44&amp;JumJamGurMap!X$1)</f>
        <v>0</v>
      </c>
      <c r="Y44" s="139">
        <f>COUNTIF(GurMap!$C$4:$CI$122,JumJamGurMap!$D44&amp;JumJamGurMap!Y$1)</f>
        <v>0</v>
      </c>
      <c r="Z44" s="138">
        <f>COUNTIF(GurMap!$C$4:$CI$122,JumJamGurMap!$D44&amp;JumJamGurMap!Z$1)</f>
        <v>0</v>
      </c>
      <c r="AA44" s="139">
        <f>COUNTIF(GurMap!$C$4:$CI$122,JumJamGurMap!$D44&amp;JumJamGurMap!AA$1)</f>
        <v>0</v>
      </c>
      <c r="AB44" s="138">
        <f>COUNTIF(GurMap!$C$4:$CI$122,JumJamGurMap!$D44&amp;JumJamGurMap!AB$1)</f>
        <v>0</v>
      </c>
      <c r="AC44" s="139">
        <f>COUNTIF(GurMap!$C$4:$CI$122,JumJamGurMap!$D44&amp;JumJamGurMap!AC$1)</f>
        <v>11</v>
      </c>
      <c r="AD44" s="138">
        <f>COUNTIF(GurMap!$C$4:$CI$122,JumJamGurMap!$D44&amp;JumJamGurMap!AD$1)</f>
        <v>0</v>
      </c>
      <c r="AE44" s="139">
        <f>COUNTIF(GurMap!$C$4:$CI$122,JumJamGurMap!$D44&amp;JumJamGurMap!AE$1)</f>
        <v>0</v>
      </c>
      <c r="AF44" s="138">
        <f>COUNTIF(GurMap!$C$4:$CI$122,JumJamGurMap!$D44&amp;JumJamGurMap!AF$1)</f>
        <v>0</v>
      </c>
      <c r="AG44" s="139">
        <f>COUNTIF(GurMap!$C$4:$CI$122,JumJamGurMap!$D44&amp;JumJamGurMap!AG$1)</f>
        <v>0</v>
      </c>
      <c r="AH44" s="138">
        <f>COUNTIF(GurMap!$C$4:$CI$122,JumJamGurMap!$D44&amp;JumJamGurMap!AH$1)</f>
        <v>0</v>
      </c>
      <c r="AI44" s="139">
        <f>COUNTIF(GurMap!$C$4:$CI$122,JumJamGurMap!$D44&amp;JumJamGurMap!AI$1)</f>
        <v>0</v>
      </c>
      <c r="AJ44" s="138">
        <f>COUNTIF(GurMap!$C$4:$CI$122,JumJamGurMap!$D44&amp;JumJamGurMap!AJ$1)</f>
        <v>0</v>
      </c>
      <c r="AK44" s="139">
        <f>COUNTIF(GurMap!$C$4:$CI$122,JumJamGurMap!$D44&amp;JumJamGurMap!AK$1)</f>
        <v>0</v>
      </c>
    </row>
    <row r="45" spans="1:37" ht="38.25" customHeight="1" x14ac:dyDescent="0.25">
      <c r="A45" s="12">
        <f>'MASTER GURU HARIAN'!A48</f>
        <v>45</v>
      </c>
      <c r="B45" s="13" t="str">
        <f>'MASTER GURU HARIAN'!B48</f>
        <v>TINI ROSMAYANI, S.Si.</v>
      </c>
      <c r="C45" s="13" t="str">
        <f>'MASTER GURU HARIAN'!C48</f>
        <v>G45</v>
      </c>
      <c r="D45" s="13" t="str">
        <f>'MASTER GURU HARIAN'!D48</f>
        <v>TINI</v>
      </c>
      <c r="E45" s="13">
        <f t="shared" si="0"/>
        <v>30</v>
      </c>
      <c r="F45" s="138">
        <f>COUNTIF(GurMap!$C$4:$CI$122,JumJamGurMap!$D45&amp;JumJamGurMap!F$1)</f>
        <v>0</v>
      </c>
      <c r="G45" s="139">
        <f>COUNTIF(GurMap!$C$4:$CI$122,JumJamGurMap!$D45&amp;JumJamGurMap!G$1)</f>
        <v>0</v>
      </c>
      <c r="H45" s="138">
        <f>COUNTIF(GurMap!$C$4:$CI$122,JumJamGurMap!$D45&amp;JumJamGurMap!H$1)</f>
        <v>0</v>
      </c>
      <c r="I45" s="139">
        <f>COUNTIF(GurMap!$C$4:$CI$122,JumJamGurMap!$D45&amp;JumJamGurMap!I$1)</f>
        <v>0</v>
      </c>
      <c r="J45" s="138">
        <f>COUNTIF(GurMap!$C$4:$CI$122,JumJamGurMap!$D45&amp;JumJamGurMap!J$1)</f>
        <v>0</v>
      </c>
      <c r="K45" s="139">
        <f>COUNTIF(GurMap!$C$4:$CI$122,JumJamGurMap!$D45&amp;JumJamGurMap!K$1)</f>
        <v>0</v>
      </c>
      <c r="L45" s="138">
        <f>COUNTIF(GurMap!$C$4:$CI$122,JumJamGurMap!$D45&amp;JumJamGurMap!L$1)</f>
        <v>0</v>
      </c>
      <c r="M45" s="139">
        <f>COUNTIF(GurMap!$C$4:$CI$122,JumJamGurMap!$D45&amp;JumJamGurMap!M$1)</f>
        <v>0</v>
      </c>
      <c r="N45" s="138">
        <f>COUNTIF(GurMap!$C$4:$CI$122,JumJamGurMap!$D45&amp;JumJamGurMap!N$1)</f>
        <v>0</v>
      </c>
      <c r="O45" s="139">
        <f>COUNTIF(GurMap!$C$4:$CI$122,JumJamGurMap!$D45&amp;JumJamGurMap!O$1)</f>
        <v>0</v>
      </c>
      <c r="P45" s="138">
        <f>COUNTIF(GurMap!$C$4:$CI$122,JumJamGurMap!$D45&amp;JumJamGurMap!P$1)</f>
        <v>0</v>
      </c>
      <c r="Q45" s="139">
        <f>COUNTIF(GurMap!$C$4:$CI$122,JumJamGurMap!$D45&amp;JumJamGurMap!Q$1)</f>
        <v>8</v>
      </c>
      <c r="R45" s="138">
        <f>COUNTIF(GurMap!$C$4:$CI$122,JumJamGurMap!$D45&amp;JumJamGurMap!R$1)</f>
        <v>0</v>
      </c>
      <c r="S45" s="139">
        <f>COUNTIF(GurMap!$C$4:$CI$122,JumJamGurMap!$D45&amp;JumJamGurMap!S$1)</f>
        <v>15</v>
      </c>
      <c r="T45" s="138">
        <f>COUNTIF(GurMap!$C$4:$CI$122,JumJamGurMap!$D45&amp;JumJamGurMap!T$1)</f>
        <v>7</v>
      </c>
      <c r="U45" s="139">
        <f>COUNTIF(GurMap!$C$4:$CI$122,JumJamGurMap!$D45&amp;JumJamGurMap!U$1)</f>
        <v>0</v>
      </c>
      <c r="V45" s="138">
        <f>COUNTIF(GurMap!$C$4:$CI$122,JumJamGurMap!$D45&amp;JumJamGurMap!V$1)</f>
        <v>0</v>
      </c>
      <c r="W45" s="139">
        <f>COUNTIF(GurMap!$C$4:$CI$122,JumJamGurMap!$D45&amp;JumJamGurMap!W$1)</f>
        <v>0</v>
      </c>
      <c r="X45" s="138">
        <f>COUNTIF(GurMap!$C$4:$CI$122,JumJamGurMap!$D45&amp;JumJamGurMap!X$1)</f>
        <v>0</v>
      </c>
      <c r="Y45" s="139">
        <f>COUNTIF(GurMap!$C$4:$CI$122,JumJamGurMap!$D45&amp;JumJamGurMap!Y$1)</f>
        <v>0</v>
      </c>
      <c r="Z45" s="138">
        <f>COUNTIF(GurMap!$C$4:$CI$122,JumJamGurMap!$D45&amp;JumJamGurMap!Z$1)</f>
        <v>0</v>
      </c>
      <c r="AA45" s="139">
        <f>COUNTIF(GurMap!$C$4:$CI$122,JumJamGurMap!$D45&amp;JumJamGurMap!AA$1)</f>
        <v>0</v>
      </c>
      <c r="AB45" s="138">
        <f>COUNTIF(GurMap!$C$4:$CI$122,JumJamGurMap!$D45&amp;JumJamGurMap!AB$1)</f>
        <v>0</v>
      </c>
      <c r="AC45" s="139">
        <f>COUNTIF(GurMap!$C$4:$CI$122,JumJamGurMap!$D45&amp;JumJamGurMap!AC$1)</f>
        <v>0</v>
      </c>
      <c r="AD45" s="138">
        <f>COUNTIF(GurMap!$C$4:$CI$122,JumJamGurMap!$D45&amp;JumJamGurMap!AD$1)</f>
        <v>0</v>
      </c>
      <c r="AE45" s="139">
        <f>COUNTIF(GurMap!$C$4:$CI$122,JumJamGurMap!$D45&amp;JumJamGurMap!AE$1)</f>
        <v>0</v>
      </c>
      <c r="AF45" s="138">
        <f>COUNTIF(GurMap!$C$4:$CI$122,JumJamGurMap!$D45&amp;JumJamGurMap!AF$1)</f>
        <v>0</v>
      </c>
      <c r="AG45" s="139">
        <f>COUNTIF(GurMap!$C$4:$CI$122,JumJamGurMap!$D45&amp;JumJamGurMap!AG$1)</f>
        <v>0</v>
      </c>
      <c r="AH45" s="138">
        <f>COUNTIF(GurMap!$C$4:$CI$122,JumJamGurMap!$D45&amp;JumJamGurMap!AH$1)</f>
        <v>0</v>
      </c>
      <c r="AI45" s="139">
        <f>COUNTIF(GurMap!$C$4:$CI$122,JumJamGurMap!$D45&amp;JumJamGurMap!AI$1)</f>
        <v>0</v>
      </c>
      <c r="AJ45" s="138">
        <f>COUNTIF(GurMap!$C$4:$CI$122,JumJamGurMap!$D45&amp;JumJamGurMap!AJ$1)</f>
        <v>0</v>
      </c>
      <c r="AK45" s="139">
        <f>COUNTIF(GurMap!$C$4:$CI$122,JumJamGurMap!$D45&amp;JumJamGurMap!AK$1)</f>
        <v>0</v>
      </c>
    </row>
    <row r="46" spans="1:37" ht="38.25" customHeight="1" x14ac:dyDescent="0.25">
      <c r="A46" s="12">
        <f>'MASTER GURU HARIAN'!A49</f>
        <v>46</v>
      </c>
      <c r="B46" s="13" t="str">
        <f>'MASTER GURU HARIAN'!B49</f>
        <v>R. PRIYO HADISURYO, S.ST</v>
      </c>
      <c r="C46" s="13" t="str">
        <f>'MASTER GURU HARIAN'!C49</f>
        <v>G46</v>
      </c>
      <c r="D46" s="13" t="str">
        <f>'MASTER GURU HARIAN'!D49</f>
        <v>PRIYO</v>
      </c>
      <c r="E46" s="13">
        <f t="shared" si="0"/>
        <v>24</v>
      </c>
      <c r="F46" s="138">
        <f>COUNTIF(GurMap!$C$4:$CI$122,JumJamGurMap!$D46&amp;JumJamGurMap!F$1)</f>
        <v>0</v>
      </c>
      <c r="G46" s="139">
        <f>COUNTIF(GurMap!$C$4:$CI$122,JumJamGurMap!$D46&amp;JumJamGurMap!G$1)</f>
        <v>0</v>
      </c>
      <c r="H46" s="138">
        <f>COUNTIF(GurMap!$C$4:$CI$122,JumJamGurMap!$D46&amp;JumJamGurMap!H$1)</f>
        <v>0</v>
      </c>
      <c r="I46" s="139">
        <f>COUNTIF(GurMap!$C$4:$CI$122,JumJamGurMap!$D46&amp;JumJamGurMap!I$1)</f>
        <v>0</v>
      </c>
      <c r="J46" s="138">
        <f>COUNTIF(GurMap!$C$4:$CI$122,JumJamGurMap!$D46&amp;JumJamGurMap!J$1)</f>
        <v>0</v>
      </c>
      <c r="K46" s="139">
        <f>COUNTIF(GurMap!$C$4:$CI$122,JumJamGurMap!$D46&amp;JumJamGurMap!K$1)</f>
        <v>0</v>
      </c>
      <c r="L46" s="138">
        <f>COUNTIF(GurMap!$C$4:$CI$122,JumJamGurMap!$D46&amp;JumJamGurMap!L$1)</f>
        <v>0</v>
      </c>
      <c r="M46" s="139">
        <f>COUNTIF(GurMap!$C$4:$CI$122,JumJamGurMap!$D46&amp;JumJamGurMap!M$1)</f>
        <v>0</v>
      </c>
      <c r="N46" s="138">
        <f>COUNTIF(GurMap!$C$4:$CI$122,JumJamGurMap!$D46&amp;JumJamGurMap!N$1)</f>
        <v>0</v>
      </c>
      <c r="O46" s="139">
        <f>COUNTIF(GurMap!$C$4:$CI$122,JumJamGurMap!$D46&amp;JumJamGurMap!O$1)</f>
        <v>0</v>
      </c>
      <c r="P46" s="138">
        <f>COUNTIF(GurMap!$C$4:$CI$122,JumJamGurMap!$D46&amp;JumJamGurMap!P$1)</f>
        <v>0</v>
      </c>
      <c r="Q46" s="139">
        <f>COUNTIF(GurMap!$C$4:$CI$122,JumJamGurMap!$D46&amp;JumJamGurMap!Q$1)</f>
        <v>0</v>
      </c>
      <c r="R46" s="138">
        <f>COUNTIF(GurMap!$C$4:$CI$122,JumJamGurMap!$D46&amp;JumJamGurMap!R$1)</f>
        <v>0</v>
      </c>
      <c r="S46" s="139">
        <f>COUNTIF(GurMap!$C$4:$CI$122,JumJamGurMap!$D46&amp;JumJamGurMap!S$1)</f>
        <v>0</v>
      </c>
      <c r="T46" s="138">
        <f>COUNTIF(GurMap!$C$4:$CI$122,JumJamGurMap!$D46&amp;JumJamGurMap!T$1)</f>
        <v>0</v>
      </c>
      <c r="U46" s="139">
        <f>COUNTIF(GurMap!$C$4:$CI$122,JumJamGurMap!$D46&amp;JumJamGurMap!U$1)</f>
        <v>0</v>
      </c>
      <c r="V46" s="138">
        <f>COUNTIF(GurMap!$C$4:$CI$122,JumJamGurMap!$D46&amp;JumJamGurMap!V$1)</f>
        <v>0</v>
      </c>
      <c r="W46" s="139">
        <f>COUNTIF(GurMap!$C$4:$CI$122,JumJamGurMap!$D46&amp;JumJamGurMap!W$1)</f>
        <v>0</v>
      </c>
      <c r="X46" s="138">
        <f>COUNTIF(GurMap!$C$4:$CI$122,JumJamGurMap!$D46&amp;JumJamGurMap!X$1)</f>
        <v>0</v>
      </c>
      <c r="Y46" s="139">
        <f>COUNTIF(GurMap!$C$4:$CI$122,JumJamGurMap!$D46&amp;JumJamGurMap!Y$1)</f>
        <v>0</v>
      </c>
      <c r="Z46" s="138">
        <f>COUNTIF(GurMap!$C$4:$CI$122,JumJamGurMap!$D46&amp;JumJamGurMap!Z$1)</f>
        <v>0</v>
      </c>
      <c r="AA46" s="139">
        <f>COUNTIF(GurMap!$C$4:$CI$122,JumJamGurMap!$D46&amp;JumJamGurMap!AA$1)</f>
        <v>0</v>
      </c>
      <c r="AB46" s="138">
        <f>COUNTIF(GurMap!$C$4:$CI$122,JumJamGurMap!$D46&amp;JumJamGurMap!AB$1)</f>
        <v>0</v>
      </c>
      <c r="AC46" s="139">
        <f>COUNTIF(GurMap!$C$4:$CI$122,JumJamGurMap!$D46&amp;JumJamGurMap!AC$1)</f>
        <v>0</v>
      </c>
      <c r="AD46" s="138">
        <f>COUNTIF(GurMap!$C$4:$CI$122,JumJamGurMap!$D46&amp;JumJamGurMap!AD$1)</f>
        <v>0</v>
      </c>
      <c r="AE46" s="139">
        <f>COUNTIF(GurMap!$C$4:$CI$122,JumJamGurMap!$D46&amp;JumJamGurMap!AE$1)</f>
        <v>18</v>
      </c>
      <c r="AF46" s="138">
        <f>COUNTIF(GurMap!$C$4:$CI$122,JumJamGurMap!$D46&amp;JumJamGurMap!AF$1)</f>
        <v>6</v>
      </c>
      <c r="AG46" s="139">
        <f>COUNTIF(GurMap!$C$4:$CI$122,JumJamGurMap!$D46&amp;JumJamGurMap!AG$1)</f>
        <v>0</v>
      </c>
      <c r="AH46" s="138">
        <f>COUNTIF(GurMap!$C$4:$CI$122,JumJamGurMap!$D46&amp;JumJamGurMap!AH$1)</f>
        <v>0</v>
      </c>
      <c r="AI46" s="139">
        <f>COUNTIF(GurMap!$C$4:$CI$122,JumJamGurMap!$D46&amp;JumJamGurMap!AI$1)</f>
        <v>0</v>
      </c>
      <c r="AJ46" s="138">
        <f>COUNTIF(GurMap!$C$4:$CI$122,JumJamGurMap!$D46&amp;JumJamGurMap!AJ$1)</f>
        <v>0</v>
      </c>
      <c r="AK46" s="139">
        <f>COUNTIF(GurMap!$C$4:$CI$122,JumJamGurMap!$D46&amp;JumJamGurMap!AK$1)</f>
        <v>0</v>
      </c>
    </row>
    <row r="47" spans="1:37" ht="38.25" customHeight="1" x14ac:dyDescent="0.25">
      <c r="A47" s="12">
        <f>'MASTER GURU HARIAN'!A50</f>
        <v>47</v>
      </c>
      <c r="B47" s="13" t="str">
        <f>'MASTER GURU HARIAN'!B50</f>
        <v>NOGI MUHARAM, S.Kom.</v>
      </c>
      <c r="C47" s="13" t="str">
        <f>'MASTER GURU HARIAN'!C50</f>
        <v>G47</v>
      </c>
      <c r="D47" s="13" t="str">
        <f>'MASTER GURU HARIAN'!D50</f>
        <v>NOGI</v>
      </c>
      <c r="E47" s="13">
        <f t="shared" si="0"/>
        <v>21</v>
      </c>
      <c r="F47" s="138">
        <f>COUNTIF(GurMap!$C$4:$CI$122,JumJamGurMap!$D47&amp;JumJamGurMap!F$1)</f>
        <v>0</v>
      </c>
      <c r="G47" s="139">
        <f>COUNTIF(GurMap!$C$4:$CI$122,JumJamGurMap!$D47&amp;JumJamGurMap!G$1)</f>
        <v>0</v>
      </c>
      <c r="H47" s="138">
        <f>COUNTIF(GurMap!$C$4:$CI$122,JumJamGurMap!$D47&amp;JumJamGurMap!H$1)</f>
        <v>0</v>
      </c>
      <c r="I47" s="139">
        <f>COUNTIF(GurMap!$C$4:$CI$122,JumJamGurMap!$D47&amp;JumJamGurMap!I$1)</f>
        <v>0</v>
      </c>
      <c r="J47" s="138">
        <f>COUNTIF(GurMap!$C$4:$CI$122,JumJamGurMap!$D47&amp;JumJamGurMap!J$1)</f>
        <v>0</v>
      </c>
      <c r="K47" s="139">
        <f>COUNTIF(GurMap!$C$4:$CI$122,JumJamGurMap!$D47&amp;JumJamGurMap!K$1)</f>
        <v>0</v>
      </c>
      <c r="L47" s="138">
        <f>COUNTIF(GurMap!$C$4:$CI$122,JumJamGurMap!$D47&amp;JumJamGurMap!L$1)</f>
        <v>0</v>
      </c>
      <c r="M47" s="139">
        <f>COUNTIF(GurMap!$C$4:$CI$122,JumJamGurMap!$D47&amp;JumJamGurMap!M$1)</f>
        <v>0</v>
      </c>
      <c r="N47" s="138">
        <f>COUNTIF(GurMap!$C$4:$CI$122,JumJamGurMap!$D47&amp;JumJamGurMap!N$1)</f>
        <v>0</v>
      </c>
      <c r="O47" s="139">
        <f>COUNTIF(GurMap!$C$4:$CI$122,JumJamGurMap!$D47&amp;JumJamGurMap!O$1)</f>
        <v>0</v>
      </c>
      <c r="P47" s="138">
        <f>COUNTIF(GurMap!$C$4:$CI$122,JumJamGurMap!$D47&amp;JumJamGurMap!P$1)</f>
        <v>0</v>
      </c>
      <c r="Q47" s="139">
        <f>COUNTIF(GurMap!$C$4:$CI$122,JumJamGurMap!$D47&amp;JumJamGurMap!Q$1)</f>
        <v>9</v>
      </c>
      <c r="R47" s="138">
        <f>COUNTIF(GurMap!$C$4:$CI$122,JumJamGurMap!$D47&amp;JumJamGurMap!R$1)</f>
        <v>0</v>
      </c>
      <c r="S47" s="139">
        <f>COUNTIF(GurMap!$C$4:$CI$122,JumJamGurMap!$D47&amp;JumJamGurMap!S$1)</f>
        <v>0</v>
      </c>
      <c r="T47" s="138">
        <f>COUNTIF(GurMap!$C$4:$CI$122,JumJamGurMap!$D47&amp;JumJamGurMap!T$1)</f>
        <v>0</v>
      </c>
      <c r="U47" s="139">
        <f>COUNTIF(GurMap!$C$4:$CI$122,JumJamGurMap!$D47&amp;JumJamGurMap!U$1)</f>
        <v>0</v>
      </c>
      <c r="V47" s="138">
        <f>COUNTIF(GurMap!$C$4:$CI$122,JumJamGurMap!$D47&amp;JumJamGurMap!V$1)</f>
        <v>0</v>
      </c>
      <c r="W47" s="139">
        <f>COUNTIF(GurMap!$C$4:$CI$122,JumJamGurMap!$D47&amp;JumJamGurMap!W$1)</f>
        <v>12</v>
      </c>
      <c r="X47" s="138">
        <f>COUNTIF(GurMap!$C$4:$CI$122,JumJamGurMap!$D47&amp;JumJamGurMap!X$1)</f>
        <v>0</v>
      </c>
      <c r="Y47" s="139">
        <f>COUNTIF(GurMap!$C$4:$CI$122,JumJamGurMap!$D47&amp;JumJamGurMap!Y$1)</f>
        <v>0</v>
      </c>
      <c r="Z47" s="138">
        <f>COUNTIF(GurMap!$C$4:$CI$122,JumJamGurMap!$D47&amp;JumJamGurMap!Z$1)</f>
        <v>0</v>
      </c>
      <c r="AA47" s="139">
        <f>COUNTIF(GurMap!$C$4:$CI$122,JumJamGurMap!$D47&amp;JumJamGurMap!AA$1)</f>
        <v>0</v>
      </c>
      <c r="AB47" s="138">
        <f>COUNTIF(GurMap!$C$4:$CI$122,JumJamGurMap!$D47&amp;JumJamGurMap!AB$1)</f>
        <v>0</v>
      </c>
      <c r="AC47" s="139">
        <f>COUNTIF(GurMap!$C$4:$CI$122,JumJamGurMap!$D47&amp;JumJamGurMap!AC$1)</f>
        <v>0</v>
      </c>
      <c r="AD47" s="138">
        <f>COUNTIF(GurMap!$C$4:$CI$122,JumJamGurMap!$D47&amp;JumJamGurMap!AD$1)</f>
        <v>0</v>
      </c>
      <c r="AE47" s="139">
        <f>COUNTIF(GurMap!$C$4:$CI$122,JumJamGurMap!$D47&amp;JumJamGurMap!AE$1)</f>
        <v>0</v>
      </c>
      <c r="AF47" s="138">
        <f>COUNTIF(GurMap!$C$4:$CI$122,JumJamGurMap!$D47&amp;JumJamGurMap!AF$1)</f>
        <v>0</v>
      </c>
      <c r="AG47" s="139">
        <f>COUNTIF(GurMap!$C$4:$CI$122,JumJamGurMap!$D47&amp;JumJamGurMap!AG$1)</f>
        <v>0</v>
      </c>
      <c r="AH47" s="138">
        <f>COUNTIF(GurMap!$C$4:$CI$122,JumJamGurMap!$D47&amp;JumJamGurMap!AH$1)</f>
        <v>0</v>
      </c>
      <c r="AI47" s="139">
        <f>COUNTIF(GurMap!$C$4:$CI$122,JumJamGurMap!$D47&amp;JumJamGurMap!AI$1)</f>
        <v>0</v>
      </c>
      <c r="AJ47" s="138">
        <f>COUNTIF(GurMap!$C$4:$CI$122,JumJamGurMap!$D47&amp;JumJamGurMap!AJ$1)</f>
        <v>0</v>
      </c>
      <c r="AK47" s="139">
        <f>COUNTIF(GurMap!$C$4:$CI$122,JumJamGurMap!$D47&amp;JumJamGurMap!AK$1)</f>
        <v>0</v>
      </c>
    </row>
    <row r="48" spans="1:37" ht="38.25" customHeight="1" x14ac:dyDescent="0.25">
      <c r="A48" s="12">
        <f>'MASTER GURU HARIAN'!A51</f>
        <v>48</v>
      </c>
      <c r="B48" s="13" t="str">
        <f>'MASTER GURU HARIAN'!B51</f>
        <v>EVA ZULVA, S.Kom,i</v>
      </c>
      <c r="C48" s="13" t="str">
        <f>'MASTER GURU HARIAN'!C51</f>
        <v>G48</v>
      </c>
      <c r="D48" s="13" t="str">
        <f>'MASTER GURU HARIAN'!D51</f>
        <v>EVA</v>
      </c>
      <c r="E48" s="13">
        <f t="shared" si="0"/>
        <v>11</v>
      </c>
      <c r="F48" s="138">
        <f>COUNTIF(GurMap!$C$4:$CI$122,JumJamGurMap!$D48&amp;JumJamGurMap!F$1)</f>
        <v>0</v>
      </c>
      <c r="G48" s="139">
        <f>COUNTIF(GurMap!$C$4:$CI$122,JumJamGurMap!$D48&amp;JumJamGurMap!G$1)</f>
        <v>0</v>
      </c>
      <c r="H48" s="138">
        <f>COUNTIF(GurMap!$C$4:$CI$122,JumJamGurMap!$D48&amp;JumJamGurMap!H$1)</f>
        <v>0</v>
      </c>
      <c r="I48" s="139">
        <f>COUNTIF(GurMap!$C$4:$CI$122,JumJamGurMap!$D48&amp;JumJamGurMap!I$1)</f>
        <v>0</v>
      </c>
      <c r="J48" s="138">
        <f>COUNTIF(GurMap!$C$4:$CI$122,JumJamGurMap!$D48&amp;JumJamGurMap!J$1)</f>
        <v>0</v>
      </c>
      <c r="K48" s="139">
        <f>COUNTIF(GurMap!$C$4:$CI$122,JumJamGurMap!$D48&amp;JumJamGurMap!K$1)</f>
        <v>0</v>
      </c>
      <c r="L48" s="138">
        <f>COUNTIF(GurMap!$C$4:$CI$122,JumJamGurMap!$D48&amp;JumJamGurMap!L$1)</f>
        <v>0</v>
      </c>
      <c r="M48" s="139">
        <f>COUNTIF(GurMap!$C$4:$CI$122,JumJamGurMap!$D48&amp;JumJamGurMap!M$1)</f>
        <v>0</v>
      </c>
      <c r="N48" s="138">
        <f>COUNTIF(GurMap!$C$4:$CI$122,JumJamGurMap!$D48&amp;JumJamGurMap!N$1)</f>
        <v>0</v>
      </c>
      <c r="O48" s="139">
        <f>COUNTIF(GurMap!$C$4:$CI$122,JumJamGurMap!$D48&amp;JumJamGurMap!O$1)</f>
        <v>0</v>
      </c>
      <c r="P48" s="138">
        <f>COUNTIF(GurMap!$C$4:$CI$122,JumJamGurMap!$D48&amp;JumJamGurMap!P$1)</f>
        <v>0</v>
      </c>
      <c r="Q48" s="139">
        <f>COUNTIF(GurMap!$C$4:$CI$122,JumJamGurMap!$D48&amp;JumJamGurMap!Q$1)</f>
        <v>0</v>
      </c>
      <c r="R48" s="138">
        <f>COUNTIF(GurMap!$C$4:$CI$122,JumJamGurMap!$D48&amp;JumJamGurMap!R$1)</f>
        <v>0</v>
      </c>
      <c r="S48" s="139">
        <f>COUNTIF(GurMap!$C$4:$CI$122,JumJamGurMap!$D48&amp;JumJamGurMap!S$1)</f>
        <v>0</v>
      </c>
      <c r="T48" s="138">
        <f>COUNTIF(GurMap!$C$4:$CI$122,JumJamGurMap!$D48&amp;JumJamGurMap!T$1)</f>
        <v>0</v>
      </c>
      <c r="U48" s="139">
        <f>COUNTIF(GurMap!$C$4:$CI$122,JumJamGurMap!$D48&amp;JumJamGurMap!U$1)</f>
        <v>0</v>
      </c>
      <c r="V48" s="138">
        <f>COUNTIF(GurMap!$C$4:$CI$122,JumJamGurMap!$D48&amp;JumJamGurMap!V$1)</f>
        <v>0</v>
      </c>
      <c r="W48" s="139">
        <f>COUNTIF(GurMap!$C$4:$CI$122,JumJamGurMap!$D48&amp;JumJamGurMap!W$1)</f>
        <v>0</v>
      </c>
      <c r="X48" s="138">
        <f>COUNTIF(GurMap!$C$4:$CI$122,JumJamGurMap!$D48&amp;JumJamGurMap!X$1)</f>
        <v>0</v>
      </c>
      <c r="Y48" s="139">
        <f>COUNTIF(GurMap!$C$4:$CI$122,JumJamGurMap!$D48&amp;JumJamGurMap!Y$1)</f>
        <v>0</v>
      </c>
      <c r="Z48" s="138">
        <f>COUNTIF(GurMap!$C$4:$CI$122,JumJamGurMap!$D48&amp;JumJamGurMap!Z$1)</f>
        <v>0</v>
      </c>
      <c r="AA48" s="139">
        <f>COUNTIF(GurMap!$C$4:$CI$122,JumJamGurMap!$D48&amp;JumJamGurMap!AA$1)</f>
        <v>0</v>
      </c>
      <c r="AB48" s="138">
        <f>COUNTIF(GurMap!$C$4:$CI$122,JumJamGurMap!$D48&amp;JumJamGurMap!AB$1)</f>
        <v>0</v>
      </c>
      <c r="AC48" s="139">
        <f>COUNTIF(GurMap!$C$4:$CI$122,JumJamGurMap!$D48&amp;JumJamGurMap!AC$1)</f>
        <v>11</v>
      </c>
      <c r="AD48" s="138">
        <f>COUNTIF(GurMap!$C$4:$CI$122,JumJamGurMap!$D48&amp;JumJamGurMap!AD$1)</f>
        <v>0</v>
      </c>
      <c r="AE48" s="139">
        <f>COUNTIF(GurMap!$C$4:$CI$122,JumJamGurMap!$D48&amp;JumJamGurMap!AE$1)</f>
        <v>0</v>
      </c>
      <c r="AF48" s="138">
        <f>COUNTIF(GurMap!$C$4:$CI$122,JumJamGurMap!$D48&amp;JumJamGurMap!AF$1)</f>
        <v>0</v>
      </c>
      <c r="AG48" s="139">
        <f>COUNTIF(GurMap!$C$4:$CI$122,JumJamGurMap!$D48&amp;JumJamGurMap!AG$1)</f>
        <v>0</v>
      </c>
      <c r="AH48" s="138">
        <f>COUNTIF(GurMap!$C$4:$CI$122,JumJamGurMap!$D48&amp;JumJamGurMap!AH$1)</f>
        <v>0</v>
      </c>
      <c r="AI48" s="139">
        <f>COUNTIF(GurMap!$C$4:$CI$122,JumJamGurMap!$D48&amp;JumJamGurMap!AI$1)</f>
        <v>0</v>
      </c>
      <c r="AJ48" s="138">
        <f>COUNTIF(GurMap!$C$4:$CI$122,JumJamGurMap!$D48&amp;JumJamGurMap!AJ$1)</f>
        <v>0</v>
      </c>
      <c r="AK48" s="139">
        <f>COUNTIF(GurMap!$C$4:$CI$122,JumJamGurMap!$D48&amp;JumJamGurMap!AK$1)</f>
        <v>0</v>
      </c>
    </row>
    <row r="49" spans="1:37" ht="38.25" customHeight="1" x14ac:dyDescent="0.25">
      <c r="A49" s="12">
        <f>'MASTER GURU HARIAN'!A52</f>
        <v>49</v>
      </c>
      <c r="B49" s="13" t="str">
        <f>'MASTER GURU HARIAN'!B52</f>
        <v>NENENG SUHARTINI, S.Si</v>
      </c>
      <c r="C49" s="13" t="str">
        <f>'MASTER GURU HARIAN'!C52</f>
        <v>G49</v>
      </c>
      <c r="D49" s="13" t="str">
        <f>'MASTER GURU HARIAN'!D52</f>
        <v>NENENG</v>
      </c>
      <c r="E49" s="13">
        <f t="shared" si="0"/>
        <v>23</v>
      </c>
      <c r="F49" s="138">
        <f>COUNTIF(GurMap!$C$4:$CI$122,JumJamGurMap!$D49&amp;JumJamGurMap!F$1)</f>
        <v>0</v>
      </c>
      <c r="G49" s="139">
        <f>COUNTIF(GurMap!$C$4:$CI$122,JumJamGurMap!$D49&amp;JumJamGurMap!G$1)</f>
        <v>0</v>
      </c>
      <c r="H49" s="138">
        <f>COUNTIF(GurMap!$C$4:$CI$122,JumJamGurMap!$D49&amp;JumJamGurMap!H$1)</f>
        <v>0</v>
      </c>
      <c r="I49" s="139">
        <f>COUNTIF(GurMap!$C$4:$CI$122,JumJamGurMap!$D49&amp;JumJamGurMap!I$1)</f>
        <v>0</v>
      </c>
      <c r="J49" s="138">
        <f>COUNTIF(GurMap!$C$4:$CI$122,JumJamGurMap!$D49&amp;JumJamGurMap!J$1)</f>
        <v>0</v>
      </c>
      <c r="K49" s="139">
        <f>COUNTIF(GurMap!$C$4:$CI$122,JumJamGurMap!$D49&amp;JumJamGurMap!K$1)</f>
        <v>0</v>
      </c>
      <c r="L49" s="138">
        <f>COUNTIF(GurMap!$C$4:$CI$122,JumJamGurMap!$D49&amp;JumJamGurMap!L$1)</f>
        <v>0</v>
      </c>
      <c r="M49" s="139">
        <f>COUNTIF(GurMap!$C$4:$CI$122,JumJamGurMap!$D49&amp;JumJamGurMap!M$1)</f>
        <v>0</v>
      </c>
      <c r="N49" s="138">
        <f>COUNTIF(GurMap!$C$4:$CI$122,JumJamGurMap!$D49&amp;JumJamGurMap!N$1)</f>
        <v>0</v>
      </c>
      <c r="O49" s="139">
        <f>COUNTIF(GurMap!$C$4:$CI$122,JumJamGurMap!$D49&amp;JumJamGurMap!O$1)</f>
        <v>0</v>
      </c>
      <c r="P49" s="138">
        <f>COUNTIF(GurMap!$C$4:$CI$122,JumJamGurMap!$D49&amp;JumJamGurMap!P$1)</f>
        <v>0</v>
      </c>
      <c r="Q49" s="139">
        <f>COUNTIF(GurMap!$C$4:$CI$122,JumJamGurMap!$D49&amp;JumJamGurMap!Q$1)</f>
        <v>7</v>
      </c>
      <c r="R49" s="138">
        <f>COUNTIF(GurMap!$C$4:$CI$122,JumJamGurMap!$D49&amp;JumJamGurMap!R$1)</f>
        <v>0</v>
      </c>
      <c r="S49" s="139">
        <f>COUNTIF(GurMap!$C$4:$CI$122,JumJamGurMap!$D49&amp;JumJamGurMap!S$1)</f>
        <v>0</v>
      </c>
      <c r="T49" s="138">
        <f>COUNTIF(GurMap!$C$4:$CI$122,JumJamGurMap!$D49&amp;JumJamGurMap!T$1)</f>
        <v>9</v>
      </c>
      <c r="U49" s="139">
        <f>COUNTIF(GurMap!$C$4:$CI$122,JumJamGurMap!$D49&amp;JumJamGurMap!U$1)</f>
        <v>0</v>
      </c>
      <c r="V49" s="138">
        <f>COUNTIF(GurMap!$C$4:$CI$122,JumJamGurMap!$D49&amp;JumJamGurMap!V$1)</f>
        <v>0</v>
      </c>
      <c r="W49" s="139">
        <f>COUNTIF(GurMap!$C$4:$CI$122,JumJamGurMap!$D49&amp;JumJamGurMap!W$1)</f>
        <v>0</v>
      </c>
      <c r="X49" s="138">
        <f>COUNTIF(GurMap!$C$4:$CI$122,JumJamGurMap!$D49&amp;JumJamGurMap!X$1)</f>
        <v>0</v>
      </c>
      <c r="Y49" s="139">
        <f>COUNTIF(GurMap!$C$4:$CI$122,JumJamGurMap!$D49&amp;JumJamGurMap!Y$1)</f>
        <v>0</v>
      </c>
      <c r="Z49" s="138">
        <f>COUNTIF(GurMap!$C$4:$CI$122,JumJamGurMap!$D49&amp;JumJamGurMap!Z$1)</f>
        <v>7</v>
      </c>
      <c r="AA49" s="139">
        <f>COUNTIF(GurMap!$C$4:$CI$122,JumJamGurMap!$D49&amp;JumJamGurMap!AA$1)</f>
        <v>0</v>
      </c>
      <c r="AB49" s="138">
        <f>COUNTIF(GurMap!$C$4:$CI$122,JumJamGurMap!$D49&amp;JumJamGurMap!AB$1)</f>
        <v>0</v>
      </c>
      <c r="AC49" s="139">
        <f>COUNTIF(GurMap!$C$4:$CI$122,JumJamGurMap!$D49&amp;JumJamGurMap!AC$1)</f>
        <v>0</v>
      </c>
      <c r="AD49" s="138">
        <f>COUNTIF(GurMap!$C$4:$CI$122,JumJamGurMap!$D49&amp;JumJamGurMap!AD$1)</f>
        <v>0</v>
      </c>
      <c r="AE49" s="139">
        <f>COUNTIF(GurMap!$C$4:$CI$122,JumJamGurMap!$D49&amp;JumJamGurMap!AE$1)</f>
        <v>0</v>
      </c>
      <c r="AF49" s="138">
        <f>COUNTIF(GurMap!$C$4:$CI$122,JumJamGurMap!$D49&amp;JumJamGurMap!AF$1)</f>
        <v>0</v>
      </c>
      <c r="AG49" s="139">
        <f>COUNTIF(GurMap!$C$4:$CI$122,JumJamGurMap!$D49&amp;JumJamGurMap!AG$1)</f>
        <v>0</v>
      </c>
      <c r="AH49" s="138">
        <f>COUNTIF(GurMap!$C$4:$CI$122,JumJamGurMap!$D49&amp;JumJamGurMap!AH$1)</f>
        <v>0</v>
      </c>
      <c r="AI49" s="139">
        <f>COUNTIF(GurMap!$C$4:$CI$122,JumJamGurMap!$D49&amp;JumJamGurMap!AI$1)</f>
        <v>0</v>
      </c>
      <c r="AJ49" s="138">
        <f>COUNTIF(GurMap!$C$4:$CI$122,JumJamGurMap!$D49&amp;JumJamGurMap!AJ$1)</f>
        <v>0</v>
      </c>
      <c r="AK49" s="139">
        <f>COUNTIF(GurMap!$C$4:$CI$122,JumJamGurMap!$D49&amp;JumJamGurMap!AK$1)</f>
        <v>0</v>
      </c>
    </row>
    <row r="50" spans="1:37" ht="38.25" customHeight="1" x14ac:dyDescent="0.25">
      <c r="A50" s="12">
        <f>'MASTER GURU HARIAN'!A53</f>
        <v>50</v>
      </c>
      <c r="B50" s="13" t="str">
        <f>'MASTER GURU HARIAN'!B53</f>
        <v>HALIDA FARHANI,S.Psi</v>
      </c>
      <c r="C50" s="13" t="str">
        <f>'MASTER GURU HARIAN'!C53</f>
        <v>G50</v>
      </c>
      <c r="D50" s="13" t="str">
        <f>'MASTER GURU HARIAN'!D53</f>
        <v>HALIDA</v>
      </c>
      <c r="E50" s="13">
        <f t="shared" si="0"/>
        <v>10</v>
      </c>
      <c r="F50" s="138">
        <f>COUNTIF(GurMap!$C$4:$CI$122,JumJamGurMap!$D50&amp;JumJamGurMap!F$1)</f>
        <v>0</v>
      </c>
      <c r="G50" s="139">
        <f>COUNTIF(GurMap!$C$4:$CI$122,JumJamGurMap!$D50&amp;JumJamGurMap!G$1)</f>
        <v>0</v>
      </c>
      <c r="H50" s="138">
        <f>COUNTIF(GurMap!$C$4:$CI$122,JumJamGurMap!$D50&amp;JumJamGurMap!H$1)</f>
        <v>0</v>
      </c>
      <c r="I50" s="139">
        <f>COUNTIF(GurMap!$C$4:$CI$122,JumJamGurMap!$D50&amp;JumJamGurMap!I$1)</f>
        <v>0</v>
      </c>
      <c r="J50" s="138">
        <f>COUNTIF(GurMap!$C$4:$CI$122,JumJamGurMap!$D50&amp;JumJamGurMap!J$1)</f>
        <v>0</v>
      </c>
      <c r="K50" s="139">
        <f>COUNTIF(GurMap!$C$4:$CI$122,JumJamGurMap!$D50&amp;JumJamGurMap!K$1)</f>
        <v>0</v>
      </c>
      <c r="L50" s="138">
        <f>COUNTIF(GurMap!$C$4:$CI$122,JumJamGurMap!$D50&amp;JumJamGurMap!L$1)</f>
        <v>0</v>
      </c>
      <c r="M50" s="139">
        <f>COUNTIF(GurMap!$C$4:$CI$122,JumJamGurMap!$D50&amp;JumJamGurMap!M$1)</f>
        <v>0</v>
      </c>
      <c r="N50" s="138">
        <f>COUNTIF(GurMap!$C$4:$CI$122,JumJamGurMap!$D50&amp;JumJamGurMap!N$1)</f>
        <v>0</v>
      </c>
      <c r="O50" s="139">
        <f>COUNTIF(GurMap!$C$4:$CI$122,JumJamGurMap!$D50&amp;JumJamGurMap!O$1)</f>
        <v>0</v>
      </c>
      <c r="P50" s="138">
        <f>COUNTIF(GurMap!$C$4:$CI$122,JumJamGurMap!$D50&amp;JumJamGurMap!P$1)</f>
        <v>0</v>
      </c>
      <c r="Q50" s="139">
        <f>COUNTIF(GurMap!$C$4:$CI$122,JumJamGurMap!$D50&amp;JumJamGurMap!Q$1)</f>
        <v>0</v>
      </c>
      <c r="R50" s="138">
        <f>COUNTIF(GurMap!$C$4:$CI$122,JumJamGurMap!$D50&amp;JumJamGurMap!R$1)</f>
        <v>0</v>
      </c>
      <c r="S50" s="139">
        <f>COUNTIF(GurMap!$C$4:$CI$122,JumJamGurMap!$D50&amp;JumJamGurMap!S$1)</f>
        <v>0</v>
      </c>
      <c r="T50" s="138">
        <f>COUNTIF(GurMap!$C$4:$CI$122,JumJamGurMap!$D50&amp;JumJamGurMap!T$1)</f>
        <v>0</v>
      </c>
      <c r="U50" s="139">
        <f>COUNTIF(GurMap!$C$4:$CI$122,JumJamGurMap!$D50&amp;JumJamGurMap!U$1)</f>
        <v>0</v>
      </c>
      <c r="V50" s="138">
        <f>COUNTIF(GurMap!$C$4:$CI$122,JumJamGurMap!$D50&amp;JumJamGurMap!V$1)</f>
        <v>0</v>
      </c>
      <c r="W50" s="139">
        <f>COUNTIF(GurMap!$C$4:$CI$122,JumJamGurMap!$D50&amp;JumJamGurMap!W$1)</f>
        <v>0</v>
      </c>
      <c r="X50" s="138">
        <f>COUNTIF(GurMap!$C$4:$CI$122,JumJamGurMap!$D50&amp;JumJamGurMap!X$1)</f>
        <v>0</v>
      </c>
      <c r="Y50" s="139">
        <f>COUNTIF(GurMap!$C$4:$CI$122,JumJamGurMap!$D50&amp;JumJamGurMap!Y$1)</f>
        <v>0</v>
      </c>
      <c r="Z50" s="138">
        <f>COUNTIF(GurMap!$C$4:$CI$122,JumJamGurMap!$D50&amp;JumJamGurMap!Z$1)</f>
        <v>0</v>
      </c>
      <c r="AA50" s="139">
        <f>COUNTIF(GurMap!$C$4:$CI$122,JumJamGurMap!$D50&amp;JumJamGurMap!AA$1)</f>
        <v>0</v>
      </c>
      <c r="AB50" s="138">
        <f>COUNTIF(GurMap!$C$4:$CI$122,JumJamGurMap!$D50&amp;JumJamGurMap!AB$1)</f>
        <v>0</v>
      </c>
      <c r="AC50" s="139">
        <f>COUNTIF(GurMap!$C$4:$CI$122,JumJamGurMap!$D50&amp;JumJamGurMap!AC$1)</f>
        <v>10</v>
      </c>
      <c r="AD50" s="138">
        <f>COUNTIF(GurMap!$C$4:$CI$122,JumJamGurMap!$D50&amp;JumJamGurMap!AD$1)</f>
        <v>0</v>
      </c>
      <c r="AE50" s="139">
        <f>COUNTIF(GurMap!$C$4:$CI$122,JumJamGurMap!$D50&amp;JumJamGurMap!AE$1)</f>
        <v>0</v>
      </c>
      <c r="AF50" s="138">
        <f>COUNTIF(GurMap!$C$4:$CI$122,JumJamGurMap!$D50&amp;JumJamGurMap!AF$1)</f>
        <v>0</v>
      </c>
      <c r="AG50" s="139">
        <f>COUNTIF(GurMap!$C$4:$CI$122,JumJamGurMap!$D50&amp;JumJamGurMap!AG$1)</f>
        <v>0</v>
      </c>
      <c r="AH50" s="138">
        <f>COUNTIF(GurMap!$C$4:$CI$122,JumJamGurMap!$D50&amp;JumJamGurMap!AH$1)</f>
        <v>0</v>
      </c>
      <c r="AI50" s="139">
        <f>COUNTIF(GurMap!$C$4:$CI$122,JumJamGurMap!$D50&amp;JumJamGurMap!AI$1)</f>
        <v>0</v>
      </c>
      <c r="AJ50" s="138">
        <f>COUNTIF(GurMap!$C$4:$CI$122,JumJamGurMap!$D50&amp;JumJamGurMap!AJ$1)</f>
        <v>0</v>
      </c>
      <c r="AK50" s="139">
        <f>COUNTIF(GurMap!$C$4:$CI$122,JumJamGurMap!$D50&amp;JumJamGurMap!AK$1)</f>
        <v>0</v>
      </c>
    </row>
    <row r="51" spans="1:37" ht="38.25" customHeight="1" x14ac:dyDescent="0.25">
      <c r="A51" s="12">
        <f>'MASTER GURU HARIAN'!A54</f>
        <v>51</v>
      </c>
      <c r="B51" s="13" t="str">
        <f>'MASTER GURU HARIAN'!B54</f>
        <v>NUR FAUZIYAH RAHMAWATI,S.Pd</v>
      </c>
      <c r="C51" s="13" t="str">
        <f>'MASTER GURU HARIAN'!C54</f>
        <v>G51</v>
      </c>
      <c r="D51" s="13" t="str">
        <f>'MASTER GURU HARIAN'!D54</f>
        <v>NUR</v>
      </c>
      <c r="E51" s="13">
        <f t="shared" si="0"/>
        <v>28</v>
      </c>
      <c r="F51" s="138">
        <f>COUNTIF(GurMap!$C$4:$CI$122,JumJamGurMap!$D51&amp;JumJamGurMap!F$1)</f>
        <v>0</v>
      </c>
      <c r="G51" s="139">
        <f>COUNTIF(GurMap!$C$4:$CI$122,JumJamGurMap!$D51&amp;JumJamGurMap!G$1)</f>
        <v>0</v>
      </c>
      <c r="H51" s="138">
        <f>COUNTIF(GurMap!$C$4:$CI$122,JumJamGurMap!$D51&amp;JumJamGurMap!H$1)</f>
        <v>0</v>
      </c>
      <c r="I51" s="139">
        <f>COUNTIF(GurMap!$C$4:$CI$122,JumJamGurMap!$D51&amp;JumJamGurMap!I$1)</f>
        <v>0</v>
      </c>
      <c r="J51" s="138">
        <f>COUNTIF(GurMap!$C$4:$CI$122,JumJamGurMap!$D51&amp;JumJamGurMap!J$1)</f>
        <v>0</v>
      </c>
      <c r="K51" s="139">
        <f>COUNTIF(GurMap!$C$4:$CI$122,JumJamGurMap!$D51&amp;JumJamGurMap!K$1)</f>
        <v>0</v>
      </c>
      <c r="L51" s="138">
        <f>COUNTIF(GurMap!$C$4:$CI$122,JumJamGurMap!$D51&amp;JumJamGurMap!L$1)</f>
        <v>0</v>
      </c>
      <c r="M51" s="139">
        <f>COUNTIF(GurMap!$C$4:$CI$122,JumJamGurMap!$D51&amp;JumJamGurMap!M$1)</f>
        <v>0</v>
      </c>
      <c r="N51" s="138">
        <f>COUNTIF(GurMap!$C$4:$CI$122,JumJamGurMap!$D51&amp;JumJamGurMap!N$1)</f>
        <v>0</v>
      </c>
      <c r="O51" s="139">
        <f>COUNTIF(GurMap!$C$4:$CI$122,JumJamGurMap!$D51&amp;JumJamGurMap!O$1)</f>
        <v>0</v>
      </c>
      <c r="P51" s="138">
        <f>COUNTIF(GurMap!$C$4:$CI$122,JumJamGurMap!$D51&amp;JumJamGurMap!P$1)</f>
        <v>0</v>
      </c>
      <c r="Q51" s="139">
        <f>COUNTIF(GurMap!$C$4:$CI$122,JumJamGurMap!$D51&amp;JumJamGurMap!Q$1)</f>
        <v>12</v>
      </c>
      <c r="R51" s="138">
        <f>COUNTIF(GurMap!$C$4:$CI$122,JumJamGurMap!$D51&amp;JumJamGurMap!R$1)</f>
        <v>0</v>
      </c>
      <c r="S51" s="139">
        <f>COUNTIF(GurMap!$C$4:$CI$122,JumJamGurMap!$D51&amp;JumJamGurMap!S$1)</f>
        <v>0</v>
      </c>
      <c r="T51" s="138">
        <f>COUNTIF(GurMap!$C$4:$CI$122,JumJamGurMap!$D51&amp;JumJamGurMap!T$1)</f>
        <v>0</v>
      </c>
      <c r="U51" s="139">
        <f>COUNTIF(GurMap!$C$4:$CI$122,JumJamGurMap!$D51&amp;JumJamGurMap!U$1)</f>
        <v>0</v>
      </c>
      <c r="V51" s="138">
        <f>COUNTIF(GurMap!$C$4:$CI$122,JumJamGurMap!$D51&amp;JumJamGurMap!V$1)</f>
        <v>0</v>
      </c>
      <c r="W51" s="139">
        <f>COUNTIF(GurMap!$C$4:$CI$122,JumJamGurMap!$D51&amp;JumJamGurMap!W$1)</f>
        <v>0</v>
      </c>
      <c r="X51" s="138">
        <f>COUNTIF(GurMap!$C$4:$CI$122,JumJamGurMap!$D51&amp;JumJamGurMap!X$1)</f>
        <v>0</v>
      </c>
      <c r="Y51" s="139">
        <f>COUNTIF(GurMap!$C$4:$CI$122,JumJamGurMap!$D51&amp;JumJamGurMap!Y$1)</f>
        <v>0</v>
      </c>
      <c r="Z51" s="138">
        <f>COUNTIF(GurMap!$C$4:$CI$122,JumJamGurMap!$D51&amp;JumJamGurMap!Z$1)</f>
        <v>0</v>
      </c>
      <c r="AA51" s="139">
        <f>COUNTIF(GurMap!$C$4:$CI$122,JumJamGurMap!$D51&amp;JumJamGurMap!AA$1)</f>
        <v>0</v>
      </c>
      <c r="AB51" s="138">
        <f>COUNTIF(GurMap!$C$4:$CI$122,JumJamGurMap!$D51&amp;JumJamGurMap!AB$1)</f>
        <v>0</v>
      </c>
      <c r="AC51" s="139">
        <f>COUNTIF(GurMap!$C$4:$CI$122,JumJamGurMap!$D51&amp;JumJamGurMap!AC$1)</f>
        <v>0</v>
      </c>
      <c r="AD51" s="138">
        <f>COUNTIF(GurMap!$C$4:$CI$122,JumJamGurMap!$D51&amp;JumJamGurMap!AD$1)</f>
        <v>0</v>
      </c>
      <c r="AE51" s="139">
        <f>COUNTIF(GurMap!$C$4:$CI$122,JumJamGurMap!$D51&amp;JumJamGurMap!AE$1)</f>
        <v>0</v>
      </c>
      <c r="AF51" s="138">
        <f>COUNTIF(GurMap!$C$4:$CI$122,JumJamGurMap!$D51&amp;JumJamGurMap!AF$1)</f>
        <v>0</v>
      </c>
      <c r="AG51" s="139">
        <f>COUNTIF(GurMap!$C$4:$CI$122,JumJamGurMap!$D51&amp;JumJamGurMap!AG$1)</f>
        <v>0</v>
      </c>
      <c r="AH51" s="138">
        <f>COUNTIF(GurMap!$C$4:$CI$122,JumJamGurMap!$D51&amp;JumJamGurMap!AH$1)</f>
        <v>0</v>
      </c>
      <c r="AI51" s="139">
        <f>COUNTIF(GurMap!$C$4:$CI$122,JumJamGurMap!$D51&amp;JumJamGurMap!AI$1)</f>
        <v>0</v>
      </c>
      <c r="AJ51" s="138">
        <f>COUNTIF(GurMap!$C$4:$CI$122,JumJamGurMap!$D51&amp;JumJamGurMap!AJ$1)</f>
        <v>0</v>
      </c>
      <c r="AK51" s="139">
        <f>COUNTIF(GurMap!$C$4:$CI$122,JumJamGurMap!$D51&amp;JumJamGurMap!AK$1)</f>
        <v>16</v>
      </c>
    </row>
    <row r="52" spans="1:37" ht="38.25" customHeight="1" x14ac:dyDescent="0.25">
      <c r="A52" s="12">
        <f>'MASTER GURU HARIAN'!A55</f>
        <v>52</v>
      </c>
      <c r="B52" s="13" t="str">
        <f>'MASTER GURU HARIAN'!B55</f>
        <v>MUCHAMAD HARRY ISMAIL, S.Tr.Kom</v>
      </c>
      <c r="C52" s="13" t="str">
        <f>'MASTER GURU HARIAN'!C55</f>
        <v>G52</v>
      </c>
      <c r="D52" s="13" t="str">
        <f>'MASTER GURU HARIAN'!D55</f>
        <v>HARRY</v>
      </c>
      <c r="E52" s="13">
        <f t="shared" si="0"/>
        <v>18</v>
      </c>
      <c r="F52" s="138">
        <f>COUNTIF(GurMap!$C$4:$CI$122,JumJamGurMap!$D52&amp;JumJamGurMap!F$1)</f>
        <v>0</v>
      </c>
      <c r="G52" s="139">
        <f>COUNTIF(GurMap!$C$4:$CI$122,JumJamGurMap!$D52&amp;JumJamGurMap!G$1)</f>
        <v>0</v>
      </c>
      <c r="H52" s="138">
        <f>COUNTIF(GurMap!$C$4:$CI$122,JumJamGurMap!$D52&amp;JumJamGurMap!H$1)</f>
        <v>0</v>
      </c>
      <c r="I52" s="139">
        <f>COUNTIF(GurMap!$C$4:$CI$122,JumJamGurMap!$D52&amp;JumJamGurMap!I$1)</f>
        <v>0</v>
      </c>
      <c r="J52" s="138">
        <f>COUNTIF(GurMap!$C$4:$CI$122,JumJamGurMap!$D52&amp;JumJamGurMap!J$1)</f>
        <v>0</v>
      </c>
      <c r="K52" s="139">
        <f>COUNTIF(GurMap!$C$4:$CI$122,JumJamGurMap!$D52&amp;JumJamGurMap!K$1)</f>
        <v>0</v>
      </c>
      <c r="L52" s="138">
        <f>COUNTIF(GurMap!$C$4:$CI$122,JumJamGurMap!$D52&amp;JumJamGurMap!L$1)</f>
        <v>0</v>
      </c>
      <c r="M52" s="139">
        <f>COUNTIF(GurMap!$C$4:$CI$122,JumJamGurMap!$D52&amp;JumJamGurMap!M$1)</f>
        <v>0</v>
      </c>
      <c r="N52" s="138">
        <f>COUNTIF(GurMap!$C$4:$CI$122,JumJamGurMap!$D52&amp;JumJamGurMap!N$1)</f>
        <v>0</v>
      </c>
      <c r="O52" s="139">
        <f>COUNTIF(GurMap!$C$4:$CI$122,JumJamGurMap!$D52&amp;JumJamGurMap!O$1)</f>
        <v>0</v>
      </c>
      <c r="P52" s="138">
        <f>COUNTIF(GurMap!$C$4:$CI$122,JumJamGurMap!$D52&amp;JumJamGurMap!P$1)</f>
        <v>0</v>
      </c>
      <c r="Q52" s="139">
        <f>COUNTIF(GurMap!$C$4:$CI$122,JumJamGurMap!$D52&amp;JumJamGurMap!Q$1)</f>
        <v>0</v>
      </c>
      <c r="R52" s="138">
        <f>COUNTIF(GurMap!$C$4:$CI$122,JumJamGurMap!$D52&amp;JumJamGurMap!R$1)</f>
        <v>0</v>
      </c>
      <c r="S52" s="139">
        <f>COUNTIF(GurMap!$C$4:$CI$122,JumJamGurMap!$D52&amp;JumJamGurMap!S$1)</f>
        <v>0</v>
      </c>
      <c r="T52" s="138">
        <f>COUNTIF(GurMap!$C$4:$CI$122,JumJamGurMap!$D52&amp;JumJamGurMap!T$1)</f>
        <v>0</v>
      </c>
      <c r="U52" s="139">
        <f>COUNTIF(GurMap!$C$4:$CI$122,JumJamGurMap!$D52&amp;JumJamGurMap!U$1)</f>
        <v>0</v>
      </c>
      <c r="V52" s="138">
        <f>COUNTIF(GurMap!$C$4:$CI$122,JumJamGurMap!$D52&amp;JumJamGurMap!V$1)</f>
        <v>0</v>
      </c>
      <c r="W52" s="139">
        <f>COUNTIF(GurMap!$C$4:$CI$122,JumJamGurMap!$D52&amp;JumJamGurMap!W$1)</f>
        <v>0</v>
      </c>
      <c r="X52" s="138">
        <f>COUNTIF(GurMap!$C$4:$CI$122,JumJamGurMap!$D52&amp;JumJamGurMap!X$1)</f>
        <v>0</v>
      </c>
      <c r="Y52" s="139">
        <f>COUNTIF(GurMap!$C$4:$CI$122,JumJamGurMap!$D52&amp;JumJamGurMap!Y$1)</f>
        <v>0</v>
      </c>
      <c r="Z52" s="138">
        <f>COUNTIF(GurMap!$C$4:$CI$122,JumJamGurMap!$D52&amp;JumJamGurMap!Z$1)</f>
        <v>0</v>
      </c>
      <c r="AA52" s="139">
        <f>COUNTIF(GurMap!$C$4:$CI$122,JumJamGurMap!$D52&amp;JumJamGurMap!AA$1)</f>
        <v>0</v>
      </c>
      <c r="AB52" s="138">
        <f>COUNTIF(GurMap!$C$4:$CI$122,JumJamGurMap!$D52&amp;JumJamGurMap!AB$1)</f>
        <v>0</v>
      </c>
      <c r="AC52" s="139">
        <f>COUNTIF(GurMap!$C$4:$CI$122,JumJamGurMap!$D52&amp;JumJamGurMap!AC$1)</f>
        <v>0</v>
      </c>
      <c r="AD52" s="138">
        <f>COUNTIF(GurMap!$C$4:$CI$122,JumJamGurMap!$D52&amp;JumJamGurMap!AD$1)</f>
        <v>0</v>
      </c>
      <c r="AE52" s="139">
        <f>COUNTIF(GurMap!$C$4:$CI$122,JumJamGurMap!$D52&amp;JumJamGurMap!AE$1)</f>
        <v>0</v>
      </c>
      <c r="AF52" s="138">
        <f>COUNTIF(GurMap!$C$4:$CI$122,JumJamGurMap!$D52&amp;JumJamGurMap!AF$1)</f>
        <v>6</v>
      </c>
      <c r="AG52" s="139">
        <f>COUNTIF(GurMap!$C$4:$CI$122,JumJamGurMap!$D52&amp;JumJamGurMap!AG$1)</f>
        <v>12</v>
      </c>
      <c r="AH52" s="138">
        <f>COUNTIF(GurMap!$C$4:$CI$122,JumJamGurMap!$D52&amp;JumJamGurMap!AH$1)</f>
        <v>0</v>
      </c>
      <c r="AI52" s="139">
        <f>COUNTIF(GurMap!$C$4:$CI$122,JumJamGurMap!$D52&amp;JumJamGurMap!AI$1)</f>
        <v>0</v>
      </c>
      <c r="AJ52" s="138">
        <f>COUNTIF(GurMap!$C$4:$CI$122,JumJamGurMap!$D52&amp;JumJamGurMap!AJ$1)</f>
        <v>0</v>
      </c>
      <c r="AK52" s="139">
        <f>COUNTIF(GurMap!$C$4:$CI$122,JumJamGurMap!$D52&amp;JumJamGurMap!AK$1)</f>
        <v>0</v>
      </c>
    </row>
    <row r="53" spans="1:37" ht="38.25" customHeight="1" x14ac:dyDescent="0.25">
      <c r="A53" s="12">
        <f>'MASTER GURU HARIAN'!A56</f>
        <v>53</v>
      </c>
      <c r="B53" s="13" t="str">
        <f>'MASTER GURU HARIAN'!B56</f>
        <v>ERMAWATI, S.Kom</v>
      </c>
      <c r="C53" s="13" t="str">
        <f>'MASTER GURU HARIAN'!C56</f>
        <v>G53</v>
      </c>
      <c r="D53" s="13" t="str">
        <f>'MASTER GURU HARIAN'!D56</f>
        <v>ERMA</v>
      </c>
      <c r="E53" s="13">
        <f t="shared" si="0"/>
        <v>24</v>
      </c>
      <c r="F53" s="138">
        <f>COUNTIF(GurMap!$C$4:$CI$122,JumJamGurMap!$D53&amp;JumJamGurMap!F$1)</f>
        <v>0</v>
      </c>
      <c r="G53" s="139">
        <f>COUNTIF(GurMap!$C$4:$CI$122,JumJamGurMap!$D53&amp;JumJamGurMap!G$1)</f>
        <v>0</v>
      </c>
      <c r="H53" s="138">
        <f>COUNTIF(GurMap!$C$4:$CI$122,JumJamGurMap!$D53&amp;JumJamGurMap!H$1)</f>
        <v>0</v>
      </c>
      <c r="I53" s="139">
        <f>COUNTIF(GurMap!$C$4:$CI$122,JumJamGurMap!$D53&amp;JumJamGurMap!I$1)</f>
        <v>0</v>
      </c>
      <c r="J53" s="138">
        <f>COUNTIF(GurMap!$C$4:$CI$122,JumJamGurMap!$D53&amp;JumJamGurMap!J$1)</f>
        <v>0</v>
      </c>
      <c r="K53" s="139">
        <f>COUNTIF(GurMap!$C$4:$CI$122,JumJamGurMap!$D53&amp;JumJamGurMap!K$1)</f>
        <v>0</v>
      </c>
      <c r="L53" s="138">
        <f>COUNTIF(GurMap!$C$4:$CI$122,JumJamGurMap!$D53&amp;JumJamGurMap!L$1)</f>
        <v>0</v>
      </c>
      <c r="M53" s="139">
        <f>COUNTIF(GurMap!$C$4:$CI$122,JumJamGurMap!$D53&amp;JumJamGurMap!M$1)</f>
        <v>0</v>
      </c>
      <c r="N53" s="138">
        <f>COUNTIF(GurMap!$C$4:$CI$122,JumJamGurMap!$D53&amp;JumJamGurMap!N$1)</f>
        <v>0</v>
      </c>
      <c r="O53" s="139">
        <f>COUNTIF(GurMap!$C$4:$CI$122,JumJamGurMap!$D53&amp;JumJamGurMap!O$1)</f>
        <v>9</v>
      </c>
      <c r="P53" s="138">
        <f>COUNTIF(GurMap!$C$4:$CI$122,JumJamGurMap!$D53&amp;JumJamGurMap!P$1)</f>
        <v>0</v>
      </c>
      <c r="Q53" s="139">
        <f>COUNTIF(GurMap!$C$4:$CI$122,JumJamGurMap!$D53&amp;JumJamGurMap!Q$1)</f>
        <v>6</v>
      </c>
      <c r="R53" s="138">
        <f>COUNTIF(GurMap!$C$4:$CI$122,JumJamGurMap!$D53&amp;JumJamGurMap!R$1)</f>
        <v>0</v>
      </c>
      <c r="S53" s="139">
        <f>COUNTIF(GurMap!$C$4:$CI$122,JumJamGurMap!$D53&amp;JumJamGurMap!S$1)</f>
        <v>0</v>
      </c>
      <c r="T53" s="138">
        <f>COUNTIF(GurMap!$C$4:$CI$122,JumJamGurMap!$D53&amp;JumJamGurMap!T$1)</f>
        <v>0</v>
      </c>
      <c r="U53" s="139">
        <f>COUNTIF(GurMap!$C$4:$CI$122,JumJamGurMap!$D53&amp;JumJamGurMap!U$1)</f>
        <v>0</v>
      </c>
      <c r="V53" s="138">
        <f>COUNTIF(GurMap!$C$4:$CI$122,JumJamGurMap!$D53&amp;JumJamGurMap!V$1)</f>
        <v>0</v>
      </c>
      <c r="W53" s="139">
        <f>COUNTIF(GurMap!$C$4:$CI$122,JumJamGurMap!$D53&amp;JumJamGurMap!W$1)</f>
        <v>0</v>
      </c>
      <c r="X53" s="138">
        <f>COUNTIF(GurMap!$C$4:$CI$122,JumJamGurMap!$D53&amp;JumJamGurMap!X$1)</f>
        <v>0</v>
      </c>
      <c r="Y53" s="139">
        <f>COUNTIF(GurMap!$C$4:$CI$122,JumJamGurMap!$D53&amp;JumJamGurMap!Y$1)</f>
        <v>0</v>
      </c>
      <c r="Z53" s="138">
        <f>COUNTIF(GurMap!$C$4:$CI$122,JumJamGurMap!$D53&amp;JumJamGurMap!Z$1)</f>
        <v>0</v>
      </c>
      <c r="AA53" s="139">
        <f>COUNTIF(GurMap!$C$4:$CI$122,JumJamGurMap!$D53&amp;JumJamGurMap!AA$1)</f>
        <v>0</v>
      </c>
      <c r="AB53" s="138">
        <f>COUNTIF(GurMap!$C$4:$CI$122,JumJamGurMap!$D53&amp;JumJamGurMap!AB$1)</f>
        <v>0</v>
      </c>
      <c r="AC53" s="139">
        <f>COUNTIF(GurMap!$C$4:$CI$122,JumJamGurMap!$D53&amp;JumJamGurMap!AC$1)</f>
        <v>0</v>
      </c>
      <c r="AD53" s="138">
        <f>COUNTIF(GurMap!$C$4:$CI$122,JumJamGurMap!$D53&amp;JumJamGurMap!AD$1)</f>
        <v>0</v>
      </c>
      <c r="AE53" s="139">
        <f>COUNTIF(GurMap!$C$4:$CI$122,JumJamGurMap!$D53&amp;JumJamGurMap!AE$1)</f>
        <v>0</v>
      </c>
      <c r="AF53" s="138">
        <f>COUNTIF(GurMap!$C$4:$CI$122,JumJamGurMap!$D53&amp;JumJamGurMap!AF$1)</f>
        <v>0</v>
      </c>
      <c r="AG53" s="139">
        <f>COUNTIF(GurMap!$C$4:$CI$122,JumJamGurMap!$D53&amp;JumJamGurMap!AG$1)</f>
        <v>0</v>
      </c>
      <c r="AH53" s="138">
        <f>COUNTIF(GurMap!$C$4:$CI$122,JumJamGurMap!$D53&amp;JumJamGurMap!AH$1)</f>
        <v>9</v>
      </c>
      <c r="AI53" s="139">
        <f>COUNTIF(GurMap!$C$4:$CI$122,JumJamGurMap!$D53&amp;JumJamGurMap!AI$1)</f>
        <v>0</v>
      </c>
      <c r="AJ53" s="138">
        <f>COUNTIF(GurMap!$C$4:$CI$122,JumJamGurMap!$D53&amp;JumJamGurMap!AJ$1)</f>
        <v>0</v>
      </c>
      <c r="AK53" s="139">
        <f>COUNTIF(GurMap!$C$4:$CI$122,JumJamGurMap!$D53&amp;JumJamGurMap!AK$1)</f>
        <v>0</v>
      </c>
    </row>
    <row r="54" spans="1:37" ht="38.25" customHeight="1" x14ac:dyDescent="0.25">
      <c r="A54" s="12">
        <f>'MASTER GURU HARIAN'!A57</f>
        <v>54</v>
      </c>
      <c r="B54" s="13" t="str">
        <f>'MASTER GURU HARIAN'!B57</f>
        <v>KIKI AIMA MU'MINA, S.Pd</v>
      </c>
      <c r="C54" s="13" t="str">
        <f>'MASTER GURU HARIAN'!C57</f>
        <v>G54</v>
      </c>
      <c r="D54" s="13" t="str">
        <f>'MASTER GURU HARIAN'!D57</f>
        <v>KIKI</v>
      </c>
      <c r="E54" s="13">
        <f t="shared" si="0"/>
        <v>27</v>
      </c>
      <c r="F54" s="138">
        <f>COUNTIF(GurMap!$C$4:$CI$122,JumJamGurMap!$D54&amp;JumJamGurMap!F$1)</f>
        <v>0</v>
      </c>
      <c r="G54" s="139">
        <f>COUNTIF(GurMap!$C$4:$CI$122,JumJamGurMap!$D54&amp;JumJamGurMap!G$1)</f>
        <v>0</v>
      </c>
      <c r="H54" s="138">
        <f>COUNTIF(GurMap!$C$4:$CI$122,JumJamGurMap!$D54&amp;JumJamGurMap!H$1)</f>
        <v>0</v>
      </c>
      <c r="I54" s="139">
        <f>COUNTIF(GurMap!$C$4:$CI$122,JumJamGurMap!$D54&amp;JumJamGurMap!I$1)</f>
        <v>0</v>
      </c>
      <c r="J54" s="138">
        <f>COUNTIF(GurMap!$C$4:$CI$122,JumJamGurMap!$D54&amp;JumJamGurMap!J$1)</f>
        <v>0</v>
      </c>
      <c r="K54" s="139">
        <f>COUNTIF(GurMap!$C$4:$CI$122,JumJamGurMap!$D54&amp;JumJamGurMap!K$1)</f>
        <v>0</v>
      </c>
      <c r="L54" s="138">
        <f>COUNTIF(GurMap!$C$4:$CI$122,JumJamGurMap!$D54&amp;JumJamGurMap!L$1)</f>
        <v>0</v>
      </c>
      <c r="M54" s="139">
        <f>COUNTIF(GurMap!$C$4:$CI$122,JumJamGurMap!$D54&amp;JumJamGurMap!M$1)</f>
        <v>0</v>
      </c>
      <c r="N54" s="138">
        <f>COUNTIF(GurMap!$C$4:$CI$122,JumJamGurMap!$D54&amp;JumJamGurMap!N$1)</f>
        <v>0</v>
      </c>
      <c r="O54" s="139">
        <f>COUNTIF(GurMap!$C$4:$CI$122,JumJamGurMap!$D54&amp;JumJamGurMap!O$1)</f>
        <v>0</v>
      </c>
      <c r="P54" s="138">
        <f>COUNTIF(GurMap!$C$4:$CI$122,JumJamGurMap!$D54&amp;JumJamGurMap!P$1)</f>
        <v>0</v>
      </c>
      <c r="Q54" s="139">
        <f>COUNTIF(GurMap!$C$4:$CI$122,JumJamGurMap!$D54&amp;JumJamGurMap!Q$1)</f>
        <v>15</v>
      </c>
      <c r="R54" s="138">
        <f>COUNTIF(GurMap!$C$4:$CI$122,JumJamGurMap!$D54&amp;JumJamGurMap!R$1)</f>
        <v>0</v>
      </c>
      <c r="S54" s="139">
        <f>COUNTIF(GurMap!$C$4:$CI$122,JumJamGurMap!$D54&amp;JumJamGurMap!S$1)</f>
        <v>0</v>
      </c>
      <c r="T54" s="138">
        <f>COUNTIF(GurMap!$C$4:$CI$122,JumJamGurMap!$D54&amp;JumJamGurMap!T$1)</f>
        <v>0</v>
      </c>
      <c r="U54" s="139">
        <f>COUNTIF(GurMap!$C$4:$CI$122,JumJamGurMap!$D54&amp;JumJamGurMap!U$1)</f>
        <v>0</v>
      </c>
      <c r="V54" s="138">
        <f>COUNTIF(GurMap!$C$4:$CI$122,JumJamGurMap!$D54&amp;JumJamGurMap!V$1)</f>
        <v>0</v>
      </c>
      <c r="W54" s="139">
        <f>COUNTIF(GurMap!$C$4:$CI$122,JumJamGurMap!$D54&amp;JumJamGurMap!W$1)</f>
        <v>12</v>
      </c>
      <c r="X54" s="138">
        <f>COUNTIF(GurMap!$C$4:$CI$122,JumJamGurMap!$D54&amp;JumJamGurMap!X$1)</f>
        <v>0</v>
      </c>
      <c r="Y54" s="139">
        <f>COUNTIF(GurMap!$C$4:$CI$122,JumJamGurMap!$D54&amp;JumJamGurMap!Y$1)</f>
        <v>0</v>
      </c>
      <c r="Z54" s="138">
        <f>COUNTIF(GurMap!$C$4:$CI$122,JumJamGurMap!$D54&amp;JumJamGurMap!Z$1)</f>
        <v>0</v>
      </c>
      <c r="AA54" s="139">
        <f>COUNTIF(GurMap!$C$4:$CI$122,JumJamGurMap!$D54&amp;JumJamGurMap!AA$1)</f>
        <v>0</v>
      </c>
      <c r="AB54" s="138">
        <f>COUNTIF(GurMap!$C$4:$CI$122,JumJamGurMap!$D54&amp;JumJamGurMap!AB$1)</f>
        <v>0</v>
      </c>
      <c r="AC54" s="139">
        <f>COUNTIF(GurMap!$C$4:$CI$122,JumJamGurMap!$D54&amp;JumJamGurMap!AC$1)</f>
        <v>0</v>
      </c>
      <c r="AD54" s="138">
        <f>COUNTIF(GurMap!$C$4:$CI$122,JumJamGurMap!$D54&amp;JumJamGurMap!AD$1)</f>
        <v>0</v>
      </c>
      <c r="AE54" s="139">
        <f>COUNTIF(GurMap!$C$4:$CI$122,JumJamGurMap!$D54&amp;JumJamGurMap!AE$1)</f>
        <v>0</v>
      </c>
      <c r="AF54" s="138">
        <f>COUNTIF(GurMap!$C$4:$CI$122,JumJamGurMap!$D54&amp;JumJamGurMap!AF$1)</f>
        <v>0</v>
      </c>
      <c r="AG54" s="139">
        <f>COUNTIF(GurMap!$C$4:$CI$122,JumJamGurMap!$D54&amp;JumJamGurMap!AG$1)</f>
        <v>0</v>
      </c>
      <c r="AH54" s="138">
        <f>COUNTIF(GurMap!$C$4:$CI$122,JumJamGurMap!$D54&amp;JumJamGurMap!AH$1)</f>
        <v>0</v>
      </c>
      <c r="AI54" s="139">
        <f>COUNTIF(GurMap!$C$4:$CI$122,JumJamGurMap!$D54&amp;JumJamGurMap!AI$1)</f>
        <v>0</v>
      </c>
      <c r="AJ54" s="138">
        <f>COUNTIF(GurMap!$C$4:$CI$122,JumJamGurMap!$D54&amp;JumJamGurMap!AJ$1)</f>
        <v>0</v>
      </c>
      <c r="AK54" s="139">
        <f>COUNTIF(GurMap!$C$4:$CI$122,JumJamGurMap!$D54&amp;JumJamGurMap!AK$1)</f>
        <v>0</v>
      </c>
    </row>
    <row r="55" spans="1:37" ht="38.25" customHeight="1" x14ac:dyDescent="0.25">
      <c r="A55" s="12">
        <f>'MASTER GURU HARIAN'!A58</f>
        <v>55</v>
      </c>
      <c r="B55" s="13" t="str">
        <f>'MASTER GURU HARIAN'!B58</f>
        <v>SAMSUDIN S.Ag.</v>
      </c>
      <c r="C55" s="13" t="str">
        <f>'MASTER GURU HARIAN'!C58</f>
        <v>G55</v>
      </c>
      <c r="D55" s="13" t="str">
        <f>'MASTER GURU HARIAN'!D58</f>
        <v>SAMSU</v>
      </c>
      <c r="E55" s="13">
        <f t="shared" si="0"/>
        <v>16</v>
      </c>
      <c r="F55" s="138">
        <f>COUNTIF(GurMap!$C$4:$CI$122,JumJamGurMap!$D55&amp;JumJamGurMap!F$1)</f>
        <v>16</v>
      </c>
      <c r="G55" s="139">
        <f>COUNTIF(GurMap!$C$4:$CI$122,JumJamGurMap!$D55&amp;JumJamGurMap!G$1)</f>
        <v>0</v>
      </c>
      <c r="H55" s="138">
        <f>COUNTIF(GurMap!$C$4:$CI$122,JumJamGurMap!$D55&amp;JumJamGurMap!H$1)</f>
        <v>0</v>
      </c>
      <c r="I55" s="139">
        <f>COUNTIF(GurMap!$C$4:$CI$122,JumJamGurMap!$D55&amp;JumJamGurMap!I$1)</f>
        <v>0</v>
      </c>
      <c r="J55" s="138">
        <f>COUNTIF(GurMap!$C$4:$CI$122,JumJamGurMap!$D55&amp;JumJamGurMap!J$1)</f>
        <v>0</v>
      </c>
      <c r="K55" s="139">
        <f>COUNTIF(GurMap!$C$4:$CI$122,JumJamGurMap!$D55&amp;JumJamGurMap!K$1)</f>
        <v>0</v>
      </c>
      <c r="L55" s="138">
        <f>COUNTIF(GurMap!$C$4:$CI$122,JumJamGurMap!$D55&amp;JumJamGurMap!L$1)</f>
        <v>0</v>
      </c>
      <c r="M55" s="139">
        <f>COUNTIF(GurMap!$C$4:$CI$122,JumJamGurMap!$D55&amp;JumJamGurMap!M$1)</f>
        <v>0</v>
      </c>
      <c r="N55" s="138">
        <f>COUNTIF(GurMap!$C$4:$CI$122,JumJamGurMap!$D55&amp;JumJamGurMap!N$1)</f>
        <v>0</v>
      </c>
      <c r="O55" s="139">
        <f>COUNTIF(GurMap!$C$4:$CI$122,JumJamGurMap!$D55&amp;JumJamGurMap!O$1)</f>
        <v>0</v>
      </c>
      <c r="P55" s="138">
        <f>COUNTIF(GurMap!$C$4:$CI$122,JumJamGurMap!$D55&amp;JumJamGurMap!P$1)</f>
        <v>0</v>
      </c>
      <c r="Q55" s="139">
        <f>COUNTIF(GurMap!$C$4:$CI$122,JumJamGurMap!$D55&amp;JumJamGurMap!Q$1)</f>
        <v>0</v>
      </c>
      <c r="R55" s="138">
        <f>COUNTIF(GurMap!$C$4:$CI$122,JumJamGurMap!$D55&amp;JumJamGurMap!R$1)</f>
        <v>0</v>
      </c>
      <c r="S55" s="139">
        <f>COUNTIF(GurMap!$C$4:$CI$122,JumJamGurMap!$D55&amp;JumJamGurMap!S$1)</f>
        <v>0</v>
      </c>
      <c r="T55" s="138">
        <f>COUNTIF(GurMap!$C$4:$CI$122,JumJamGurMap!$D55&amp;JumJamGurMap!T$1)</f>
        <v>0</v>
      </c>
      <c r="U55" s="139">
        <f>COUNTIF(GurMap!$C$4:$CI$122,JumJamGurMap!$D55&amp;JumJamGurMap!U$1)</f>
        <v>0</v>
      </c>
      <c r="V55" s="138">
        <f>COUNTIF(GurMap!$C$4:$CI$122,JumJamGurMap!$D55&amp;JumJamGurMap!V$1)</f>
        <v>0</v>
      </c>
      <c r="W55" s="139">
        <f>COUNTIF(GurMap!$C$4:$CI$122,JumJamGurMap!$D55&amp;JumJamGurMap!W$1)</f>
        <v>0</v>
      </c>
      <c r="X55" s="138">
        <f>COUNTIF(GurMap!$C$4:$CI$122,JumJamGurMap!$D55&amp;JumJamGurMap!X$1)</f>
        <v>0</v>
      </c>
      <c r="Y55" s="139">
        <f>COUNTIF(GurMap!$C$4:$CI$122,JumJamGurMap!$D55&amp;JumJamGurMap!Y$1)</f>
        <v>0</v>
      </c>
      <c r="Z55" s="138">
        <f>COUNTIF(GurMap!$C$4:$CI$122,JumJamGurMap!$D55&amp;JumJamGurMap!Z$1)</f>
        <v>0</v>
      </c>
      <c r="AA55" s="139">
        <f>COUNTIF(GurMap!$C$4:$CI$122,JumJamGurMap!$D55&amp;JumJamGurMap!AA$1)</f>
        <v>0</v>
      </c>
      <c r="AB55" s="138">
        <f>COUNTIF(GurMap!$C$4:$CI$122,JumJamGurMap!$D55&amp;JumJamGurMap!AB$1)</f>
        <v>0</v>
      </c>
      <c r="AC55" s="139">
        <f>COUNTIF(GurMap!$C$4:$CI$122,JumJamGurMap!$D55&amp;JumJamGurMap!AC$1)</f>
        <v>0</v>
      </c>
      <c r="AD55" s="138">
        <f>COUNTIF(GurMap!$C$4:$CI$122,JumJamGurMap!$D55&amp;JumJamGurMap!AD$1)</f>
        <v>0</v>
      </c>
      <c r="AE55" s="139">
        <f>COUNTIF(GurMap!$C$4:$CI$122,JumJamGurMap!$D55&amp;JumJamGurMap!AE$1)</f>
        <v>0</v>
      </c>
      <c r="AF55" s="138">
        <f>COUNTIF(GurMap!$C$4:$CI$122,JumJamGurMap!$D55&amp;JumJamGurMap!AF$1)</f>
        <v>0</v>
      </c>
      <c r="AG55" s="139">
        <f>COUNTIF(GurMap!$C$4:$CI$122,JumJamGurMap!$D55&amp;JumJamGurMap!AG$1)</f>
        <v>0</v>
      </c>
      <c r="AH55" s="138">
        <f>COUNTIF(GurMap!$C$4:$CI$122,JumJamGurMap!$D55&amp;JumJamGurMap!AH$1)</f>
        <v>0</v>
      </c>
      <c r="AI55" s="139">
        <f>COUNTIF(GurMap!$C$4:$CI$122,JumJamGurMap!$D55&amp;JumJamGurMap!AI$1)</f>
        <v>0</v>
      </c>
      <c r="AJ55" s="138">
        <f>COUNTIF(GurMap!$C$4:$CI$122,JumJamGurMap!$D55&amp;JumJamGurMap!AJ$1)</f>
        <v>0</v>
      </c>
      <c r="AK55" s="139">
        <f>COUNTIF(GurMap!$C$4:$CI$122,JumJamGurMap!$D55&amp;JumJamGurMap!AK$1)</f>
        <v>0</v>
      </c>
    </row>
    <row r="56" spans="1:37" ht="38.25" customHeight="1" x14ac:dyDescent="0.25">
      <c r="A56" s="12">
        <f>'MASTER GURU HARIAN'!A59</f>
        <v>56</v>
      </c>
      <c r="B56" s="13" t="str">
        <f>'MASTER GURU HARIAN'!B59</f>
        <v>YENI MEILINA, S.Pd.</v>
      </c>
      <c r="C56" s="13" t="str">
        <f>'MASTER GURU HARIAN'!C59</f>
        <v>G56</v>
      </c>
      <c r="D56" s="13" t="str">
        <f>'MASTER GURU HARIAN'!D59</f>
        <v>YENI</v>
      </c>
      <c r="E56" s="13">
        <f t="shared" si="0"/>
        <v>12</v>
      </c>
      <c r="F56" s="138">
        <f>COUNTIF(GurMap!$C$4:$CI$122,JumJamGurMap!$D56&amp;JumJamGurMap!F$1)</f>
        <v>0</v>
      </c>
      <c r="G56" s="139">
        <f>COUNTIF(GurMap!$C$4:$CI$122,JumJamGurMap!$D56&amp;JumJamGurMap!G$1)</f>
        <v>0</v>
      </c>
      <c r="H56" s="138">
        <f>COUNTIF(GurMap!$C$4:$CI$122,JumJamGurMap!$D56&amp;JumJamGurMap!H$1)</f>
        <v>0</v>
      </c>
      <c r="I56" s="139">
        <f>COUNTIF(GurMap!$C$4:$CI$122,JumJamGurMap!$D56&amp;JumJamGurMap!I$1)</f>
        <v>12</v>
      </c>
      <c r="J56" s="138">
        <f>COUNTIF(GurMap!$C$4:$CI$122,JumJamGurMap!$D56&amp;JumJamGurMap!J$1)</f>
        <v>0</v>
      </c>
      <c r="K56" s="139">
        <f>COUNTIF(GurMap!$C$4:$CI$122,JumJamGurMap!$D56&amp;JumJamGurMap!K$1)</f>
        <v>0</v>
      </c>
      <c r="L56" s="138">
        <f>COUNTIF(GurMap!$C$4:$CI$122,JumJamGurMap!$D56&amp;JumJamGurMap!L$1)</f>
        <v>0</v>
      </c>
      <c r="M56" s="139">
        <f>COUNTIF(GurMap!$C$4:$CI$122,JumJamGurMap!$D56&amp;JumJamGurMap!M$1)</f>
        <v>0</v>
      </c>
      <c r="N56" s="138">
        <f>COUNTIF(GurMap!$C$4:$CI$122,JumJamGurMap!$D56&amp;JumJamGurMap!N$1)</f>
        <v>0</v>
      </c>
      <c r="O56" s="139">
        <f>COUNTIF(GurMap!$C$4:$CI$122,JumJamGurMap!$D56&amp;JumJamGurMap!O$1)</f>
        <v>0</v>
      </c>
      <c r="P56" s="138">
        <f>COUNTIF(GurMap!$C$4:$CI$122,JumJamGurMap!$D56&amp;JumJamGurMap!P$1)</f>
        <v>0</v>
      </c>
      <c r="Q56" s="139">
        <f>COUNTIF(GurMap!$C$4:$CI$122,JumJamGurMap!$D56&amp;JumJamGurMap!Q$1)</f>
        <v>0</v>
      </c>
      <c r="R56" s="138">
        <f>COUNTIF(GurMap!$C$4:$CI$122,JumJamGurMap!$D56&amp;JumJamGurMap!R$1)</f>
        <v>0</v>
      </c>
      <c r="S56" s="139">
        <f>COUNTIF(GurMap!$C$4:$CI$122,JumJamGurMap!$D56&amp;JumJamGurMap!S$1)</f>
        <v>0</v>
      </c>
      <c r="T56" s="138">
        <f>COUNTIF(GurMap!$C$4:$CI$122,JumJamGurMap!$D56&amp;JumJamGurMap!T$1)</f>
        <v>0</v>
      </c>
      <c r="U56" s="139">
        <f>COUNTIF(GurMap!$C$4:$CI$122,JumJamGurMap!$D56&amp;JumJamGurMap!U$1)</f>
        <v>0</v>
      </c>
      <c r="V56" s="138">
        <f>COUNTIF(GurMap!$C$4:$CI$122,JumJamGurMap!$D56&amp;JumJamGurMap!V$1)</f>
        <v>0</v>
      </c>
      <c r="W56" s="139">
        <f>COUNTIF(GurMap!$C$4:$CI$122,JumJamGurMap!$D56&amp;JumJamGurMap!W$1)</f>
        <v>0</v>
      </c>
      <c r="X56" s="138">
        <f>COUNTIF(GurMap!$C$4:$CI$122,JumJamGurMap!$D56&amp;JumJamGurMap!X$1)</f>
        <v>0</v>
      </c>
      <c r="Y56" s="139">
        <f>COUNTIF(GurMap!$C$4:$CI$122,JumJamGurMap!$D56&amp;JumJamGurMap!Y$1)</f>
        <v>0</v>
      </c>
      <c r="Z56" s="138">
        <f>COUNTIF(GurMap!$C$4:$CI$122,JumJamGurMap!$D56&amp;JumJamGurMap!Z$1)</f>
        <v>0</v>
      </c>
      <c r="AA56" s="139">
        <f>COUNTIF(GurMap!$C$4:$CI$122,JumJamGurMap!$D56&amp;JumJamGurMap!AA$1)</f>
        <v>0</v>
      </c>
      <c r="AB56" s="138">
        <f>COUNTIF(GurMap!$C$4:$CI$122,JumJamGurMap!$D56&amp;JumJamGurMap!AB$1)</f>
        <v>0</v>
      </c>
      <c r="AC56" s="139">
        <f>COUNTIF(GurMap!$C$4:$CI$122,JumJamGurMap!$D56&amp;JumJamGurMap!AC$1)</f>
        <v>0</v>
      </c>
      <c r="AD56" s="138">
        <f>COUNTIF(GurMap!$C$4:$CI$122,JumJamGurMap!$D56&amp;JumJamGurMap!AD$1)</f>
        <v>0</v>
      </c>
      <c r="AE56" s="139">
        <f>COUNTIF(GurMap!$C$4:$CI$122,JumJamGurMap!$D56&amp;JumJamGurMap!AE$1)</f>
        <v>0</v>
      </c>
      <c r="AF56" s="138">
        <f>COUNTIF(GurMap!$C$4:$CI$122,JumJamGurMap!$D56&amp;JumJamGurMap!AF$1)</f>
        <v>0</v>
      </c>
      <c r="AG56" s="139">
        <f>COUNTIF(GurMap!$C$4:$CI$122,JumJamGurMap!$D56&amp;JumJamGurMap!AG$1)</f>
        <v>0</v>
      </c>
      <c r="AH56" s="138">
        <f>COUNTIF(GurMap!$C$4:$CI$122,JumJamGurMap!$D56&amp;JumJamGurMap!AH$1)</f>
        <v>0</v>
      </c>
      <c r="AI56" s="139">
        <f>COUNTIF(GurMap!$C$4:$CI$122,JumJamGurMap!$D56&amp;JumJamGurMap!AI$1)</f>
        <v>0</v>
      </c>
      <c r="AJ56" s="138">
        <f>COUNTIF(GurMap!$C$4:$CI$122,JumJamGurMap!$D56&amp;JumJamGurMap!AJ$1)</f>
        <v>0</v>
      </c>
      <c r="AK56" s="139">
        <f>COUNTIF(GurMap!$C$4:$CI$122,JumJamGurMap!$D56&amp;JumJamGurMap!AK$1)</f>
        <v>0</v>
      </c>
    </row>
    <row r="57" spans="1:37" ht="38.25" customHeight="1" x14ac:dyDescent="0.25">
      <c r="A57" s="12">
        <f>'MASTER GURU HARIAN'!A60</f>
        <v>57</v>
      </c>
      <c r="B57" s="13" t="str">
        <f>'MASTER GURU HARIAN'!B60</f>
        <v>KANIA DEWI WALUYA,S.ST</v>
      </c>
      <c r="C57" s="13" t="str">
        <f>'MASTER GURU HARIAN'!C60</f>
        <v>G57</v>
      </c>
      <c r="D57" s="13" t="str">
        <f>'MASTER GURU HARIAN'!D60</f>
        <v>KANIA</v>
      </c>
      <c r="E57" s="13">
        <f t="shared" si="0"/>
        <v>24</v>
      </c>
      <c r="F57" s="138">
        <f>COUNTIF(GurMap!$C$4:$CI$122,JumJamGurMap!$D57&amp;JumJamGurMap!F$1)</f>
        <v>0</v>
      </c>
      <c r="G57" s="139">
        <f>COUNTIF(GurMap!$C$4:$CI$122,JumJamGurMap!$D57&amp;JumJamGurMap!G$1)</f>
        <v>0</v>
      </c>
      <c r="H57" s="138">
        <f>COUNTIF(GurMap!$C$4:$CI$122,JumJamGurMap!$D57&amp;JumJamGurMap!H$1)</f>
        <v>0</v>
      </c>
      <c r="I57" s="139">
        <f>COUNTIF(GurMap!$C$4:$CI$122,JumJamGurMap!$D57&amp;JumJamGurMap!I$1)</f>
        <v>0</v>
      </c>
      <c r="J57" s="138">
        <f>COUNTIF(GurMap!$C$4:$CI$122,JumJamGurMap!$D57&amp;JumJamGurMap!J$1)</f>
        <v>0</v>
      </c>
      <c r="K57" s="139">
        <f>COUNTIF(GurMap!$C$4:$CI$122,JumJamGurMap!$D57&amp;JumJamGurMap!K$1)</f>
        <v>0</v>
      </c>
      <c r="L57" s="138">
        <f>COUNTIF(GurMap!$C$4:$CI$122,JumJamGurMap!$D57&amp;JumJamGurMap!L$1)</f>
        <v>0</v>
      </c>
      <c r="M57" s="139">
        <f>COUNTIF(GurMap!$C$4:$CI$122,JumJamGurMap!$D57&amp;JumJamGurMap!M$1)</f>
        <v>0</v>
      </c>
      <c r="N57" s="138">
        <f>COUNTIF(GurMap!$C$4:$CI$122,JumJamGurMap!$D57&amp;JumJamGurMap!N$1)</f>
        <v>0</v>
      </c>
      <c r="O57" s="139">
        <f>COUNTIF(GurMap!$C$4:$CI$122,JumJamGurMap!$D57&amp;JumJamGurMap!O$1)</f>
        <v>3</v>
      </c>
      <c r="P57" s="138">
        <f>COUNTIF(GurMap!$C$4:$CI$122,JumJamGurMap!$D57&amp;JumJamGurMap!P$1)</f>
        <v>12</v>
      </c>
      <c r="Q57" s="139">
        <f>COUNTIF(GurMap!$C$4:$CI$122,JumJamGurMap!$D57&amp;JumJamGurMap!Q$1)</f>
        <v>9</v>
      </c>
      <c r="R57" s="138">
        <f>COUNTIF(GurMap!$C$4:$CI$122,JumJamGurMap!$D57&amp;JumJamGurMap!R$1)</f>
        <v>0</v>
      </c>
      <c r="S57" s="139">
        <f>COUNTIF(GurMap!$C$4:$CI$122,JumJamGurMap!$D57&amp;JumJamGurMap!S$1)</f>
        <v>0</v>
      </c>
      <c r="T57" s="138">
        <f>COUNTIF(GurMap!$C$4:$CI$122,JumJamGurMap!$D57&amp;JumJamGurMap!T$1)</f>
        <v>0</v>
      </c>
      <c r="U57" s="139">
        <f>COUNTIF(GurMap!$C$4:$CI$122,JumJamGurMap!$D57&amp;JumJamGurMap!U$1)</f>
        <v>0</v>
      </c>
      <c r="V57" s="138">
        <f>COUNTIF(GurMap!$C$4:$CI$122,JumJamGurMap!$D57&amp;JumJamGurMap!V$1)</f>
        <v>0</v>
      </c>
      <c r="W57" s="139">
        <f>COUNTIF(GurMap!$C$4:$CI$122,JumJamGurMap!$D57&amp;JumJamGurMap!W$1)</f>
        <v>0</v>
      </c>
      <c r="X57" s="138">
        <f>COUNTIF(GurMap!$C$4:$CI$122,JumJamGurMap!$D57&amp;JumJamGurMap!X$1)</f>
        <v>0</v>
      </c>
      <c r="Y57" s="139">
        <f>COUNTIF(GurMap!$C$4:$CI$122,JumJamGurMap!$D57&amp;JumJamGurMap!Y$1)</f>
        <v>0</v>
      </c>
      <c r="Z57" s="138">
        <f>COUNTIF(GurMap!$C$4:$CI$122,JumJamGurMap!$D57&amp;JumJamGurMap!Z$1)</f>
        <v>0</v>
      </c>
      <c r="AA57" s="139">
        <f>COUNTIF(GurMap!$C$4:$CI$122,JumJamGurMap!$D57&amp;JumJamGurMap!AA$1)</f>
        <v>0</v>
      </c>
      <c r="AB57" s="138">
        <f>COUNTIF(GurMap!$C$4:$CI$122,JumJamGurMap!$D57&amp;JumJamGurMap!AB$1)</f>
        <v>0</v>
      </c>
      <c r="AC57" s="139">
        <f>COUNTIF(GurMap!$C$4:$CI$122,JumJamGurMap!$D57&amp;JumJamGurMap!AC$1)</f>
        <v>0</v>
      </c>
      <c r="AD57" s="138">
        <f>COUNTIF(GurMap!$C$4:$CI$122,JumJamGurMap!$D57&amp;JumJamGurMap!AD$1)</f>
        <v>0</v>
      </c>
      <c r="AE57" s="139">
        <f>COUNTIF(GurMap!$C$4:$CI$122,JumJamGurMap!$D57&amp;JumJamGurMap!AE$1)</f>
        <v>0</v>
      </c>
      <c r="AF57" s="138">
        <f>COUNTIF(GurMap!$C$4:$CI$122,JumJamGurMap!$D57&amp;JumJamGurMap!AF$1)</f>
        <v>0</v>
      </c>
      <c r="AG57" s="139">
        <f>COUNTIF(GurMap!$C$4:$CI$122,JumJamGurMap!$D57&amp;JumJamGurMap!AG$1)</f>
        <v>0</v>
      </c>
      <c r="AH57" s="138">
        <f>COUNTIF(GurMap!$C$4:$CI$122,JumJamGurMap!$D57&amp;JumJamGurMap!AH$1)</f>
        <v>0</v>
      </c>
      <c r="AI57" s="139">
        <f>COUNTIF(GurMap!$C$4:$CI$122,JumJamGurMap!$D57&amp;JumJamGurMap!AI$1)</f>
        <v>0</v>
      </c>
      <c r="AJ57" s="138">
        <f>COUNTIF(GurMap!$C$4:$CI$122,JumJamGurMap!$D57&amp;JumJamGurMap!AJ$1)</f>
        <v>0</v>
      </c>
      <c r="AK57" s="139">
        <f>COUNTIF(GurMap!$C$4:$CI$122,JumJamGurMap!$D57&amp;JumJamGurMap!AK$1)</f>
        <v>0</v>
      </c>
    </row>
    <row r="58" spans="1:37" ht="38.25" customHeight="1" x14ac:dyDescent="0.25">
      <c r="A58" s="12">
        <f>'MASTER GURU HARIAN'!A61</f>
        <v>58</v>
      </c>
      <c r="B58" s="13" t="str">
        <f>'MASTER GURU HARIAN'!B61</f>
        <v>IMANNUDIN AKBAR,S.TP. M.Kom</v>
      </c>
      <c r="C58" s="13" t="str">
        <f>'MASTER GURU HARIAN'!C61</f>
        <v>G58</v>
      </c>
      <c r="D58" s="13" t="str">
        <f>'MASTER GURU HARIAN'!D61</f>
        <v>IMAN</v>
      </c>
      <c r="E58" s="13">
        <f t="shared" si="0"/>
        <v>11</v>
      </c>
      <c r="F58" s="138">
        <f>COUNTIF(GurMap!$C$4:$CI$122,JumJamGurMap!$D58&amp;JumJamGurMap!F$1)</f>
        <v>0</v>
      </c>
      <c r="G58" s="139">
        <f>COUNTIF(GurMap!$C$4:$CI$122,JumJamGurMap!$D58&amp;JumJamGurMap!G$1)</f>
        <v>0</v>
      </c>
      <c r="H58" s="138">
        <f>COUNTIF(GurMap!$C$4:$CI$122,JumJamGurMap!$D58&amp;JumJamGurMap!H$1)</f>
        <v>0</v>
      </c>
      <c r="I58" s="139">
        <f>COUNTIF(GurMap!$C$4:$CI$122,JumJamGurMap!$D58&amp;JumJamGurMap!I$1)</f>
        <v>0</v>
      </c>
      <c r="J58" s="138">
        <f>COUNTIF(GurMap!$C$4:$CI$122,JumJamGurMap!$D58&amp;JumJamGurMap!J$1)</f>
        <v>0</v>
      </c>
      <c r="K58" s="139">
        <f>COUNTIF(GurMap!$C$4:$CI$122,JumJamGurMap!$D58&amp;JumJamGurMap!K$1)</f>
        <v>0</v>
      </c>
      <c r="L58" s="138">
        <f>COUNTIF(GurMap!$C$4:$CI$122,JumJamGurMap!$D58&amp;JumJamGurMap!L$1)</f>
        <v>0</v>
      </c>
      <c r="M58" s="139">
        <f>COUNTIF(GurMap!$C$4:$CI$122,JumJamGurMap!$D58&amp;JumJamGurMap!M$1)</f>
        <v>0</v>
      </c>
      <c r="N58" s="138">
        <f>COUNTIF(GurMap!$C$4:$CI$122,JumJamGurMap!$D58&amp;JumJamGurMap!N$1)</f>
        <v>0</v>
      </c>
      <c r="O58" s="139">
        <f>COUNTIF(GurMap!$C$4:$CI$122,JumJamGurMap!$D58&amp;JumJamGurMap!O$1)</f>
        <v>5</v>
      </c>
      <c r="P58" s="138">
        <f>COUNTIF(GurMap!$C$4:$CI$122,JumJamGurMap!$D58&amp;JumJamGurMap!P$1)</f>
        <v>0</v>
      </c>
      <c r="Q58" s="139">
        <f>COUNTIF(GurMap!$C$4:$CI$122,JumJamGurMap!$D58&amp;JumJamGurMap!Q$1)</f>
        <v>0</v>
      </c>
      <c r="R58" s="138">
        <f>COUNTIF(GurMap!$C$4:$CI$122,JumJamGurMap!$D58&amp;JumJamGurMap!R$1)</f>
        <v>0</v>
      </c>
      <c r="S58" s="139">
        <f>COUNTIF(GurMap!$C$4:$CI$122,JumJamGurMap!$D58&amp;JumJamGurMap!S$1)</f>
        <v>0</v>
      </c>
      <c r="T58" s="138">
        <f>COUNTIF(GurMap!$C$4:$CI$122,JumJamGurMap!$D58&amp;JumJamGurMap!T$1)</f>
        <v>0</v>
      </c>
      <c r="U58" s="139">
        <f>COUNTIF(GurMap!$C$4:$CI$122,JumJamGurMap!$D58&amp;JumJamGurMap!U$1)</f>
        <v>0</v>
      </c>
      <c r="V58" s="138">
        <f>COUNTIF(GurMap!$C$4:$CI$122,JumJamGurMap!$D58&amp;JumJamGurMap!V$1)</f>
        <v>0</v>
      </c>
      <c r="W58" s="139">
        <f>COUNTIF(GurMap!$C$4:$CI$122,JumJamGurMap!$D58&amp;JumJamGurMap!W$1)</f>
        <v>0</v>
      </c>
      <c r="X58" s="138">
        <f>COUNTIF(GurMap!$C$4:$CI$122,JumJamGurMap!$D58&amp;JumJamGurMap!X$1)</f>
        <v>0</v>
      </c>
      <c r="Y58" s="139">
        <f>COUNTIF(GurMap!$C$4:$CI$122,JumJamGurMap!$D58&amp;JumJamGurMap!Y$1)</f>
        <v>0</v>
      </c>
      <c r="Z58" s="138">
        <f>COUNTIF(GurMap!$C$4:$CI$122,JumJamGurMap!$D58&amp;JumJamGurMap!Z$1)</f>
        <v>0</v>
      </c>
      <c r="AA58" s="139">
        <f>COUNTIF(GurMap!$C$4:$CI$122,JumJamGurMap!$D58&amp;JumJamGurMap!AA$1)</f>
        <v>0</v>
      </c>
      <c r="AB58" s="138">
        <f>COUNTIF(GurMap!$C$4:$CI$122,JumJamGurMap!$D58&amp;JumJamGurMap!AB$1)</f>
        <v>0</v>
      </c>
      <c r="AC58" s="139">
        <f>COUNTIF(GurMap!$C$4:$CI$122,JumJamGurMap!$D58&amp;JumJamGurMap!AC$1)</f>
        <v>0</v>
      </c>
      <c r="AD58" s="138">
        <f>COUNTIF(GurMap!$C$4:$CI$122,JumJamGurMap!$D58&amp;JumJamGurMap!AD$1)</f>
        <v>0</v>
      </c>
      <c r="AE58" s="139">
        <f>COUNTIF(GurMap!$C$4:$CI$122,JumJamGurMap!$D58&amp;JumJamGurMap!AE$1)</f>
        <v>0</v>
      </c>
      <c r="AF58" s="138">
        <f>COUNTIF(GurMap!$C$4:$CI$122,JumJamGurMap!$D58&amp;JumJamGurMap!AF$1)</f>
        <v>0</v>
      </c>
      <c r="AG58" s="139">
        <f>COUNTIF(GurMap!$C$4:$CI$122,JumJamGurMap!$D58&amp;JumJamGurMap!AG$1)</f>
        <v>6</v>
      </c>
      <c r="AH58" s="138">
        <f>COUNTIF(GurMap!$C$4:$CI$122,JumJamGurMap!$D58&amp;JumJamGurMap!AH$1)</f>
        <v>0</v>
      </c>
      <c r="AI58" s="139">
        <f>COUNTIF(GurMap!$C$4:$CI$122,JumJamGurMap!$D58&amp;JumJamGurMap!AI$1)</f>
        <v>0</v>
      </c>
      <c r="AJ58" s="138">
        <f>COUNTIF(GurMap!$C$4:$CI$122,JumJamGurMap!$D58&amp;JumJamGurMap!AJ$1)</f>
        <v>0</v>
      </c>
      <c r="AK58" s="139">
        <f>COUNTIF(GurMap!$C$4:$CI$122,JumJamGurMap!$D58&amp;JumJamGurMap!AK$1)</f>
        <v>0</v>
      </c>
    </row>
    <row r="59" spans="1:37" ht="38.25" customHeight="1" x14ac:dyDescent="0.25">
      <c r="A59" s="12">
        <f>'MASTER GURU HARIAN'!A62</f>
        <v>59</v>
      </c>
      <c r="B59" s="13" t="str">
        <f>'MASTER GURU HARIAN'!B62</f>
        <v>RINI DWI WAHYUNI,S.Pd</v>
      </c>
      <c r="C59" s="13" t="str">
        <f>'MASTER GURU HARIAN'!C62</f>
        <v>G59</v>
      </c>
      <c r="D59" s="13" t="str">
        <f>'MASTER GURU HARIAN'!D62</f>
        <v>RINI</v>
      </c>
      <c r="E59" s="13">
        <f t="shared" si="0"/>
        <v>0</v>
      </c>
      <c r="F59" s="138">
        <f>COUNTIF(GurMap!$C$4:$CI$122,JumJamGurMap!$D59&amp;JumJamGurMap!F$1)</f>
        <v>0</v>
      </c>
      <c r="G59" s="139">
        <f>COUNTIF(GurMap!$C$4:$CI$122,JumJamGurMap!$D59&amp;JumJamGurMap!G$1)</f>
        <v>0</v>
      </c>
      <c r="H59" s="138">
        <f>COUNTIF(GurMap!$C$4:$CI$122,JumJamGurMap!$D59&amp;JumJamGurMap!H$1)</f>
        <v>0</v>
      </c>
      <c r="I59" s="139">
        <f>COUNTIF(GurMap!$C$4:$CI$122,JumJamGurMap!$D59&amp;JumJamGurMap!I$1)</f>
        <v>0</v>
      </c>
      <c r="J59" s="138">
        <f>COUNTIF(GurMap!$C$4:$CI$122,JumJamGurMap!$D59&amp;JumJamGurMap!J$1)</f>
        <v>0</v>
      </c>
      <c r="K59" s="139">
        <f>COUNTIF(GurMap!$C$4:$CI$122,JumJamGurMap!$D59&amp;JumJamGurMap!K$1)</f>
        <v>0</v>
      </c>
      <c r="L59" s="138">
        <f>COUNTIF(GurMap!$C$4:$CI$122,JumJamGurMap!$D59&amp;JumJamGurMap!L$1)</f>
        <v>0</v>
      </c>
      <c r="M59" s="139">
        <f>COUNTIF(GurMap!$C$4:$CI$122,JumJamGurMap!$D59&amp;JumJamGurMap!M$1)</f>
        <v>0</v>
      </c>
      <c r="N59" s="138">
        <f>COUNTIF(GurMap!$C$4:$CI$122,JumJamGurMap!$D59&amp;JumJamGurMap!N$1)</f>
        <v>0</v>
      </c>
      <c r="O59" s="139">
        <f>COUNTIF(GurMap!$C$4:$CI$122,JumJamGurMap!$D59&amp;JumJamGurMap!O$1)</f>
        <v>0</v>
      </c>
      <c r="P59" s="138">
        <f>COUNTIF(GurMap!$C$4:$CI$122,JumJamGurMap!$D59&amp;JumJamGurMap!P$1)</f>
        <v>0</v>
      </c>
      <c r="Q59" s="139">
        <f>COUNTIF(GurMap!$C$4:$CI$122,JumJamGurMap!$D59&amp;JumJamGurMap!Q$1)</f>
        <v>0</v>
      </c>
      <c r="R59" s="138">
        <f>COUNTIF(GurMap!$C$4:$CI$122,JumJamGurMap!$D59&amp;JumJamGurMap!R$1)</f>
        <v>0</v>
      </c>
      <c r="S59" s="139">
        <f>COUNTIF(GurMap!$C$4:$CI$122,JumJamGurMap!$D59&amp;JumJamGurMap!S$1)</f>
        <v>0</v>
      </c>
      <c r="T59" s="138">
        <f>COUNTIF(GurMap!$C$4:$CI$122,JumJamGurMap!$D59&amp;JumJamGurMap!T$1)</f>
        <v>0</v>
      </c>
      <c r="U59" s="139">
        <f>COUNTIF(GurMap!$C$4:$CI$122,JumJamGurMap!$D59&amp;JumJamGurMap!U$1)</f>
        <v>0</v>
      </c>
      <c r="V59" s="138">
        <f>COUNTIF(GurMap!$C$4:$CI$122,JumJamGurMap!$D59&amp;JumJamGurMap!V$1)</f>
        <v>0</v>
      </c>
      <c r="W59" s="139">
        <f>COUNTIF(GurMap!$C$4:$CI$122,JumJamGurMap!$D59&amp;JumJamGurMap!W$1)</f>
        <v>0</v>
      </c>
      <c r="X59" s="138">
        <f>COUNTIF(GurMap!$C$4:$CI$122,JumJamGurMap!$D59&amp;JumJamGurMap!X$1)</f>
        <v>0</v>
      </c>
      <c r="Y59" s="139">
        <f>COUNTIF(GurMap!$C$4:$CI$122,JumJamGurMap!$D59&amp;JumJamGurMap!Y$1)</f>
        <v>0</v>
      </c>
      <c r="Z59" s="138">
        <f>COUNTIF(GurMap!$C$4:$CI$122,JumJamGurMap!$D59&amp;JumJamGurMap!Z$1)</f>
        <v>0</v>
      </c>
      <c r="AA59" s="139">
        <f>COUNTIF(GurMap!$C$4:$CI$122,JumJamGurMap!$D59&amp;JumJamGurMap!AA$1)</f>
        <v>0</v>
      </c>
      <c r="AB59" s="138">
        <f>COUNTIF(GurMap!$C$4:$CI$122,JumJamGurMap!$D59&amp;JumJamGurMap!AB$1)</f>
        <v>0</v>
      </c>
      <c r="AC59" s="139">
        <f>COUNTIF(GurMap!$C$4:$CI$122,JumJamGurMap!$D59&amp;JumJamGurMap!AC$1)</f>
        <v>0</v>
      </c>
      <c r="AD59" s="138">
        <f>COUNTIF(GurMap!$C$4:$CI$122,JumJamGurMap!$D59&amp;JumJamGurMap!AD$1)</f>
        <v>0</v>
      </c>
      <c r="AE59" s="139">
        <f>COUNTIF(GurMap!$C$4:$CI$122,JumJamGurMap!$D59&amp;JumJamGurMap!AE$1)</f>
        <v>0</v>
      </c>
      <c r="AF59" s="138">
        <f>COUNTIF(GurMap!$C$4:$CI$122,JumJamGurMap!$D59&amp;JumJamGurMap!AF$1)</f>
        <v>0</v>
      </c>
      <c r="AG59" s="139">
        <f>COUNTIF(GurMap!$C$4:$CI$122,JumJamGurMap!$D59&amp;JumJamGurMap!AG$1)</f>
        <v>0</v>
      </c>
      <c r="AH59" s="138">
        <f>COUNTIF(GurMap!$C$4:$CI$122,JumJamGurMap!$D59&amp;JumJamGurMap!AH$1)</f>
        <v>0</v>
      </c>
      <c r="AI59" s="139">
        <f>COUNTIF(GurMap!$C$4:$CI$122,JumJamGurMap!$D59&amp;JumJamGurMap!AI$1)</f>
        <v>0</v>
      </c>
      <c r="AJ59" s="138">
        <f>COUNTIF(GurMap!$C$4:$CI$122,JumJamGurMap!$D59&amp;JumJamGurMap!AJ$1)</f>
        <v>0</v>
      </c>
      <c r="AK59" s="139">
        <f>COUNTIF(GurMap!$C$4:$CI$122,JumJamGurMap!$D59&amp;JumJamGurMap!AK$1)</f>
        <v>0</v>
      </c>
    </row>
    <row r="60" spans="1:37" ht="38.25" customHeight="1" x14ac:dyDescent="0.25">
      <c r="A60" s="12">
        <f>'MASTER GURU HARIAN'!A63</f>
        <v>60</v>
      </c>
      <c r="B60" s="13" t="str">
        <f>'MASTER GURU HARIAN'!B63</f>
        <v>RUKMANA,S.Pd.I</v>
      </c>
      <c r="C60" s="13" t="str">
        <f>'MASTER GURU HARIAN'!C63</f>
        <v>G60</v>
      </c>
      <c r="D60" s="13" t="str">
        <f>'MASTER GURU HARIAN'!D63</f>
        <v>RUKMANA</v>
      </c>
      <c r="E60" s="13">
        <f t="shared" si="0"/>
        <v>21</v>
      </c>
      <c r="F60" s="138">
        <f>COUNTIF(GurMap!$C$4:$CI$122,JumJamGurMap!$D60&amp;JumJamGurMap!F$1)</f>
        <v>21</v>
      </c>
      <c r="G60" s="139">
        <f>COUNTIF(GurMap!$C$4:$CI$122,JumJamGurMap!$D60&amp;JumJamGurMap!G$1)</f>
        <v>0</v>
      </c>
      <c r="H60" s="138">
        <f>COUNTIF(GurMap!$C$4:$CI$122,JumJamGurMap!$D60&amp;JumJamGurMap!H$1)</f>
        <v>0</v>
      </c>
      <c r="I60" s="139">
        <f>COUNTIF(GurMap!$C$4:$CI$122,JumJamGurMap!$D60&amp;JumJamGurMap!I$1)</f>
        <v>0</v>
      </c>
      <c r="J60" s="138">
        <f>COUNTIF(GurMap!$C$4:$CI$122,JumJamGurMap!$D60&amp;JumJamGurMap!J$1)</f>
        <v>0</v>
      </c>
      <c r="K60" s="139">
        <f>COUNTIF(GurMap!$C$4:$CI$122,JumJamGurMap!$D60&amp;JumJamGurMap!K$1)</f>
        <v>0</v>
      </c>
      <c r="L60" s="138">
        <f>COUNTIF(GurMap!$C$4:$CI$122,JumJamGurMap!$D60&amp;JumJamGurMap!L$1)</f>
        <v>0</v>
      </c>
      <c r="M60" s="139">
        <f>COUNTIF(GurMap!$C$4:$CI$122,JumJamGurMap!$D60&amp;JumJamGurMap!M$1)</f>
        <v>0</v>
      </c>
      <c r="N60" s="138">
        <f>COUNTIF(GurMap!$C$4:$CI$122,JumJamGurMap!$D60&amp;JumJamGurMap!N$1)</f>
        <v>0</v>
      </c>
      <c r="O60" s="139">
        <f>COUNTIF(GurMap!$C$4:$CI$122,JumJamGurMap!$D60&amp;JumJamGurMap!O$1)</f>
        <v>0</v>
      </c>
      <c r="P60" s="138">
        <f>COUNTIF(GurMap!$C$4:$CI$122,JumJamGurMap!$D60&amp;JumJamGurMap!P$1)</f>
        <v>0</v>
      </c>
      <c r="Q60" s="139">
        <f>COUNTIF(GurMap!$C$4:$CI$122,JumJamGurMap!$D60&amp;JumJamGurMap!Q$1)</f>
        <v>0</v>
      </c>
      <c r="R60" s="138">
        <f>COUNTIF(GurMap!$C$4:$CI$122,JumJamGurMap!$D60&amp;JumJamGurMap!R$1)</f>
        <v>0</v>
      </c>
      <c r="S60" s="139">
        <f>COUNTIF(GurMap!$C$4:$CI$122,JumJamGurMap!$D60&amp;JumJamGurMap!S$1)</f>
        <v>0</v>
      </c>
      <c r="T60" s="138">
        <f>COUNTIF(GurMap!$C$4:$CI$122,JumJamGurMap!$D60&amp;JumJamGurMap!T$1)</f>
        <v>0</v>
      </c>
      <c r="U60" s="139">
        <f>COUNTIF(GurMap!$C$4:$CI$122,JumJamGurMap!$D60&amp;JumJamGurMap!U$1)</f>
        <v>0</v>
      </c>
      <c r="V60" s="138">
        <f>COUNTIF(GurMap!$C$4:$CI$122,JumJamGurMap!$D60&amp;JumJamGurMap!V$1)</f>
        <v>0</v>
      </c>
      <c r="W60" s="139">
        <f>COUNTIF(GurMap!$C$4:$CI$122,JumJamGurMap!$D60&amp;JumJamGurMap!W$1)</f>
        <v>0</v>
      </c>
      <c r="X60" s="138">
        <f>COUNTIF(GurMap!$C$4:$CI$122,JumJamGurMap!$D60&amp;JumJamGurMap!X$1)</f>
        <v>0</v>
      </c>
      <c r="Y60" s="139">
        <f>COUNTIF(GurMap!$C$4:$CI$122,JumJamGurMap!$D60&amp;JumJamGurMap!Y$1)</f>
        <v>0</v>
      </c>
      <c r="Z60" s="138">
        <f>COUNTIF(GurMap!$C$4:$CI$122,JumJamGurMap!$D60&amp;JumJamGurMap!Z$1)</f>
        <v>0</v>
      </c>
      <c r="AA60" s="139">
        <f>COUNTIF(GurMap!$C$4:$CI$122,JumJamGurMap!$D60&amp;JumJamGurMap!AA$1)</f>
        <v>0</v>
      </c>
      <c r="AB60" s="138">
        <f>COUNTIF(GurMap!$C$4:$CI$122,JumJamGurMap!$D60&amp;JumJamGurMap!AB$1)</f>
        <v>0</v>
      </c>
      <c r="AC60" s="139">
        <f>COUNTIF(GurMap!$C$4:$CI$122,JumJamGurMap!$D60&amp;JumJamGurMap!AC$1)</f>
        <v>0</v>
      </c>
      <c r="AD60" s="138">
        <f>COUNTIF(GurMap!$C$4:$CI$122,JumJamGurMap!$D60&amp;JumJamGurMap!AD$1)</f>
        <v>0</v>
      </c>
      <c r="AE60" s="139">
        <f>COUNTIF(GurMap!$C$4:$CI$122,JumJamGurMap!$D60&amp;JumJamGurMap!AE$1)</f>
        <v>0</v>
      </c>
      <c r="AF60" s="138">
        <f>COUNTIF(GurMap!$C$4:$CI$122,JumJamGurMap!$D60&amp;JumJamGurMap!AF$1)</f>
        <v>0</v>
      </c>
      <c r="AG60" s="139">
        <f>COUNTIF(GurMap!$C$4:$CI$122,JumJamGurMap!$D60&amp;JumJamGurMap!AG$1)</f>
        <v>0</v>
      </c>
      <c r="AH60" s="138">
        <f>COUNTIF(GurMap!$C$4:$CI$122,JumJamGurMap!$D60&amp;JumJamGurMap!AH$1)</f>
        <v>0</v>
      </c>
      <c r="AI60" s="139">
        <f>COUNTIF(GurMap!$C$4:$CI$122,JumJamGurMap!$D60&amp;JumJamGurMap!AI$1)</f>
        <v>0</v>
      </c>
      <c r="AJ60" s="138">
        <f>COUNTIF(GurMap!$C$4:$CI$122,JumJamGurMap!$D60&amp;JumJamGurMap!AJ$1)</f>
        <v>0</v>
      </c>
      <c r="AK60" s="139">
        <f>COUNTIF(GurMap!$C$4:$CI$122,JumJamGurMap!$D60&amp;JumJamGurMap!AK$1)</f>
        <v>0</v>
      </c>
    </row>
    <row r="61" spans="1:37" ht="38.25" customHeight="1" x14ac:dyDescent="0.25">
      <c r="A61" s="12">
        <f>'MASTER GURU HARIAN'!A64</f>
        <v>61</v>
      </c>
      <c r="B61" s="13" t="str">
        <f>'MASTER GURU HARIAN'!B64</f>
        <v>DESTA MULYANTI,S.Sn</v>
      </c>
      <c r="C61" s="13" t="str">
        <f>'MASTER GURU HARIAN'!C64</f>
        <v>G61</v>
      </c>
      <c r="D61" s="13" t="str">
        <f>'MASTER GURU HARIAN'!D64</f>
        <v>DESTA</v>
      </c>
      <c r="E61" s="13">
        <f t="shared" si="0"/>
        <v>20</v>
      </c>
      <c r="F61" s="138">
        <f>COUNTIF(GurMap!$C$4:$CI$122,JumJamGurMap!$D61&amp;JumJamGurMap!F$1)</f>
        <v>0</v>
      </c>
      <c r="G61" s="139">
        <f>COUNTIF(GurMap!$C$4:$CI$122,JumJamGurMap!$D61&amp;JumJamGurMap!G$1)</f>
        <v>0</v>
      </c>
      <c r="H61" s="138">
        <f>COUNTIF(GurMap!$C$4:$CI$122,JumJamGurMap!$D61&amp;JumJamGurMap!H$1)</f>
        <v>0</v>
      </c>
      <c r="I61" s="139">
        <f>COUNTIF(GurMap!$C$4:$CI$122,JumJamGurMap!$D61&amp;JumJamGurMap!I$1)</f>
        <v>0</v>
      </c>
      <c r="J61" s="138">
        <f>COUNTIF(GurMap!$C$4:$CI$122,JumJamGurMap!$D61&amp;JumJamGurMap!J$1)</f>
        <v>0</v>
      </c>
      <c r="K61" s="139">
        <f>COUNTIF(GurMap!$C$4:$CI$122,JumJamGurMap!$D61&amp;JumJamGurMap!K$1)</f>
        <v>0</v>
      </c>
      <c r="L61" s="138">
        <f>COUNTIF(GurMap!$C$4:$CI$122,JumJamGurMap!$D61&amp;JumJamGurMap!L$1)</f>
        <v>20</v>
      </c>
      <c r="M61" s="139">
        <f>COUNTIF(GurMap!$C$4:$CI$122,JumJamGurMap!$D61&amp;JumJamGurMap!M$1)</f>
        <v>0</v>
      </c>
      <c r="N61" s="138">
        <f>COUNTIF(GurMap!$C$4:$CI$122,JumJamGurMap!$D61&amp;JumJamGurMap!N$1)</f>
        <v>0</v>
      </c>
      <c r="O61" s="139">
        <f>COUNTIF(GurMap!$C$4:$CI$122,JumJamGurMap!$D61&amp;JumJamGurMap!O$1)</f>
        <v>0</v>
      </c>
      <c r="P61" s="138">
        <f>COUNTIF(GurMap!$C$4:$CI$122,JumJamGurMap!$D61&amp;JumJamGurMap!P$1)</f>
        <v>0</v>
      </c>
      <c r="Q61" s="139">
        <f>COUNTIF(GurMap!$C$4:$CI$122,JumJamGurMap!$D61&amp;JumJamGurMap!Q$1)</f>
        <v>0</v>
      </c>
      <c r="R61" s="138">
        <f>COUNTIF(GurMap!$C$4:$CI$122,JumJamGurMap!$D61&amp;JumJamGurMap!R$1)</f>
        <v>0</v>
      </c>
      <c r="S61" s="139">
        <f>COUNTIF(GurMap!$C$4:$CI$122,JumJamGurMap!$D61&amp;JumJamGurMap!S$1)</f>
        <v>0</v>
      </c>
      <c r="T61" s="138">
        <f>COUNTIF(GurMap!$C$4:$CI$122,JumJamGurMap!$D61&amp;JumJamGurMap!T$1)</f>
        <v>0</v>
      </c>
      <c r="U61" s="139">
        <f>COUNTIF(GurMap!$C$4:$CI$122,JumJamGurMap!$D61&amp;JumJamGurMap!U$1)</f>
        <v>0</v>
      </c>
      <c r="V61" s="138">
        <f>COUNTIF(GurMap!$C$4:$CI$122,JumJamGurMap!$D61&amp;JumJamGurMap!V$1)</f>
        <v>0</v>
      </c>
      <c r="W61" s="139">
        <f>COUNTIF(GurMap!$C$4:$CI$122,JumJamGurMap!$D61&amp;JumJamGurMap!W$1)</f>
        <v>0</v>
      </c>
      <c r="X61" s="138">
        <f>COUNTIF(GurMap!$C$4:$CI$122,JumJamGurMap!$D61&amp;JumJamGurMap!X$1)</f>
        <v>0</v>
      </c>
      <c r="Y61" s="139">
        <f>COUNTIF(GurMap!$C$4:$CI$122,JumJamGurMap!$D61&amp;JumJamGurMap!Y$1)</f>
        <v>0</v>
      </c>
      <c r="Z61" s="138">
        <f>COUNTIF(GurMap!$C$4:$CI$122,JumJamGurMap!$D61&amp;JumJamGurMap!Z$1)</f>
        <v>0</v>
      </c>
      <c r="AA61" s="139">
        <f>COUNTIF(GurMap!$C$4:$CI$122,JumJamGurMap!$D61&amp;JumJamGurMap!AA$1)</f>
        <v>0</v>
      </c>
      <c r="AB61" s="138">
        <f>COUNTIF(GurMap!$C$4:$CI$122,JumJamGurMap!$D61&amp;JumJamGurMap!AB$1)</f>
        <v>0</v>
      </c>
      <c r="AC61" s="139">
        <f>COUNTIF(GurMap!$C$4:$CI$122,JumJamGurMap!$D61&amp;JumJamGurMap!AC$1)</f>
        <v>0</v>
      </c>
      <c r="AD61" s="138">
        <f>COUNTIF(GurMap!$C$4:$CI$122,JumJamGurMap!$D61&amp;JumJamGurMap!AD$1)</f>
        <v>0</v>
      </c>
      <c r="AE61" s="139">
        <f>COUNTIF(GurMap!$C$4:$CI$122,JumJamGurMap!$D61&amp;JumJamGurMap!AE$1)</f>
        <v>0</v>
      </c>
      <c r="AF61" s="138">
        <f>COUNTIF(GurMap!$C$4:$CI$122,JumJamGurMap!$D61&amp;JumJamGurMap!AF$1)</f>
        <v>0</v>
      </c>
      <c r="AG61" s="139">
        <f>COUNTIF(GurMap!$C$4:$CI$122,JumJamGurMap!$D61&amp;JumJamGurMap!AG$1)</f>
        <v>0</v>
      </c>
      <c r="AH61" s="138">
        <f>COUNTIF(GurMap!$C$4:$CI$122,JumJamGurMap!$D61&amp;JumJamGurMap!AH$1)</f>
        <v>0</v>
      </c>
      <c r="AI61" s="139">
        <f>COUNTIF(GurMap!$C$4:$CI$122,JumJamGurMap!$D61&amp;JumJamGurMap!AI$1)</f>
        <v>0</v>
      </c>
      <c r="AJ61" s="138">
        <f>COUNTIF(GurMap!$C$4:$CI$122,JumJamGurMap!$D61&amp;JumJamGurMap!AJ$1)</f>
        <v>0</v>
      </c>
      <c r="AK61" s="139">
        <f>COUNTIF(GurMap!$C$4:$CI$122,JumJamGurMap!$D61&amp;JumJamGurMap!AK$1)</f>
        <v>0</v>
      </c>
    </row>
    <row r="62" spans="1:37" ht="38.25" customHeight="1" x14ac:dyDescent="0.25">
      <c r="A62" s="12">
        <f>'MASTER GURU HARIAN'!A65</f>
        <v>62</v>
      </c>
      <c r="B62" s="13" t="str">
        <f>'MASTER GURU HARIAN'!B65</f>
        <v>INDIRA SARI PAPUTUNGAN, M.Ed</v>
      </c>
      <c r="C62" s="13" t="str">
        <f>'MASTER GURU HARIAN'!C65</f>
        <v>G62</v>
      </c>
      <c r="D62" s="13" t="str">
        <f>'MASTER GURU HARIAN'!D65</f>
        <v>INDIRA</v>
      </c>
      <c r="E62" s="13">
        <f t="shared" si="0"/>
        <v>32</v>
      </c>
      <c r="F62" s="138">
        <f>COUNTIF(GurMap!$C$4:$CI$122,JumJamGurMap!$D62&amp;JumJamGurMap!F$1)</f>
        <v>0</v>
      </c>
      <c r="G62" s="139">
        <f>COUNTIF(GurMap!$C$4:$CI$122,JumJamGurMap!$D62&amp;JumJamGurMap!G$1)</f>
        <v>0</v>
      </c>
      <c r="H62" s="138">
        <f>COUNTIF(GurMap!$C$4:$CI$122,JumJamGurMap!$D62&amp;JumJamGurMap!H$1)</f>
        <v>0</v>
      </c>
      <c r="I62" s="139">
        <f>COUNTIF(GurMap!$C$4:$CI$122,JumJamGurMap!$D62&amp;JumJamGurMap!I$1)</f>
        <v>0</v>
      </c>
      <c r="J62" s="138">
        <f>COUNTIF(GurMap!$C$4:$CI$122,JumJamGurMap!$D62&amp;JumJamGurMap!J$1)</f>
        <v>0</v>
      </c>
      <c r="K62" s="139">
        <f>COUNTIF(GurMap!$C$4:$CI$122,JumJamGurMap!$D62&amp;JumJamGurMap!K$1)</f>
        <v>0</v>
      </c>
      <c r="L62" s="138">
        <f>COUNTIF(GurMap!$C$4:$CI$122,JumJamGurMap!$D62&amp;JumJamGurMap!L$1)</f>
        <v>0</v>
      </c>
      <c r="M62" s="139">
        <f>COUNTIF(GurMap!$C$4:$CI$122,JumJamGurMap!$D62&amp;JumJamGurMap!M$1)</f>
        <v>0</v>
      </c>
      <c r="N62" s="138">
        <f>COUNTIF(GurMap!$C$4:$CI$122,JumJamGurMap!$D62&amp;JumJamGurMap!N$1)</f>
        <v>32</v>
      </c>
      <c r="O62" s="139">
        <f>COUNTIF(GurMap!$C$4:$CI$122,JumJamGurMap!$D62&amp;JumJamGurMap!O$1)</f>
        <v>0</v>
      </c>
      <c r="P62" s="138">
        <f>COUNTIF(GurMap!$C$4:$CI$122,JumJamGurMap!$D62&amp;JumJamGurMap!P$1)</f>
        <v>0</v>
      </c>
      <c r="Q62" s="139">
        <f>COUNTIF(GurMap!$C$4:$CI$122,JumJamGurMap!$D62&amp;JumJamGurMap!Q$1)</f>
        <v>0</v>
      </c>
      <c r="R62" s="138">
        <f>COUNTIF(GurMap!$C$4:$CI$122,JumJamGurMap!$D62&amp;JumJamGurMap!R$1)</f>
        <v>0</v>
      </c>
      <c r="S62" s="139">
        <f>COUNTIF(GurMap!$C$4:$CI$122,JumJamGurMap!$D62&amp;JumJamGurMap!S$1)</f>
        <v>0</v>
      </c>
      <c r="T62" s="138">
        <f>COUNTIF(GurMap!$C$4:$CI$122,JumJamGurMap!$D62&amp;JumJamGurMap!T$1)</f>
        <v>0</v>
      </c>
      <c r="U62" s="139">
        <f>COUNTIF(GurMap!$C$4:$CI$122,JumJamGurMap!$D62&amp;JumJamGurMap!U$1)</f>
        <v>0</v>
      </c>
      <c r="V62" s="138">
        <f>COUNTIF(GurMap!$C$4:$CI$122,JumJamGurMap!$D62&amp;JumJamGurMap!V$1)</f>
        <v>0</v>
      </c>
      <c r="W62" s="139">
        <f>COUNTIF(GurMap!$C$4:$CI$122,JumJamGurMap!$D62&amp;JumJamGurMap!W$1)</f>
        <v>0</v>
      </c>
      <c r="X62" s="138">
        <f>COUNTIF(GurMap!$C$4:$CI$122,JumJamGurMap!$D62&amp;JumJamGurMap!X$1)</f>
        <v>0</v>
      </c>
      <c r="Y62" s="139">
        <f>COUNTIF(GurMap!$C$4:$CI$122,JumJamGurMap!$D62&amp;JumJamGurMap!Y$1)</f>
        <v>0</v>
      </c>
      <c r="Z62" s="138">
        <f>COUNTIF(GurMap!$C$4:$CI$122,JumJamGurMap!$D62&amp;JumJamGurMap!Z$1)</f>
        <v>0</v>
      </c>
      <c r="AA62" s="139">
        <f>COUNTIF(GurMap!$C$4:$CI$122,JumJamGurMap!$D62&amp;JumJamGurMap!AA$1)</f>
        <v>0</v>
      </c>
      <c r="AB62" s="138">
        <f>COUNTIF(GurMap!$C$4:$CI$122,JumJamGurMap!$D62&amp;JumJamGurMap!AB$1)</f>
        <v>0</v>
      </c>
      <c r="AC62" s="139">
        <f>COUNTIF(GurMap!$C$4:$CI$122,JumJamGurMap!$D62&amp;JumJamGurMap!AC$1)</f>
        <v>0</v>
      </c>
      <c r="AD62" s="138">
        <f>COUNTIF(GurMap!$C$4:$CI$122,JumJamGurMap!$D62&amp;JumJamGurMap!AD$1)</f>
        <v>0</v>
      </c>
      <c r="AE62" s="139">
        <f>COUNTIF(GurMap!$C$4:$CI$122,JumJamGurMap!$D62&amp;JumJamGurMap!AE$1)</f>
        <v>0</v>
      </c>
      <c r="AF62" s="138">
        <f>COUNTIF(GurMap!$C$4:$CI$122,JumJamGurMap!$D62&amp;JumJamGurMap!AF$1)</f>
        <v>0</v>
      </c>
      <c r="AG62" s="139">
        <f>COUNTIF(GurMap!$C$4:$CI$122,JumJamGurMap!$D62&amp;JumJamGurMap!AG$1)</f>
        <v>0</v>
      </c>
      <c r="AH62" s="138">
        <f>COUNTIF(GurMap!$C$4:$CI$122,JumJamGurMap!$D62&amp;JumJamGurMap!AH$1)</f>
        <v>0</v>
      </c>
      <c r="AI62" s="139">
        <f>COUNTIF(GurMap!$C$4:$CI$122,JumJamGurMap!$D62&amp;JumJamGurMap!AI$1)</f>
        <v>0</v>
      </c>
      <c r="AJ62" s="138">
        <f>COUNTIF(GurMap!$C$4:$CI$122,JumJamGurMap!$D62&amp;JumJamGurMap!AJ$1)</f>
        <v>0</v>
      </c>
      <c r="AK62" s="139">
        <f>COUNTIF(GurMap!$C$4:$CI$122,JumJamGurMap!$D62&amp;JumJamGurMap!AK$1)</f>
        <v>0</v>
      </c>
    </row>
    <row r="63" spans="1:37" ht="38.25" customHeight="1" x14ac:dyDescent="0.25">
      <c r="A63" s="12">
        <f>'MASTER GURU HARIAN'!A66</f>
        <v>63</v>
      </c>
      <c r="B63" s="13" t="str">
        <f>'MASTER GURU HARIAN'!B66</f>
        <v>ANGGITA SEPTIANI, S.T.P, M.Pd</v>
      </c>
      <c r="C63" s="13" t="str">
        <f>'MASTER GURU HARIAN'!C66</f>
        <v>G63</v>
      </c>
      <c r="D63" s="13" t="str">
        <f>'MASTER GURU HARIAN'!D66</f>
        <v>ANGGITA</v>
      </c>
      <c r="E63" s="13">
        <f t="shared" si="0"/>
        <v>26</v>
      </c>
      <c r="F63" s="138">
        <f>COUNTIF(GurMap!$C$4:$CI$122,JumJamGurMap!$D63&amp;JumJamGurMap!F$1)</f>
        <v>0</v>
      </c>
      <c r="G63" s="139">
        <f>COUNTIF(GurMap!$C$4:$CI$122,JumJamGurMap!$D63&amp;JumJamGurMap!G$1)</f>
        <v>0</v>
      </c>
      <c r="H63" s="138">
        <f>COUNTIF(GurMap!$C$4:$CI$122,JumJamGurMap!$D63&amp;JumJamGurMap!H$1)</f>
        <v>0</v>
      </c>
      <c r="I63" s="139">
        <f>COUNTIF(GurMap!$C$4:$CI$122,JumJamGurMap!$D63&amp;JumJamGurMap!I$1)</f>
        <v>0</v>
      </c>
      <c r="J63" s="138">
        <f>COUNTIF(GurMap!$C$4:$CI$122,JumJamGurMap!$D63&amp;JumJamGurMap!J$1)</f>
        <v>0</v>
      </c>
      <c r="K63" s="139">
        <f>COUNTIF(GurMap!$C$4:$CI$122,JumJamGurMap!$D63&amp;JumJamGurMap!K$1)</f>
        <v>0</v>
      </c>
      <c r="L63" s="138">
        <f>COUNTIF(GurMap!$C$4:$CI$122,JumJamGurMap!$D63&amp;JumJamGurMap!L$1)</f>
        <v>0</v>
      </c>
      <c r="M63" s="139">
        <f>COUNTIF(GurMap!$C$4:$CI$122,JumJamGurMap!$D63&amp;JumJamGurMap!M$1)</f>
        <v>0</v>
      </c>
      <c r="N63" s="138">
        <f>COUNTIF(GurMap!$C$4:$CI$122,JumJamGurMap!$D63&amp;JumJamGurMap!N$1)</f>
        <v>0</v>
      </c>
      <c r="O63" s="139">
        <f>COUNTIF(GurMap!$C$4:$CI$122,JumJamGurMap!$D63&amp;JumJamGurMap!O$1)</f>
        <v>0</v>
      </c>
      <c r="P63" s="138">
        <f>COUNTIF(GurMap!$C$4:$CI$122,JumJamGurMap!$D63&amp;JumJamGurMap!P$1)</f>
        <v>0</v>
      </c>
      <c r="Q63" s="139">
        <f>COUNTIF(GurMap!$C$4:$CI$122,JumJamGurMap!$D63&amp;JumJamGurMap!Q$1)</f>
        <v>0</v>
      </c>
      <c r="R63" s="138">
        <f>COUNTIF(GurMap!$C$4:$CI$122,JumJamGurMap!$D63&amp;JumJamGurMap!R$1)</f>
        <v>0</v>
      </c>
      <c r="S63" s="139">
        <f>COUNTIF(GurMap!$C$4:$CI$122,JumJamGurMap!$D63&amp;JumJamGurMap!S$1)</f>
        <v>0</v>
      </c>
      <c r="T63" s="138">
        <f>COUNTIF(GurMap!$C$4:$CI$122,JumJamGurMap!$D63&amp;JumJamGurMap!T$1)</f>
        <v>0</v>
      </c>
      <c r="U63" s="139">
        <f>COUNTIF(GurMap!$C$4:$CI$122,JumJamGurMap!$D63&amp;JumJamGurMap!U$1)</f>
        <v>0</v>
      </c>
      <c r="V63" s="138">
        <f>COUNTIF(GurMap!$C$4:$CI$122,JumJamGurMap!$D63&amp;JumJamGurMap!V$1)</f>
        <v>0</v>
      </c>
      <c r="W63" s="139">
        <f>COUNTIF(GurMap!$C$4:$CI$122,JumJamGurMap!$D63&amp;JumJamGurMap!W$1)</f>
        <v>12</v>
      </c>
      <c r="X63" s="138">
        <f>COUNTIF(GurMap!$C$4:$CI$122,JumJamGurMap!$D63&amp;JumJamGurMap!X$1)</f>
        <v>0</v>
      </c>
      <c r="Y63" s="139">
        <f>COUNTIF(GurMap!$C$4:$CI$122,JumJamGurMap!$D63&amp;JumJamGurMap!Y$1)</f>
        <v>0</v>
      </c>
      <c r="Z63" s="138">
        <f>COUNTIF(GurMap!$C$4:$CI$122,JumJamGurMap!$D63&amp;JumJamGurMap!Z$1)</f>
        <v>14</v>
      </c>
      <c r="AA63" s="139">
        <f>COUNTIF(GurMap!$C$4:$CI$122,JumJamGurMap!$D63&amp;JumJamGurMap!AA$1)</f>
        <v>0</v>
      </c>
      <c r="AB63" s="138">
        <f>COUNTIF(GurMap!$C$4:$CI$122,JumJamGurMap!$D63&amp;JumJamGurMap!AB$1)</f>
        <v>0</v>
      </c>
      <c r="AC63" s="139">
        <f>COUNTIF(GurMap!$C$4:$CI$122,JumJamGurMap!$D63&amp;JumJamGurMap!AC$1)</f>
        <v>0</v>
      </c>
      <c r="AD63" s="138">
        <f>COUNTIF(GurMap!$C$4:$CI$122,JumJamGurMap!$D63&amp;JumJamGurMap!AD$1)</f>
        <v>0</v>
      </c>
      <c r="AE63" s="139">
        <f>COUNTIF(GurMap!$C$4:$CI$122,JumJamGurMap!$D63&amp;JumJamGurMap!AE$1)</f>
        <v>0</v>
      </c>
      <c r="AF63" s="138">
        <f>COUNTIF(GurMap!$C$4:$CI$122,JumJamGurMap!$D63&amp;JumJamGurMap!AF$1)</f>
        <v>0</v>
      </c>
      <c r="AG63" s="139">
        <f>COUNTIF(GurMap!$C$4:$CI$122,JumJamGurMap!$D63&amp;JumJamGurMap!AG$1)</f>
        <v>0</v>
      </c>
      <c r="AH63" s="138">
        <f>COUNTIF(GurMap!$C$4:$CI$122,JumJamGurMap!$D63&amp;JumJamGurMap!AH$1)</f>
        <v>0</v>
      </c>
      <c r="AI63" s="139">
        <f>COUNTIF(GurMap!$C$4:$CI$122,JumJamGurMap!$D63&amp;JumJamGurMap!AI$1)</f>
        <v>0</v>
      </c>
      <c r="AJ63" s="138">
        <f>COUNTIF(GurMap!$C$4:$CI$122,JumJamGurMap!$D63&amp;JumJamGurMap!AJ$1)</f>
        <v>0</v>
      </c>
      <c r="AK63" s="139">
        <f>COUNTIF(GurMap!$C$4:$CI$122,JumJamGurMap!$D63&amp;JumJamGurMap!AK$1)</f>
        <v>0</v>
      </c>
    </row>
    <row r="64" spans="1:37" ht="38.25" customHeight="1" x14ac:dyDescent="0.25">
      <c r="A64" s="12">
        <f>'MASTER GURU HARIAN'!A67</f>
        <v>64</v>
      </c>
      <c r="B64" s="13" t="str">
        <f>'MASTER GURU HARIAN'!B67</f>
        <v>WINDAWATI AISAH, S.Si, S.Pd</v>
      </c>
      <c r="C64" s="13" t="str">
        <f>'MASTER GURU HARIAN'!C67</f>
        <v>G64</v>
      </c>
      <c r="D64" s="13" t="str">
        <f>'MASTER GURU HARIAN'!D67</f>
        <v>WINDA</v>
      </c>
      <c r="E64" s="13">
        <f t="shared" si="0"/>
        <v>23</v>
      </c>
      <c r="F64" s="138">
        <f>COUNTIF(GurMap!$C$4:$CI$122,JumJamGurMap!$D64&amp;JumJamGurMap!F$1)</f>
        <v>0</v>
      </c>
      <c r="G64" s="139">
        <f>COUNTIF(GurMap!$C$4:$CI$122,JumJamGurMap!$D64&amp;JumJamGurMap!G$1)</f>
        <v>0</v>
      </c>
      <c r="H64" s="138">
        <f>COUNTIF(GurMap!$C$4:$CI$122,JumJamGurMap!$D64&amp;JumJamGurMap!H$1)</f>
        <v>0</v>
      </c>
      <c r="I64" s="139">
        <f>COUNTIF(GurMap!$C$4:$CI$122,JumJamGurMap!$D64&amp;JumJamGurMap!I$1)</f>
        <v>0</v>
      </c>
      <c r="J64" s="138">
        <f>COUNTIF(GurMap!$C$4:$CI$122,JumJamGurMap!$D64&amp;JumJamGurMap!J$1)</f>
        <v>0</v>
      </c>
      <c r="K64" s="139">
        <f>COUNTIF(GurMap!$C$4:$CI$122,JumJamGurMap!$D64&amp;JumJamGurMap!K$1)</f>
        <v>0</v>
      </c>
      <c r="L64" s="138">
        <f>COUNTIF(GurMap!$C$4:$CI$122,JumJamGurMap!$D64&amp;JumJamGurMap!L$1)</f>
        <v>0</v>
      </c>
      <c r="M64" s="139">
        <f>COUNTIF(GurMap!$C$4:$CI$122,JumJamGurMap!$D64&amp;JumJamGurMap!M$1)</f>
        <v>0</v>
      </c>
      <c r="N64" s="138">
        <f>COUNTIF(GurMap!$C$4:$CI$122,JumJamGurMap!$D64&amp;JumJamGurMap!N$1)</f>
        <v>0</v>
      </c>
      <c r="O64" s="139">
        <f>COUNTIF(GurMap!$C$4:$CI$122,JumJamGurMap!$D64&amp;JumJamGurMap!O$1)</f>
        <v>0</v>
      </c>
      <c r="P64" s="138">
        <f>COUNTIF(GurMap!$C$4:$CI$122,JumJamGurMap!$D64&amp;JumJamGurMap!P$1)</f>
        <v>0</v>
      </c>
      <c r="Q64" s="139">
        <f>COUNTIF(GurMap!$C$4:$CI$122,JumJamGurMap!$D64&amp;JumJamGurMap!Q$1)</f>
        <v>23</v>
      </c>
      <c r="R64" s="138">
        <f>COUNTIF(GurMap!$C$4:$CI$122,JumJamGurMap!$D64&amp;JumJamGurMap!R$1)</f>
        <v>0</v>
      </c>
      <c r="S64" s="139">
        <f>COUNTIF(GurMap!$C$4:$CI$122,JumJamGurMap!$D64&amp;JumJamGurMap!S$1)</f>
        <v>0</v>
      </c>
      <c r="T64" s="138">
        <f>COUNTIF(GurMap!$C$4:$CI$122,JumJamGurMap!$D64&amp;JumJamGurMap!T$1)</f>
        <v>0</v>
      </c>
      <c r="U64" s="139">
        <f>COUNTIF(GurMap!$C$4:$CI$122,JumJamGurMap!$D64&amp;JumJamGurMap!U$1)</f>
        <v>0</v>
      </c>
      <c r="V64" s="138">
        <f>COUNTIF(GurMap!$C$4:$CI$122,JumJamGurMap!$D64&amp;JumJamGurMap!V$1)</f>
        <v>0</v>
      </c>
      <c r="W64" s="139">
        <f>COUNTIF(GurMap!$C$4:$CI$122,JumJamGurMap!$D64&amp;JumJamGurMap!W$1)</f>
        <v>0</v>
      </c>
      <c r="X64" s="138">
        <f>COUNTIF(GurMap!$C$4:$CI$122,JumJamGurMap!$D64&amp;JumJamGurMap!X$1)</f>
        <v>0</v>
      </c>
      <c r="Y64" s="139">
        <f>COUNTIF(GurMap!$C$4:$CI$122,JumJamGurMap!$D64&amp;JumJamGurMap!Y$1)</f>
        <v>0</v>
      </c>
      <c r="Z64" s="138">
        <f>COUNTIF(GurMap!$C$4:$CI$122,JumJamGurMap!$D64&amp;JumJamGurMap!Z$1)</f>
        <v>0</v>
      </c>
      <c r="AA64" s="139">
        <f>COUNTIF(GurMap!$C$4:$CI$122,JumJamGurMap!$D64&amp;JumJamGurMap!AA$1)</f>
        <v>0</v>
      </c>
      <c r="AB64" s="138">
        <f>COUNTIF(GurMap!$C$4:$CI$122,JumJamGurMap!$D64&amp;JumJamGurMap!AB$1)</f>
        <v>0</v>
      </c>
      <c r="AC64" s="139">
        <f>COUNTIF(GurMap!$C$4:$CI$122,JumJamGurMap!$D64&amp;JumJamGurMap!AC$1)</f>
        <v>0</v>
      </c>
      <c r="AD64" s="138">
        <f>COUNTIF(GurMap!$C$4:$CI$122,JumJamGurMap!$D64&amp;JumJamGurMap!AD$1)</f>
        <v>0</v>
      </c>
      <c r="AE64" s="139">
        <f>COUNTIF(GurMap!$C$4:$CI$122,JumJamGurMap!$D64&amp;JumJamGurMap!AE$1)</f>
        <v>0</v>
      </c>
      <c r="AF64" s="138">
        <f>COUNTIF(GurMap!$C$4:$CI$122,JumJamGurMap!$D64&amp;JumJamGurMap!AF$1)</f>
        <v>0</v>
      </c>
      <c r="AG64" s="139">
        <f>COUNTIF(GurMap!$C$4:$CI$122,JumJamGurMap!$D64&amp;JumJamGurMap!AG$1)</f>
        <v>0</v>
      </c>
      <c r="AH64" s="138">
        <f>COUNTIF(GurMap!$C$4:$CI$122,JumJamGurMap!$D64&amp;JumJamGurMap!AH$1)</f>
        <v>0</v>
      </c>
      <c r="AI64" s="139">
        <f>COUNTIF(GurMap!$C$4:$CI$122,JumJamGurMap!$D64&amp;JumJamGurMap!AI$1)</f>
        <v>0</v>
      </c>
      <c r="AJ64" s="138">
        <f>COUNTIF(GurMap!$C$4:$CI$122,JumJamGurMap!$D64&amp;JumJamGurMap!AJ$1)</f>
        <v>0</v>
      </c>
      <c r="AK64" s="139">
        <f>COUNTIF(GurMap!$C$4:$CI$122,JumJamGurMap!$D64&amp;JumJamGurMap!AK$1)</f>
        <v>0</v>
      </c>
    </row>
    <row r="65" spans="1:37" ht="38.25" customHeight="1" x14ac:dyDescent="0.25">
      <c r="A65" s="12">
        <f>'MASTER GURU HARIAN'!A68</f>
        <v>65</v>
      </c>
      <c r="B65" s="13" t="str">
        <f>'MASTER GURU HARIAN'!B68</f>
        <v>NADIA AFRILIANI, S.Pd</v>
      </c>
      <c r="C65" s="13" t="str">
        <f>'MASTER GURU HARIAN'!C68</f>
        <v>G65</v>
      </c>
      <c r="D65" s="13" t="str">
        <f>'MASTER GURU HARIAN'!D68</f>
        <v>NADIA</v>
      </c>
      <c r="E65" s="13">
        <f t="shared" si="0"/>
        <v>18</v>
      </c>
      <c r="F65" s="138">
        <f>COUNTIF(GurMap!$C$4:$CI$122,JumJamGurMap!$D65&amp;JumJamGurMap!F$1)</f>
        <v>0</v>
      </c>
      <c r="G65" s="139">
        <f>COUNTIF(GurMap!$C$4:$CI$122,JumJamGurMap!$D65&amp;JumJamGurMap!G$1)</f>
        <v>0</v>
      </c>
      <c r="H65" s="138">
        <f>COUNTIF(GurMap!$C$4:$CI$122,JumJamGurMap!$D65&amp;JumJamGurMap!H$1)</f>
        <v>0</v>
      </c>
      <c r="I65" s="139">
        <f>COUNTIF(GurMap!$C$4:$CI$122,JumJamGurMap!$D65&amp;JumJamGurMap!I$1)</f>
        <v>0</v>
      </c>
      <c r="J65" s="138">
        <f>COUNTIF(GurMap!$C$4:$CI$122,JumJamGurMap!$D65&amp;JumJamGurMap!J$1)</f>
        <v>0</v>
      </c>
      <c r="K65" s="139">
        <f>COUNTIF(GurMap!$C$4:$CI$122,JumJamGurMap!$D65&amp;JumJamGurMap!K$1)</f>
        <v>0</v>
      </c>
      <c r="L65" s="138">
        <f>COUNTIF(GurMap!$C$4:$CI$122,JumJamGurMap!$D65&amp;JumJamGurMap!L$1)</f>
        <v>0</v>
      </c>
      <c r="M65" s="139">
        <f>COUNTIF(GurMap!$C$4:$CI$122,JumJamGurMap!$D65&amp;JumJamGurMap!M$1)</f>
        <v>18</v>
      </c>
      <c r="N65" s="138">
        <f>COUNTIF(GurMap!$C$4:$CI$122,JumJamGurMap!$D65&amp;JumJamGurMap!N$1)</f>
        <v>0</v>
      </c>
      <c r="O65" s="139">
        <f>COUNTIF(GurMap!$C$4:$CI$122,JumJamGurMap!$D65&amp;JumJamGurMap!O$1)</f>
        <v>0</v>
      </c>
      <c r="P65" s="138">
        <f>COUNTIF(GurMap!$C$4:$CI$122,JumJamGurMap!$D65&amp;JumJamGurMap!P$1)</f>
        <v>0</v>
      </c>
      <c r="Q65" s="139">
        <f>COUNTIF(GurMap!$C$4:$CI$122,JumJamGurMap!$D65&amp;JumJamGurMap!Q$1)</f>
        <v>0</v>
      </c>
      <c r="R65" s="138">
        <f>COUNTIF(GurMap!$C$4:$CI$122,JumJamGurMap!$D65&amp;JumJamGurMap!R$1)</f>
        <v>0</v>
      </c>
      <c r="S65" s="139">
        <f>COUNTIF(GurMap!$C$4:$CI$122,JumJamGurMap!$D65&amp;JumJamGurMap!S$1)</f>
        <v>0</v>
      </c>
      <c r="T65" s="138">
        <f>COUNTIF(GurMap!$C$4:$CI$122,JumJamGurMap!$D65&amp;JumJamGurMap!T$1)</f>
        <v>0</v>
      </c>
      <c r="U65" s="139">
        <f>COUNTIF(GurMap!$C$4:$CI$122,JumJamGurMap!$D65&amp;JumJamGurMap!U$1)</f>
        <v>0</v>
      </c>
      <c r="V65" s="138">
        <f>COUNTIF(GurMap!$C$4:$CI$122,JumJamGurMap!$D65&amp;JumJamGurMap!V$1)</f>
        <v>0</v>
      </c>
      <c r="W65" s="139">
        <f>COUNTIF(GurMap!$C$4:$CI$122,JumJamGurMap!$D65&amp;JumJamGurMap!W$1)</f>
        <v>0</v>
      </c>
      <c r="X65" s="138">
        <f>COUNTIF(GurMap!$C$4:$CI$122,JumJamGurMap!$D65&amp;JumJamGurMap!X$1)</f>
        <v>0</v>
      </c>
      <c r="Y65" s="139">
        <f>COUNTIF(GurMap!$C$4:$CI$122,JumJamGurMap!$D65&amp;JumJamGurMap!Y$1)</f>
        <v>0</v>
      </c>
      <c r="Z65" s="138">
        <f>COUNTIF(GurMap!$C$4:$CI$122,JumJamGurMap!$D65&amp;JumJamGurMap!Z$1)</f>
        <v>0</v>
      </c>
      <c r="AA65" s="139">
        <f>COUNTIF(GurMap!$C$4:$CI$122,JumJamGurMap!$D65&amp;JumJamGurMap!AA$1)</f>
        <v>0</v>
      </c>
      <c r="AB65" s="138">
        <f>COUNTIF(GurMap!$C$4:$CI$122,JumJamGurMap!$D65&amp;JumJamGurMap!AB$1)</f>
        <v>0</v>
      </c>
      <c r="AC65" s="139">
        <f>COUNTIF(GurMap!$C$4:$CI$122,JumJamGurMap!$D65&amp;JumJamGurMap!AC$1)</f>
        <v>0</v>
      </c>
      <c r="AD65" s="138">
        <f>COUNTIF(GurMap!$C$4:$CI$122,JumJamGurMap!$D65&amp;JumJamGurMap!AD$1)</f>
        <v>0</v>
      </c>
      <c r="AE65" s="139">
        <f>COUNTIF(GurMap!$C$4:$CI$122,JumJamGurMap!$D65&amp;JumJamGurMap!AE$1)</f>
        <v>0</v>
      </c>
      <c r="AF65" s="138">
        <f>COUNTIF(GurMap!$C$4:$CI$122,JumJamGurMap!$D65&amp;JumJamGurMap!AF$1)</f>
        <v>0</v>
      </c>
      <c r="AG65" s="139">
        <f>COUNTIF(GurMap!$C$4:$CI$122,JumJamGurMap!$D65&amp;JumJamGurMap!AG$1)</f>
        <v>0</v>
      </c>
      <c r="AH65" s="138">
        <f>COUNTIF(GurMap!$C$4:$CI$122,JumJamGurMap!$D65&amp;JumJamGurMap!AH$1)</f>
        <v>0</v>
      </c>
      <c r="AI65" s="139">
        <f>COUNTIF(GurMap!$C$4:$CI$122,JumJamGurMap!$D65&amp;JumJamGurMap!AI$1)</f>
        <v>0</v>
      </c>
      <c r="AJ65" s="138">
        <f>COUNTIF(GurMap!$C$4:$CI$122,JumJamGurMap!$D65&amp;JumJamGurMap!AJ$1)</f>
        <v>0</v>
      </c>
      <c r="AK65" s="139">
        <f>COUNTIF(GurMap!$C$4:$CI$122,JumJamGurMap!$D65&amp;JumJamGurMap!AK$1)</f>
        <v>0</v>
      </c>
    </row>
    <row r="66" spans="1:37" ht="38.25" customHeight="1" x14ac:dyDescent="0.25">
      <c r="A66" s="12">
        <f>'MASTER GURU HARIAN'!A69</f>
        <v>66</v>
      </c>
      <c r="B66" s="13" t="str">
        <f>'MASTER GURU HARIAN'!B69</f>
        <v>SABILA FAUZIYYA, S.Kom</v>
      </c>
      <c r="C66" s="13" t="str">
        <f>'MASTER GURU HARIAN'!C69</f>
        <v>G66</v>
      </c>
      <c r="D66" s="13" t="str">
        <f>'MASTER GURU HARIAN'!D69</f>
        <v>SABILA</v>
      </c>
      <c r="E66" s="13">
        <f t="shared" si="0"/>
        <v>16</v>
      </c>
      <c r="F66" s="138">
        <f>COUNTIF(GurMap!$C$4:$CI$122,JumJamGurMap!$D66&amp;JumJamGurMap!F$1)</f>
        <v>0</v>
      </c>
      <c r="G66" s="139">
        <f>COUNTIF(GurMap!$C$4:$CI$122,JumJamGurMap!$D66&amp;JumJamGurMap!G$1)</f>
        <v>0</v>
      </c>
      <c r="H66" s="138">
        <f>COUNTIF(GurMap!$C$4:$CI$122,JumJamGurMap!$D66&amp;JumJamGurMap!H$1)</f>
        <v>0</v>
      </c>
      <c r="I66" s="139">
        <f>COUNTIF(GurMap!$C$4:$CI$122,JumJamGurMap!$D66&amp;JumJamGurMap!I$1)</f>
        <v>0</v>
      </c>
      <c r="J66" s="138">
        <f>COUNTIF(GurMap!$C$4:$CI$122,JumJamGurMap!$D66&amp;JumJamGurMap!J$1)</f>
        <v>0</v>
      </c>
      <c r="K66" s="139">
        <f>COUNTIF(GurMap!$C$4:$CI$122,JumJamGurMap!$D66&amp;JumJamGurMap!K$1)</f>
        <v>0</v>
      </c>
      <c r="L66" s="138">
        <f>COUNTIF(GurMap!$C$4:$CI$122,JumJamGurMap!$D66&amp;JumJamGurMap!L$1)</f>
        <v>0</v>
      </c>
      <c r="M66" s="139">
        <f>COUNTIF(GurMap!$C$4:$CI$122,JumJamGurMap!$D66&amp;JumJamGurMap!M$1)</f>
        <v>0</v>
      </c>
      <c r="N66" s="138">
        <f>COUNTIF(GurMap!$C$4:$CI$122,JumJamGurMap!$D66&amp;JumJamGurMap!N$1)</f>
        <v>0</v>
      </c>
      <c r="O66" s="139">
        <f>COUNTIF(GurMap!$C$4:$CI$122,JumJamGurMap!$D66&amp;JumJamGurMap!O$1)</f>
        <v>9</v>
      </c>
      <c r="P66" s="138">
        <f>COUNTIF(GurMap!$C$4:$CI$122,JumJamGurMap!$D66&amp;JumJamGurMap!P$1)</f>
        <v>7</v>
      </c>
      <c r="Q66" s="139">
        <f>COUNTIF(GurMap!$C$4:$CI$122,JumJamGurMap!$D66&amp;JumJamGurMap!Q$1)</f>
        <v>0</v>
      </c>
      <c r="R66" s="138">
        <f>COUNTIF(GurMap!$C$4:$CI$122,JumJamGurMap!$D66&amp;JumJamGurMap!R$1)</f>
        <v>0</v>
      </c>
      <c r="S66" s="139">
        <f>COUNTIF(GurMap!$C$4:$CI$122,JumJamGurMap!$D66&amp;JumJamGurMap!S$1)</f>
        <v>0</v>
      </c>
      <c r="T66" s="138">
        <f>COUNTIF(GurMap!$C$4:$CI$122,JumJamGurMap!$D66&amp;JumJamGurMap!T$1)</f>
        <v>0</v>
      </c>
      <c r="U66" s="139">
        <f>COUNTIF(GurMap!$C$4:$CI$122,JumJamGurMap!$D66&amp;JumJamGurMap!U$1)</f>
        <v>0</v>
      </c>
      <c r="V66" s="138">
        <f>COUNTIF(GurMap!$C$4:$CI$122,JumJamGurMap!$D66&amp;JumJamGurMap!V$1)</f>
        <v>0</v>
      </c>
      <c r="W66" s="139">
        <f>COUNTIF(GurMap!$C$4:$CI$122,JumJamGurMap!$D66&amp;JumJamGurMap!W$1)</f>
        <v>0</v>
      </c>
      <c r="X66" s="138">
        <f>COUNTIF(GurMap!$C$4:$CI$122,JumJamGurMap!$D66&amp;JumJamGurMap!X$1)</f>
        <v>0</v>
      </c>
      <c r="Y66" s="139">
        <f>COUNTIF(GurMap!$C$4:$CI$122,JumJamGurMap!$D66&amp;JumJamGurMap!Y$1)</f>
        <v>0</v>
      </c>
      <c r="Z66" s="138">
        <f>COUNTIF(GurMap!$C$4:$CI$122,JumJamGurMap!$D66&amp;JumJamGurMap!Z$1)</f>
        <v>0</v>
      </c>
      <c r="AA66" s="139">
        <f>COUNTIF(GurMap!$C$4:$CI$122,JumJamGurMap!$D66&amp;JumJamGurMap!AA$1)</f>
        <v>0</v>
      </c>
      <c r="AB66" s="138">
        <f>COUNTIF(GurMap!$C$4:$CI$122,JumJamGurMap!$D66&amp;JumJamGurMap!AB$1)</f>
        <v>0</v>
      </c>
      <c r="AC66" s="139">
        <f>COUNTIF(GurMap!$C$4:$CI$122,JumJamGurMap!$D66&amp;JumJamGurMap!AC$1)</f>
        <v>0</v>
      </c>
      <c r="AD66" s="138">
        <f>COUNTIF(GurMap!$C$4:$CI$122,JumJamGurMap!$D66&amp;JumJamGurMap!AD$1)</f>
        <v>0</v>
      </c>
      <c r="AE66" s="139">
        <f>COUNTIF(GurMap!$C$4:$CI$122,JumJamGurMap!$D66&amp;JumJamGurMap!AE$1)</f>
        <v>0</v>
      </c>
      <c r="AF66" s="138">
        <f>COUNTIF(GurMap!$C$4:$CI$122,JumJamGurMap!$D66&amp;JumJamGurMap!AF$1)</f>
        <v>0</v>
      </c>
      <c r="AG66" s="139">
        <f>COUNTIF(GurMap!$C$4:$CI$122,JumJamGurMap!$D66&amp;JumJamGurMap!AG$1)</f>
        <v>0</v>
      </c>
      <c r="AH66" s="138">
        <f>COUNTIF(GurMap!$C$4:$CI$122,JumJamGurMap!$D66&amp;JumJamGurMap!AH$1)</f>
        <v>0</v>
      </c>
      <c r="AI66" s="139">
        <f>COUNTIF(GurMap!$C$4:$CI$122,JumJamGurMap!$D66&amp;JumJamGurMap!AI$1)</f>
        <v>0</v>
      </c>
      <c r="AJ66" s="138">
        <f>COUNTIF(GurMap!$C$4:$CI$122,JumJamGurMap!$D66&amp;JumJamGurMap!AJ$1)</f>
        <v>0</v>
      </c>
      <c r="AK66" s="139">
        <f>COUNTIF(GurMap!$C$4:$CI$122,JumJamGurMap!$D66&amp;JumJamGurMap!AK$1)</f>
        <v>0</v>
      </c>
    </row>
    <row r="67" spans="1:37" ht="38.25" customHeight="1" x14ac:dyDescent="0.25">
      <c r="A67" s="12">
        <f>'MASTER GURU HARIAN'!A70</f>
        <v>67</v>
      </c>
      <c r="B67" s="13" t="str">
        <f>'MASTER GURU HARIAN'!B70</f>
        <v>JAYA SUMPENA, S.ST, M.Kom</v>
      </c>
      <c r="C67" s="13" t="str">
        <f>'MASTER GURU HARIAN'!C70</f>
        <v>G67</v>
      </c>
      <c r="D67" s="13" t="str">
        <f>'MASTER GURU HARIAN'!D70</f>
        <v>JAYA</v>
      </c>
      <c r="E67" s="13">
        <f t="shared" ref="E67:E75" si="1">SUM(F67:AO67)</f>
        <v>18</v>
      </c>
      <c r="F67" s="138">
        <f>COUNTIF(GurMap!$C$4:$CI$122,JumJamGurMap!$D67&amp;JumJamGurMap!F$1)</f>
        <v>0</v>
      </c>
      <c r="G67" s="139">
        <f>COUNTIF(GurMap!$C$4:$CI$122,JumJamGurMap!$D67&amp;JumJamGurMap!G$1)</f>
        <v>0</v>
      </c>
      <c r="H67" s="138">
        <f>COUNTIF(GurMap!$C$4:$CI$122,JumJamGurMap!$D67&amp;JumJamGurMap!H$1)</f>
        <v>0</v>
      </c>
      <c r="I67" s="139">
        <f>COUNTIF(GurMap!$C$4:$CI$122,JumJamGurMap!$D67&amp;JumJamGurMap!I$1)</f>
        <v>0</v>
      </c>
      <c r="J67" s="138">
        <f>COUNTIF(GurMap!$C$4:$CI$122,JumJamGurMap!$D67&amp;JumJamGurMap!J$1)</f>
        <v>0</v>
      </c>
      <c r="K67" s="139">
        <f>COUNTIF(GurMap!$C$4:$CI$122,JumJamGurMap!$D67&amp;JumJamGurMap!K$1)</f>
        <v>0</v>
      </c>
      <c r="L67" s="138">
        <f>COUNTIF(GurMap!$C$4:$CI$122,JumJamGurMap!$D67&amp;JumJamGurMap!L$1)</f>
        <v>0</v>
      </c>
      <c r="M67" s="139">
        <f>COUNTIF(GurMap!$C$4:$CI$122,JumJamGurMap!$D67&amp;JumJamGurMap!M$1)</f>
        <v>0</v>
      </c>
      <c r="N67" s="138">
        <f>COUNTIF(GurMap!$C$4:$CI$122,JumJamGurMap!$D67&amp;JumJamGurMap!N$1)</f>
        <v>0</v>
      </c>
      <c r="O67" s="139">
        <f>COUNTIF(GurMap!$C$4:$CI$122,JumJamGurMap!$D67&amp;JumJamGurMap!O$1)</f>
        <v>6</v>
      </c>
      <c r="P67" s="138">
        <f>COUNTIF(GurMap!$C$4:$CI$122,JumJamGurMap!$D67&amp;JumJamGurMap!P$1)</f>
        <v>0</v>
      </c>
      <c r="Q67" s="139">
        <f>COUNTIF(GurMap!$C$4:$CI$122,JumJamGurMap!$D67&amp;JumJamGurMap!Q$1)</f>
        <v>0</v>
      </c>
      <c r="R67" s="138">
        <f>COUNTIF(GurMap!$C$4:$CI$122,JumJamGurMap!$D67&amp;JumJamGurMap!R$1)</f>
        <v>0</v>
      </c>
      <c r="S67" s="139">
        <f>COUNTIF(GurMap!$C$4:$CI$122,JumJamGurMap!$D67&amp;JumJamGurMap!S$1)</f>
        <v>0</v>
      </c>
      <c r="T67" s="138">
        <f>COUNTIF(GurMap!$C$4:$CI$122,JumJamGurMap!$D67&amp;JumJamGurMap!T$1)</f>
        <v>0</v>
      </c>
      <c r="U67" s="139">
        <f>COUNTIF(GurMap!$C$4:$CI$122,JumJamGurMap!$D67&amp;JumJamGurMap!U$1)</f>
        <v>0</v>
      </c>
      <c r="V67" s="138">
        <f>COUNTIF(GurMap!$C$4:$CI$122,JumJamGurMap!$D67&amp;JumJamGurMap!V$1)</f>
        <v>0</v>
      </c>
      <c r="W67" s="139">
        <f>COUNTIF(GurMap!$C$4:$CI$122,JumJamGurMap!$D67&amp;JumJamGurMap!W$1)</f>
        <v>12</v>
      </c>
      <c r="X67" s="138">
        <f>COUNTIF(GurMap!$C$4:$CI$122,JumJamGurMap!$D67&amp;JumJamGurMap!X$1)</f>
        <v>0</v>
      </c>
      <c r="Y67" s="139">
        <f>COUNTIF(GurMap!$C$4:$CI$122,JumJamGurMap!$D67&amp;JumJamGurMap!Y$1)</f>
        <v>0</v>
      </c>
      <c r="Z67" s="138">
        <f>COUNTIF(GurMap!$C$4:$CI$122,JumJamGurMap!$D67&amp;JumJamGurMap!Z$1)</f>
        <v>0</v>
      </c>
      <c r="AA67" s="139">
        <f>COUNTIF(GurMap!$C$4:$CI$122,JumJamGurMap!$D67&amp;JumJamGurMap!AA$1)</f>
        <v>0</v>
      </c>
      <c r="AB67" s="138">
        <f>COUNTIF(GurMap!$C$4:$CI$122,JumJamGurMap!$D67&amp;JumJamGurMap!AB$1)</f>
        <v>0</v>
      </c>
      <c r="AC67" s="139">
        <f>COUNTIF(GurMap!$C$4:$CI$122,JumJamGurMap!$D67&amp;JumJamGurMap!AC$1)</f>
        <v>0</v>
      </c>
      <c r="AD67" s="138">
        <f>COUNTIF(GurMap!$C$4:$CI$122,JumJamGurMap!$D67&amp;JumJamGurMap!AD$1)</f>
        <v>0</v>
      </c>
      <c r="AE67" s="139">
        <f>COUNTIF(GurMap!$C$4:$CI$122,JumJamGurMap!$D67&amp;JumJamGurMap!AE$1)</f>
        <v>0</v>
      </c>
      <c r="AF67" s="138">
        <f>COUNTIF(GurMap!$C$4:$CI$122,JumJamGurMap!$D67&amp;JumJamGurMap!AF$1)</f>
        <v>0</v>
      </c>
      <c r="AG67" s="139">
        <f>COUNTIF(GurMap!$C$4:$CI$122,JumJamGurMap!$D67&amp;JumJamGurMap!AG$1)</f>
        <v>0</v>
      </c>
      <c r="AH67" s="138">
        <f>COUNTIF(GurMap!$C$4:$CI$122,JumJamGurMap!$D67&amp;JumJamGurMap!AH$1)</f>
        <v>0</v>
      </c>
      <c r="AI67" s="139">
        <f>COUNTIF(GurMap!$C$4:$CI$122,JumJamGurMap!$D67&amp;JumJamGurMap!AI$1)</f>
        <v>0</v>
      </c>
      <c r="AJ67" s="138">
        <f>COUNTIF(GurMap!$C$4:$CI$122,JumJamGurMap!$D67&amp;JumJamGurMap!AJ$1)</f>
        <v>0</v>
      </c>
      <c r="AK67" s="139">
        <f>COUNTIF(GurMap!$C$4:$CI$122,JumJamGurMap!$D67&amp;JumJamGurMap!AK$1)</f>
        <v>0</v>
      </c>
    </row>
    <row r="68" spans="1:37" ht="38.25" customHeight="1" x14ac:dyDescent="0.25">
      <c r="A68" s="12">
        <f>'MASTER GURU HARIAN'!A71</f>
        <v>68</v>
      </c>
      <c r="B68" s="13" t="str">
        <f>'MASTER GURU HARIAN'!B71</f>
        <v>TUBAGUS SAPUTRA, S.Pd</v>
      </c>
      <c r="C68" s="13" t="str">
        <f>'MASTER GURU HARIAN'!C71</f>
        <v>G68</v>
      </c>
      <c r="D68" s="13" t="str">
        <f>'MASTER GURU HARIAN'!D71</f>
        <v>TUBAGUS</v>
      </c>
      <c r="E68" s="13">
        <f t="shared" si="1"/>
        <v>18</v>
      </c>
      <c r="F68" s="138">
        <f>COUNTIF(GurMap!$C$4:$CI$122,JumJamGurMap!$D68&amp;JumJamGurMap!F$1)</f>
        <v>0</v>
      </c>
      <c r="G68" s="139">
        <f>COUNTIF(GurMap!$C$4:$CI$122,JumJamGurMap!$D68&amp;JumJamGurMap!G$1)</f>
        <v>15</v>
      </c>
      <c r="H68" s="138">
        <f>COUNTIF(GurMap!$C$4:$CI$122,JumJamGurMap!$D68&amp;JumJamGurMap!H$1)</f>
        <v>0</v>
      </c>
      <c r="I68" s="139">
        <f>COUNTIF(GurMap!$C$4:$CI$122,JumJamGurMap!$D68&amp;JumJamGurMap!I$1)</f>
        <v>0</v>
      </c>
      <c r="J68" s="138">
        <f>COUNTIF(GurMap!$C$4:$CI$122,JumJamGurMap!$D68&amp;JumJamGurMap!J$1)</f>
        <v>3</v>
      </c>
      <c r="K68" s="139">
        <f>COUNTIF(GurMap!$C$4:$CI$122,JumJamGurMap!$D68&amp;JumJamGurMap!K$1)</f>
        <v>0</v>
      </c>
      <c r="L68" s="138">
        <f>COUNTIF(GurMap!$C$4:$CI$122,JumJamGurMap!$D68&amp;JumJamGurMap!L$1)</f>
        <v>0</v>
      </c>
      <c r="M68" s="139">
        <f>COUNTIF(GurMap!$C$4:$CI$122,JumJamGurMap!$D68&amp;JumJamGurMap!M$1)</f>
        <v>0</v>
      </c>
      <c r="N68" s="138">
        <f>COUNTIF(GurMap!$C$4:$CI$122,JumJamGurMap!$D68&amp;JumJamGurMap!N$1)</f>
        <v>0</v>
      </c>
      <c r="O68" s="139">
        <f>COUNTIF(GurMap!$C$4:$CI$122,JumJamGurMap!$D68&amp;JumJamGurMap!O$1)</f>
        <v>0</v>
      </c>
      <c r="P68" s="138">
        <f>COUNTIF(GurMap!$C$4:$CI$122,JumJamGurMap!$D68&amp;JumJamGurMap!P$1)</f>
        <v>0</v>
      </c>
      <c r="Q68" s="139">
        <f>COUNTIF(GurMap!$C$4:$CI$122,JumJamGurMap!$D68&amp;JumJamGurMap!Q$1)</f>
        <v>0</v>
      </c>
      <c r="R68" s="138">
        <f>COUNTIF(GurMap!$C$4:$CI$122,JumJamGurMap!$D68&amp;JumJamGurMap!R$1)</f>
        <v>0</v>
      </c>
      <c r="S68" s="139">
        <f>COUNTIF(GurMap!$C$4:$CI$122,JumJamGurMap!$D68&amp;JumJamGurMap!S$1)</f>
        <v>0</v>
      </c>
      <c r="T68" s="138">
        <f>COUNTIF(GurMap!$C$4:$CI$122,JumJamGurMap!$D68&amp;JumJamGurMap!T$1)</f>
        <v>0</v>
      </c>
      <c r="U68" s="139">
        <f>COUNTIF(GurMap!$C$4:$CI$122,JumJamGurMap!$D68&amp;JumJamGurMap!U$1)</f>
        <v>0</v>
      </c>
      <c r="V68" s="138">
        <f>COUNTIF(GurMap!$C$4:$CI$122,JumJamGurMap!$D68&amp;JumJamGurMap!V$1)</f>
        <v>0</v>
      </c>
      <c r="W68" s="139">
        <f>COUNTIF(GurMap!$C$4:$CI$122,JumJamGurMap!$D68&amp;JumJamGurMap!W$1)</f>
        <v>0</v>
      </c>
      <c r="X68" s="138">
        <f>COUNTIF(GurMap!$C$4:$CI$122,JumJamGurMap!$D68&amp;JumJamGurMap!X$1)</f>
        <v>0</v>
      </c>
      <c r="Y68" s="139">
        <f>COUNTIF(GurMap!$C$4:$CI$122,JumJamGurMap!$D68&amp;JumJamGurMap!Y$1)</f>
        <v>0</v>
      </c>
      <c r="Z68" s="138">
        <f>COUNTIF(GurMap!$C$4:$CI$122,JumJamGurMap!$D68&amp;JumJamGurMap!Z$1)</f>
        <v>0</v>
      </c>
      <c r="AA68" s="139">
        <f>COUNTIF(GurMap!$C$4:$CI$122,JumJamGurMap!$D68&amp;JumJamGurMap!AA$1)</f>
        <v>0</v>
      </c>
      <c r="AB68" s="138">
        <f>COUNTIF(GurMap!$C$4:$CI$122,JumJamGurMap!$D68&amp;JumJamGurMap!AB$1)</f>
        <v>0</v>
      </c>
      <c r="AC68" s="139">
        <f>COUNTIF(GurMap!$C$4:$CI$122,JumJamGurMap!$D68&amp;JumJamGurMap!AC$1)</f>
        <v>0</v>
      </c>
      <c r="AD68" s="138">
        <f>COUNTIF(GurMap!$C$4:$CI$122,JumJamGurMap!$D68&amp;JumJamGurMap!AD$1)</f>
        <v>0</v>
      </c>
      <c r="AE68" s="139">
        <f>COUNTIF(GurMap!$C$4:$CI$122,JumJamGurMap!$D68&amp;JumJamGurMap!AE$1)</f>
        <v>0</v>
      </c>
      <c r="AF68" s="138">
        <f>COUNTIF(GurMap!$C$4:$CI$122,JumJamGurMap!$D68&amp;JumJamGurMap!AF$1)</f>
        <v>0</v>
      </c>
      <c r="AG68" s="139">
        <f>COUNTIF(GurMap!$C$4:$CI$122,JumJamGurMap!$D68&amp;JumJamGurMap!AG$1)</f>
        <v>0</v>
      </c>
      <c r="AH68" s="138">
        <f>COUNTIF(GurMap!$C$4:$CI$122,JumJamGurMap!$D68&amp;JumJamGurMap!AH$1)</f>
        <v>0</v>
      </c>
      <c r="AI68" s="139">
        <f>COUNTIF(GurMap!$C$4:$CI$122,JumJamGurMap!$D68&amp;JumJamGurMap!AI$1)</f>
        <v>0</v>
      </c>
      <c r="AJ68" s="138">
        <f>COUNTIF(GurMap!$C$4:$CI$122,JumJamGurMap!$D68&amp;JumJamGurMap!AJ$1)</f>
        <v>0</v>
      </c>
      <c r="AK68" s="139">
        <f>COUNTIF(GurMap!$C$4:$CI$122,JumJamGurMap!$D68&amp;JumJamGurMap!AK$1)</f>
        <v>0</v>
      </c>
    </row>
    <row r="69" spans="1:37" ht="38.25" customHeight="1" x14ac:dyDescent="0.25">
      <c r="A69" s="12">
        <f>'MASTER GURU HARIAN'!A72</f>
        <v>69</v>
      </c>
      <c r="B69" s="13" t="str">
        <f>'MASTER GURU HARIAN'!B72</f>
        <v>DENA HANDRIANA, M.Pd</v>
      </c>
      <c r="C69" s="13" t="str">
        <f>'MASTER GURU HARIAN'!C72</f>
        <v>G69</v>
      </c>
      <c r="D69" s="13" t="str">
        <f>'MASTER GURU HARIAN'!D72</f>
        <v>DENA</v>
      </c>
      <c r="E69" s="13">
        <f t="shared" si="1"/>
        <v>22</v>
      </c>
      <c r="F69" s="138">
        <f>COUNTIF(GurMap!$C$4:$CI$122,JumJamGurMap!$D69&amp;JumJamGurMap!F$1)</f>
        <v>0</v>
      </c>
      <c r="G69" s="139">
        <f>COUNTIF(GurMap!$C$4:$CI$122,JumJamGurMap!$D69&amp;JumJamGurMap!G$1)</f>
        <v>0</v>
      </c>
      <c r="H69" s="138">
        <f>COUNTIF(GurMap!$C$4:$CI$122,JumJamGurMap!$D69&amp;JumJamGurMap!H$1)</f>
        <v>0</v>
      </c>
      <c r="I69" s="139">
        <f>COUNTIF(GurMap!$C$4:$CI$122,JumJamGurMap!$D69&amp;JumJamGurMap!I$1)</f>
        <v>0</v>
      </c>
      <c r="J69" s="138">
        <f>COUNTIF(GurMap!$C$4:$CI$122,JumJamGurMap!$D69&amp;JumJamGurMap!J$1)</f>
        <v>0</v>
      </c>
      <c r="K69" s="139">
        <f>COUNTIF(GurMap!$C$4:$CI$122,JumJamGurMap!$D69&amp;JumJamGurMap!K$1)</f>
        <v>0</v>
      </c>
      <c r="L69" s="138">
        <f>COUNTIF(GurMap!$C$4:$CI$122,JumJamGurMap!$D69&amp;JumJamGurMap!L$1)</f>
        <v>0</v>
      </c>
      <c r="M69" s="139">
        <f>COUNTIF(GurMap!$C$4:$CI$122,JumJamGurMap!$D69&amp;JumJamGurMap!M$1)</f>
        <v>0</v>
      </c>
      <c r="N69" s="138">
        <f>COUNTIF(GurMap!$C$4:$CI$122,JumJamGurMap!$D69&amp;JumJamGurMap!N$1)</f>
        <v>0</v>
      </c>
      <c r="O69" s="139">
        <f>COUNTIF(GurMap!$C$4:$CI$122,JumJamGurMap!$D69&amp;JumJamGurMap!O$1)</f>
        <v>0</v>
      </c>
      <c r="P69" s="138">
        <f>COUNTIF(GurMap!$C$4:$CI$122,JumJamGurMap!$D69&amp;JumJamGurMap!P$1)</f>
        <v>0</v>
      </c>
      <c r="Q69" s="139">
        <f>COUNTIF(GurMap!$C$4:$CI$122,JumJamGurMap!$D69&amp;JumJamGurMap!Q$1)</f>
        <v>0</v>
      </c>
      <c r="R69" s="138">
        <f>COUNTIF(GurMap!$C$4:$CI$122,JumJamGurMap!$D69&amp;JumJamGurMap!R$1)</f>
        <v>0</v>
      </c>
      <c r="S69" s="139">
        <f>COUNTIF(GurMap!$C$4:$CI$122,JumJamGurMap!$D69&amp;JumJamGurMap!S$1)</f>
        <v>0</v>
      </c>
      <c r="T69" s="138">
        <f>COUNTIF(GurMap!$C$4:$CI$122,JumJamGurMap!$D69&amp;JumJamGurMap!T$1)</f>
        <v>0</v>
      </c>
      <c r="U69" s="139">
        <f>COUNTIF(GurMap!$C$4:$CI$122,JumJamGurMap!$D69&amp;JumJamGurMap!U$1)</f>
        <v>0</v>
      </c>
      <c r="V69" s="138">
        <f>COUNTIF(GurMap!$C$4:$CI$122,JumJamGurMap!$D69&amp;JumJamGurMap!V$1)</f>
        <v>0</v>
      </c>
      <c r="W69" s="139">
        <f>COUNTIF(GurMap!$C$4:$CI$122,JumJamGurMap!$D69&amp;JumJamGurMap!W$1)</f>
        <v>0</v>
      </c>
      <c r="X69" s="138">
        <f>COUNTIF(GurMap!$C$4:$CI$122,JumJamGurMap!$D69&amp;JumJamGurMap!X$1)</f>
        <v>22</v>
      </c>
      <c r="Y69" s="139">
        <f>COUNTIF(GurMap!$C$4:$CI$122,JumJamGurMap!$D69&amp;JumJamGurMap!Y$1)</f>
        <v>0</v>
      </c>
      <c r="Z69" s="138">
        <f>COUNTIF(GurMap!$C$4:$CI$122,JumJamGurMap!$D69&amp;JumJamGurMap!Z$1)</f>
        <v>0</v>
      </c>
      <c r="AA69" s="139">
        <f>COUNTIF(GurMap!$C$4:$CI$122,JumJamGurMap!$D69&amp;JumJamGurMap!AA$1)</f>
        <v>0</v>
      </c>
      <c r="AB69" s="138">
        <f>COUNTIF(GurMap!$C$4:$CI$122,JumJamGurMap!$D69&amp;JumJamGurMap!AB$1)</f>
        <v>0</v>
      </c>
      <c r="AC69" s="139">
        <f>COUNTIF(GurMap!$C$4:$CI$122,JumJamGurMap!$D69&amp;JumJamGurMap!AC$1)</f>
        <v>0</v>
      </c>
      <c r="AD69" s="138">
        <f>COUNTIF(GurMap!$C$4:$CI$122,JumJamGurMap!$D69&amp;JumJamGurMap!AD$1)</f>
        <v>0</v>
      </c>
      <c r="AE69" s="139">
        <f>COUNTIF(GurMap!$C$4:$CI$122,JumJamGurMap!$D69&amp;JumJamGurMap!AE$1)</f>
        <v>0</v>
      </c>
      <c r="AF69" s="138">
        <f>COUNTIF(GurMap!$C$4:$CI$122,JumJamGurMap!$D69&amp;JumJamGurMap!AF$1)</f>
        <v>0</v>
      </c>
      <c r="AG69" s="139">
        <f>COUNTIF(GurMap!$C$4:$CI$122,JumJamGurMap!$D69&amp;JumJamGurMap!AG$1)</f>
        <v>0</v>
      </c>
      <c r="AH69" s="138">
        <f>COUNTIF(GurMap!$C$4:$CI$122,JumJamGurMap!$D69&amp;JumJamGurMap!AH$1)</f>
        <v>0</v>
      </c>
      <c r="AI69" s="139">
        <f>COUNTIF(GurMap!$C$4:$CI$122,JumJamGurMap!$D69&amp;JumJamGurMap!AI$1)</f>
        <v>0</v>
      </c>
      <c r="AJ69" s="138">
        <f>COUNTIF(GurMap!$C$4:$CI$122,JumJamGurMap!$D69&amp;JumJamGurMap!AJ$1)</f>
        <v>0</v>
      </c>
      <c r="AK69" s="139">
        <f>COUNTIF(GurMap!$C$4:$CI$122,JumJamGurMap!$D69&amp;JumJamGurMap!AK$1)</f>
        <v>0</v>
      </c>
    </row>
    <row r="70" spans="1:37" ht="38.25" customHeight="1" x14ac:dyDescent="0.25">
      <c r="A70" s="12">
        <f>'MASTER GURU HARIAN'!A73</f>
        <v>70</v>
      </c>
      <c r="B70" s="13" t="str">
        <f>'MASTER GURU HARIAN'!B73</f>
        <v>WINDY NOVIA ANGGRAENI, S.Si</v>
      </c>
      <c r="C70" s="13" t="str">
        <f>'MASTER GURU HARIAN'!C73</f>
        <v>G70</v>
      </c>
      <c r="D70" s="13" t="str">
        <f>'MASTER GURU HARIAN'!D73</f>
        <v>WINDY</v>
      </c>
      <c r="E70" s="13">
        <f t="shared" si="1"/>
        <v>29</v>
      </c>
      <c r="F70" s="138">
        <f>COUNTIF(GurMap!$C$4:$CI$122,JumJamGurMap!$D70&amp;JumJamGurMap!F$1)</f>
        <v>0</v>
      </c>
      <c r="G70" s="139">
        <f>COUNTIF(GurMap!$C$4:$CI$122,JumJamGurMap!$D70&amp;JumJamGurMap!G$1)</f>
        <v>0</v>
      </c>
      <c r="H70" s="138">
        <f>COUNTIF(GurMap!$C$4:$CI$122,JumJamGurMap!$D70&amp;JumJamGurMap!H$1)</f>
        <v>0</v>
      </c>
      <c r="I70" s="139">
        <f>COUNTIF(GurMap!$C$4:$CI$122,JumJamGurMap!$D70&amp;JumJamGurMap!I$1)</f>
        <v>0</v>
      </c>
      <c r="J70" s="138">
        <f>COUNTIF(GurMap!$C$4:$CI$122,JumJamGurMap!$D70&amp;JumJamGurMap!J$1)</f>
        <v>0</v>
      </c>
      <c r="K70" s="139">
        <f>COUNTIF(GurMap!$C$4:$CI$122,JumJamGurMap!$D70&amp;JumJamGurMap!K$1)</f>
        <v>0</v>
      </c>
      <c r="L70" s="138">
        <f>COUNTIF(GurMap!$C$4:$CI$122,JumJamGurMap!$D70&amp;JumJamGurMap!L$1)</f>
        <v>0</v>
      </c>
      <c r="M70" s="139">
        <f>COUNTIF(GurMap!$C$4:$CI$122,JumJamGurMap!$D70&amp;JumJamGurMap!M$1)</f>
        <v>0</v>
      </c>
      <c r="N70" s="138">
        <f>COUNTIF(GurMap!$C$4:$CI$122,JumJamGurMap!$D70&amp;JumJamGurMap!N$1)</f>
        <v>0</v>
      </c>
      <c r="O70" s="139">
        <f>COUNTIF(GurMap!$C$4:$CI$122,JumJamGurMap!$D70&amp;JumJamGurMap!O$1)</f>
        <v>0</v>
      </c>
      <c r="P70" s="138">
        <f>COUNTIF(GurMap!$C$4:$CI$122,JumJamGurMap!$D70&amp;JumJamGurMap!P$1)</f>
        <v>0</v>
      </c>
      <c r="Q70" s="139">
        <f>COUNTIF(GurMap!$C$4:$CI$122,JumJamGurMap!$D70&amp;JumJamGurMap!Q$1)</f>
        <v>8</v>
      </c>
      <c r="R70" s="138">
        <f>COUNTIF(GurMap!$C$4:$CI$122,JumJamGurMap!$D70&amp;JumJamGurMap!R$1)</f>
        <v>0</v>
      </c>
      <c r="S70" s="139">
        <f>COUNTIF(GurMap!$C$4:$CI$122,JumJamGurMap!$D70&amp;JumJamGurMap!S$1)</f>
        <v>0</v>
      </c>
      <c r="T70" s="138">
        <f>COUNTIF(GurMap!$C$4:$CI$122,JumJamGurMap!$D70&amp;JumJamGurMap!T$1)</f>
        <v>0</v>
      </c>
      <c r="U70" s="139">
        <f>COUNTIF(GurMap!$C$4:$CI$122,JumJamGurMap!$D70&amp;JumJamGurMap!U$1)</f>
        <v>0</v>
      </c>
      <c r="V70" s="138">
        <f>COUNTIF(GurMap!$C$4:$CI$122,JumJamGurMap!$D70&amp;JumJamGurMap!V$1)</f>
        <v>5</v>
      </c>
      <c r="W70" s="139">
        <f>COUNTIF(GurMap!$C$4:$CI$122,JumJamGurMap!$D70&amp;JumJamGurMap!W$1)</f>
        <v>4</v>
      </c>
      <c r="X70" s="138">
        <f>COUNTIF(GurMap!$C$4:$CI$122,JumJamGurMap!$D70&amp;JumJamGurMap!X$1)</f>
        <v>0</v>
      </c>
      <c r="Y70" s="139">
        <f>COUNTIF(GurMap!$C$4:$CI$122,JumJamGurMap!$D70&amp;JumJamGurMap!Y$1)</f>
        <v>6</v>
      </c>
      <c r="Z70" s="138">
        <f>COUNTIF(GurMap!$C$4:$CI$122,JumJamGurMap!$D70&amp;JumJamGurMap!Z$1)</f>
        <v>0</v>
      </c>
      <c r="AA70" s="139">
        <f>COUNTIF(GurMap!$C$4:$CI$122,JumJamGurMap!$D70&amp;JumJamGurMap!AA$1)</f>
        <v>0</v>
      </c>
      <c r="AB70" s="138">
        <f>COUNTIF(GurMap!$C$4:$CI$122,JumJamGurMap!$D70&amp;JumJamGurMap!AB$1)</f>
        <v>6</v>
      </c>
      <c r="AC70" s="139">
        <f>COUNTIF(GurMap!$C$4:$CI$122,JumJamGurMap!$D70&amp;JumJamGurMap!AC$1)</f>
        <v>0</v>
      </c>
      <c r="AD70" s="138">
        <f>COUNTIF(GurMap!$C$4:$CI$122,JumJamGurMap!$D70&amp;JumJamGurMap!AD$1)</f>
        <v>0</v>
      </c>
      <c r="AE70" s="139">
        <f>COUNTIF(GurMap!$C$4:$CI$122,JumJamGurMap!$D70&amp;JumJamGurMap!AE$1)</f>
        <v>0</v>
      </c>
      <c r="AF70" s="138">
        <f>COUNTIF(GurMap!$C$4:$CI$122,JumJamGurMap!$D70&amp;JumJamGurMap!AF$1)</f>
        <v>0</v>
      </c>
      <c r="AG70" s="139">
        <f>COUNTIF(GurMap!$C$4:$CI$122,JumJamGurMap!$D70&amp;JumJamGurMap!AG$1)</f>
        <v>0</v>
      </c>
      <c r="AH70" s="138">
        <f>COUNTIF(GurMap!$C$4:$CI$122,JumJamGurMap!$D70&amp;JumJamGurMap!AH$1)</f>
        <v>0</v>
      </c>
      <c r="AI70" s="139">
        <f>COUNTIF(GurMap!$C$4:$CI$122,JumJamGurMap!$D70&amp;JumJamGurMap!AI$1)</f>
        <v>0</v>
      </c>
      <c r="AJ70" s="138">
        <f>COUNTIF(GurMap!$C$4:$CI$122,JumJamGurMap!$D70&amp;JumJamGurMap!AJ$1)</f>
        <v>0</v>
      </c>
      <c r="AK70" s="139">
        <f>COUNTIF(GurMap!$C$4:$CI$122,JumJamGurMap!$D70&amp;JumJamGurMap!AK$1)</f>
        <v>0</v>
      </c>
    </row>
    <row r="71" spans="1:37" ht="38.25" customHeight="1" x14ac:dyDescent="0.25">
      <c r="A71" s="12">
        <f>'MASTER GURU HARIAN'!A74</f>
        <v>71</v>
      </c>
      <c r="B71" s="13" t="str">
        <f>'MASTER GURU HARIAN'!B74</f>
        <v>DEDI EPENDI, S.Kom</v>
      </c>
      <c r="C71" s="13" t="str">
        <f>'MASTER GURU HARIAN'!C74</f>
        <v>G71</v>
      </c>
      <c r="D71" s="13" t="str">
        <f>'MASTER GURU HARIAN'!D74</f>
        <v>DEDI</v>
      </c>
      <c r="E71" s="13">
        <f t="shared" si="1"/>
        <v>12</v>
      </c>
      <c r="F71" s="138">
        <f>COUNTIF(GurMap!$C$4:$CI$122,JumJamGurMap!$D71&amp;JumJamGurMap!F$1)</f>
        <v>0</v>
      </c>
      <c r="G71" s="139">
        <f>COUNTIF(GurMap!$C$4:$CI$122,JumJamGurMap!$D71&amp;JumJamGurMap!G$1)</f>
        <v>0</v>
      </c>
      <c r="H71" s="138">
        <f>COUNTIF(GurMap!$C$4:$CI$122,JumJamGurMap!$D71&amp;JumJamGurMap!H$1)</f>
        <v>0</v>
      </c>
      <c r="I71" s="139">
        <f>COUNTIF(GurMap!$C$4:$CI$122,JumJamGurMap!$D71&amp;JumJamGurMap!I$1)</f>
        <v>0</v>
      </c>
      <c r="J71" s="138">
        <f>COUNTIF(GurMap!$C$4:$CI$122,JumJamGurMap!$D71&amp;JumJamGurMap!J$1)</f>
        <v>0</v>
      </c>
      <c r="K71" s="139">
        <f>COUNTIF(GurMap!$C$4:$CI$122,JumJamGurMap!$D71&amp;JumJamGurMap!K$1)</f>
        <v>0</v>
      </c>
      <c r="L71" s="138">
        <f>COUNTIF(GurMap!$C$4:$CI$122,JumJamGurMap!$D71&amp;JumJamGurMap!L$1)</f>
        <v>0</v>
      </c>
      <c r="M71" s="139">
        <f>COUNTIF(GurMap!$C$4:$CI$122,JumJamGurMap!$D71&amp;JumJamGurMap!M$1)</f>
        <v>0</v>
      </c>
      <c r="N71" s="138">
        <f>COUNTIF(GurMap!$C$4:$CI$122,JumJamGurMap!$D71&amp;JumJamGurMap!N$1)</f>
        <v>0</v>
      </c>
      <c r="O71" s="139">
        <f>COUNTIF(GurMap!$C$4:$CI$122,JumJamGurMap!$D71&amp;JumJamGurMap!O$1)</f>
        <v>0</v>
      </c>
      <c r="P71" s="138">
        <f>COUNTIF(GurMap!$C$4:$CI$122,JumJamGurMap!$D71&amp;JumJamGurMap!P$1)</f>
        <v>0</v>
      </c>
      <c r="Q71" s="139">
        <f>COUNTIF(GurMap!$C$4:$CI$122,JumJamGurMap!$D71&amp;JumJamGurMap!Q$1)</f>
        <v>0</v>
      </c>
      <c r="R71" s="138">
        <f>COUNTIF(GurMap!$C$4:$CI$122,JumJamGurMap!$D71&amp;JumJamGurMap!R$1)</f>
        <v>0</v>
      </c>
      <c r="S71" s="139">
        <f>COUNTIF(GurMap!$C$4:$CI$122,JumJamGurMap!$D71&amp;JumJamGurMap!S$1)</f>
        <v>0</v>
      </c>
      <c r="T71" s="138">
        <f>COUNTIF(GurMap!$C$4:$CI$122,JumJamGurMap!$D71&amp;JumJamGurMap!T$1)</f>
        <v>0</v>
      </c>
      <c r="U71" s="139">
        <f>COUNTIF(GurMap!$C$4:$CI$122,JumJamGurMap!$D71&amp;JumJamGurMap!U$1)</f>
        <v>0</v>
      </c>
      <c r="V71" s="138">
        <f>COUNTIF(GurMap!$C$4:$CI$122,JumJamGurMap!$D71&amp;JumJamGurMap!V$1)</f>
        <v>0</v>
      </c>
      <c r="W71" s="139">
        <f>COUNTIF(GurMap!$C$4:$CI$122,JumJamGurMap!$D71&amp;JumJamGurMap!W$1)</f>
        <v>0</v>
      </c>
      <c r="X71" s="138">
        <f>COUNTIF(GurMap!$C$4:$CI$122,JumJamGurMap!$D71&amp;JumJamGurMap!X$1)</f>
        <v>0</v>
      </c>
      <c r="Y71" s="139">
        <f>COUNTIF(GurMap!$C$4:$CI$122,JumJamGurMap!$D71&amp;JumJamGurMap!Y$1)</f>
        <v>0</v>
      </c>
      <c r="Z71" s="138">
        <f>COUNTIF(GurMap!$C$4:$CI$122,JumJamGurMap!$D71&amp;JumJamGurMap!Z$1)</f>
        <v>0</v>
      </c>
      <c r="AA71" s="139">
        <f>COUNTIF(GurMap!$C$4:$CI$122,JumJamGurMap!$D71&amp;JumJamGurMap!AA$1)</f>
        <v>0</v>
      </c>
      <c r="AB71" s="138">
        <f>COUNTIF(GurMap!$C$4:$CI$122,JumJamGurMap!$D71&amp;JumJamGurMap!AB$1)</f>
        <v>0</v>
      </c>
      <c r="AC71" s="139">
        <f>COUNTIF(GurMap!$C$4:$CI$122,JumJamGurMap!$D71&amp;JumJamGurMap!AC$1)</f>
        <v>0</v>
      </c>
      <c r="AD71" s="138">
        <f>COUNTIF(GurMap!$C$4:$CI$122,JumJamGurMap!$D71&amp;JumJamGurMap!AD$1)</f>
        <v>0</v>
      </c>
      <c r="AE71" s="139">
        <f>COUNTIF(GurMap!$C$4:$CI$122,JumJamGurMap!$D71&amp;JumJamGurMap!AE$1)</f>
        <v>0</v>
      </c>
      <c r="AF71" s="138">
        <f>COUNTIF(GurMap!$C$4:$CI$122,JumJamGurMap!$D71&amp;JumJamGurMap!AF$1)</f>
        <v>0</v>
      </c>
      <c r="AG71" s="139">
        <f>COUNTIF(GurMap!$C$4:$CI$122,JumJamGurMap!$D71&amp;JumJamGurMap!AG$1)</f>
        <v>12</v>
      </c>
      <c r="AH71" s="138">
        <f>COUNTIF(GurMap!$C$4:$CI$122,JumJamGurMap!$D71&amp;JumJamGurMap!AH$1)</f>
        <v>0</v>
      </c>
      <c r="AI71" s="139">
        <f>COUNTIF(GurMap!$C$4:$CI$122,JumJamGurMap!$D71&amp;JumJamGurMap!AI$1)</f>
        <v>0</v>
      </c>
      <c r="AJ71" s="138">
        <f>COUNTIF(GurMap!$C$4:$CI$122,JumJamGurMap!$D71&amp;JumJamGurMap!AJ$1)</f>
        <v>0</v>
      </c>
      <c r="AK71" s="139">
        <f>COUNTIF(GurMap!$C$4:$CI$122,JumJamGurMap!$D71&amp;JumJamGurMap!AK$1)</f>
        <v>0</v>
      </c>
    </row>
    <row r="72" spans="1:37" ht="38.25" customHeight="1" x14ac:dyDescent="0.25">
      <c r="A72" s="12">
        <f>'MASTER GURU HARIAN'!A75</f>
        <v>72</v>
      </c>
      <c r="B72" s="13" t="str">
        <f>'MASTER GURU HARIAN'!B75</f>
        <v>REGINA FITRIE, S.Pd</v>
      </c>
      <c r="C72" s="13" t="str">
        <f>'MASTER GURU HARIAN'!C75</f>
        <v>G72</v>
      </c>
      <c r="D72" s="13" t="str">
        <f>'MASTER GURU HARIAN'!D75</f>
        <v>REGINA</v>
      </c>
      <c r="E72" s="13">
        <f t="shared" si="1"/>
        <v>27</v>
      </c>
      <c r="F72" s="138">
        <f>COUNTIF(GurMap!$C$4:$CI$122,JumJamGurMap!$D72&amp;JumJamGurMap!F$1)</f>
        <v>0</v>
      </c>
      <c r="G72" s="139">
        <f>COUNTIF(GurMap!$C$4:$CI$122,JumJamGurMap!$D72&amp;JumJamGurMap!G$1)</f>
        <v>0</v>
      </c>
      <c r="H72" s="138">
        <f>COUNTIF(GurMap!$C$4:$CI$122,JumJamGurMap!$D72&amp;JumJamGurMap!H$1)</f>
        <v>27</v>
      </c>
      <c r="I72" s="139">
        <f>COUNTIF(GurMap!$C$4:$CI$122,JumJamGurMap!$D72&amp;JumJamGurMap!I$1)</f>
        <v>0</v>
      </c>
      <c r="J72" s="138">
        <f>COUNTIF(GurMap!$C$4:$CI$122,JumJamGurMap!$D72&amp;JumJamGurMap!J$1)</f>
        <v>0</v>
      </c>
      <c r="K72" s="139">
        <f>COUNTIF(GurMap!$C$4:$CI$122,JumJamGurMap!$D72&amp;JumJamGurMap!K$1)</f>
        <v>0</v>
      </c>
      <c r="L72" s="138">
        <f>COUNTIF(GurMap!$C$4:$CI$122,JumJamGurMap!$D72&amp;JumJamGurMap!L$1)</f>
        <v>0</v>
      </c>
      <c r="M72" s="139">
        <f>COUNTIF(GurMap!$C$4:$CI$122,JumJamGurMap!$D72&amp;JumJamGurMap!M$1)</f>
        <v>0</v>
      </c>
      <c r="N72" s="138">
        <f>COUNTIF(GurMap!$C$4:$CI$122,JumJamGurMap!$D72&amp;JumJamGurMap!N$1)</f>
        <v>0</v>
      </c>
      <c r="O72" s="139">
        <f>COUNTIF(GurMap!$C$4:$CI$122,JumJamGurMap!$D72&amp;JumJamGurMap!O$1)</f>
        <v>0</v>
      </c>
      <c r="P72" s="138">
        <f>COUNTIF(GurMap!$C$4:$CI$122,JumJamGurMap!$D72&amp;JumJamGurMap!P$1)</f>
        <v>0</v>
      </c>
      <c r="Q72" s="139">
        <f>COUNTIF(GurMap!$C$4:$CI$122,JumJamGurMap!$D72&amp;JumJamGurMap!Q$1)</f>
        <v>0</v>
      </c>
      <c r="R72" s="138">
        <f>COUNTIF(GurMap!$C$4:$CI$122,JumJamGurMap!$D72&amp;JumJamGurMap!R$1)</f>
        <v>0</v>
      </c>
      <c r="S72" s="139">
        <f>COUNTIF(GurMap!$C$4:$CI$122,JumJamGurMap!$D72&amp;JumJamGurMap!S$1)</f>
        <v>0</v>
      </c>
      <c r="T72" s="138">
        <f>COUNTIF(GurMap!$C$4:$CI$122,JumJamGurMap!$D72&amp;JumJamGurMap!T$1)</f>
        <v>0</v>
      </c>
      <c r="U72" s="139">
        <f>COUNTIF(GurMap!$C$4:$CI$122,JumJamGurMap!$D72&amp;JumJamGurMap!U$1)</f>
        <v>0</v>
      </c>
      <c r="V72" s="138">
        <f>COUNTIF(GurMap!$C$4:$CI$122,JumJamGurMap!$D72&amp;JumJamGurMap!V$1)</f>
        <v>0</v>
      </c>
      <c r="W72" s="139">
        <f>COUNTIF(GurMap!$C$4:$CI$122,JumJamGurMap!$D72&amp;JumJamGurMap!W$1)</f>
        <v>0</v>
      </c>
      <c r="X72" s="138">
        <f>COUNTIF(GurMap!$C$4:$CI$122,JumJamGurMap!$D72&amp;JumJamGurMap!X$1)</f>
        <v>0</v>
      </c>
      <c r="Y72" s="139">
        <f>COUNTIF(GurMap!$C$4:$CI$122,JumJamGurMap!$D72&amp;JumJamGurMap!Y$1)</f>
        <v>0</v>
      </c>
      <c r="Z72" s="138">
        <f>COUNTIF(GurMap!$C$4:$CI$122,JumJamGurMap!$D72&amp;JumJamGurMap!Z$1)</f>
        <v>0</v>
      </c>
      <c r="AA72" s="139">
        <f>COUNTIF(GurMap!$C$4:$CI$122,JumJamGurMap!$D72&amp;JumJamGurMap!AA$1)</f>
        <v>0</v>
      </c>
      <c r="AB72" s="138">
        <f>COUNTIF(GurMap!$C$4:$CI$122,JumJamGurMap!$D72&amp;JumJamGurMap!AB$1)</f>
        <v>0</v>
      </c>
      <c r="AC72" s="139">
        <f>COUNTIF(GurMap!$C$4:$CI$122,JumJamGurMap!$D72&amp;JumJamGurMap!AC$1)</f>
        <v>0</v>
      </c>
      <c r="AD72" s="138">
        <f>COUNTIF(GurMap!$C$4:$CI$122,JumJamGurMap!$D72&amp;JumJamGurMap!AD$1)</f>
        <v>0</v>
      </c>
      <c r="AE72" s="139">
        <f>COUNTIF(GurMap!$C$4:$CI$122,JumJamGurMap!$D72&amp;JumJamGurMap!AE$1)</f>
        <v>0</v>
      </c>
      <c r="AF72" s="138">
        <f>COUNTIF(GurMap!$C$4:$CI$122,JumJamGurMap!$D72&amp;JumJamGurMap!AF$1)</f>
        <v>0</v>
      </c>
      <c r="AG72" s="139">
        <f>COUNTIF(GurMap!$C$4:$CI$122,JumJamGurMap!$D72&amp;JumJamGurMap!AG$1)</f>
        <v>0</v>
      </c>
      <c r="AH72" s="138">
        <f>COUNTIF(GurMap!$C$4:$CI$122,JumJamGurMap!$D72&amp;JumJamGurMap!AH$1)</f>
        <v>0</v>
      </c>
      <c r="AI72" s="139">
        <f>COUNTIF(GurMap!$C$4:$CI$122,JumJamGurMap!$D72&amp;JumJamGurMap!AI$1)</f>
        <v>0</v>
      </c>
      <c r="AJ72" s="138">
        <f>COUNTIF(GurMap!$C$4:$CI$122,JumJamGurMap!$D72&amp;JumJamGurMap!AJ$1)</f>
        <v>0</v>
      </c>
      <c r="AK72" s="139">
        <f>COUNTIF(GurMap!$C$4:$CI$122,JumJamGurMap!$D72&amp;JumJamGurMap!AK$1)</f>
        <v>0</v>
      </c>
    </row>
    <row r="73" spans="1:37" ht="38.25" customHeight="1" x14ac:dyDescent="0.25">
      <c r="A73" s="12">
        <f>'MASTER GURU HARIAN'!A76</f>
        <v>73</v>
      </c>
      <c r="B73" s="13" t="str">
        <f>'MASTER GURU HARIAN'!B76</f>
        <v>ARIANTONIUS SAGALA, S.Kom</v>
      </c>
      <c r="C73" s="13" t="str">
        <f>'MASTER GURU HARIAN'!C76</f>
        <v>G73</v>
      </c>
      <c r="D73" s="13" t="str">
        <f>'MASTER GURU HARIAN'!D76</f>
        <v>ARI</v>
      </c>
      <c r="E73" s="13">
        <f t="shared" si="1"/>
        <v>13</v>
      </c>
      <c r="F73" s="138">
        <f>COUNTIF(GurMap!$C$4:$CI$122,JumJamGurMap!$D73&amp;JumJamGurMap!F$1)</f>
        <v>0</v>
      </c>
      <c r="G73" s="139">
        <f>COUNTIF(GurMap!$C$4:$CI$122,JumJamGurMap!$D73&amp;JumJamGurMap!G$1)</f>
        <v>0</v>
      </c>
      <c r="H73" s="138">
        <f>COUNTIF(GurMap!$C$4:$CI$122,JumJamGurMap!$D73&amp;JumJamGurMap!H$1)</f>
        <v>0</v>
      </c>
      <c r="I73" s="139">
        <f>COUNTIF(GurMap!$C$4:$CI$122,JumJamGurMap!$D73&amp;JumJamGurMap!I$1)</f>
        <v>0</v>
      </c>
      <c r="J73" s="138">
        <f>COUNTIF(GurMap!$C$4:$CI$122,JumJamGurMap!$D73&amp;JumJamGurMap!J$1)</f>
        <v>0</v>
      </c>
      <c r="K73" s="139">
        <f>COUNTIF(GurMap!$C$4:$CI$122,JumJamGurMap!$D73&amp;JumJamGurMap!K$1)</f>
        <v>0</v>
      </c>
      <c r="L73" s="138">
        <f>COUNTIF(GurMap!$C$4:$CI$122,JumJamGurMap!$D73&amp;JumJamGurMap!L$1)</f>
        <v>0</v>
      </c>
      <c r="M73" s="139">
        <f>COUNTIF(GurMap!$C$4:$CI$122,JumJamGurMap!$D73&amp;JumJamGurMap!M$1)</f>
        <v>0</v>
      </c>
      <c r="N73" s="138">
        <f>COUNTIF(GurMap!$C$4:$CI$122,JumJamGurMap!$D73&amp;JumJamGurMap!N$1)</f>
        <v>0</v>
      </c>
      <c r="O73" s="139">
        <f>COUNTIF(GurMap!$C$4:$CI$122,JumJamGurMap!$D73&amp;JumJamGurMap!O$1)</f>
        <v>0</v>
      </c>
      <c r="P73" s="138">
        <f>COUNTIF(GurMap!$C$4:$CI$122,JumJamGurMap!$D73&amp;JumJamGurMap!P$1)</f>
        <v>0</v>
      </c>
      <c r="Q73" s="139">
        <f>COUNTIF(GurMap!$C$4:$CI$122,JumJamGurMap!$D73&amp;JumJamGurMap!Q$1)</f>
        <v>0</v>
      </c>
      <c r="R73" s="138">
        <f>COUNTIF(GurMap!$C$4:$CI$122,JumJamGurMap!$D73&amp;JumJamGurMap!R$1)</f>
        <v>0</v>
      </c>
      <c r="S73" s="139">
        <f>COUNTIF(GurMap!$C$4:$CI$122,JumJamGurMap!$D73&amp;JumJamGurMap!S$1)</f>
        <v>0</v>
      </c>
      <c r="T73" s="138">
        <f>COUNTIF(GurMap!$C$4:$CI$122,JumJamGurMap!$D73&amp;JumJamGurMap!T$1)</f>
        <v>0</v>
      </c>
      <c r="U73" s="139">
        <f>COUNTIF(GurMap!$C$4:$CI$122,JumJamGurMap!$D73&amp;JumJamGurMap!U$1)</f>
        <v>0</v>
      </c>
      <c r="V73" s="138">
        <f>COUNTIF(GurMap!$C$4:$CI$122,JumJamGurMap!$D73&amp;JumJamGurMap!V$1)</f>
        <v>0</v>
      </c>
      <c r="W73" s="139">
        <f>COUNTIF(GurMap!$C$4:$CI$122,JumJamGurMap!$D73&amp;JumJamGurMap!W$1)</f>
        <v>0</v>
      </c>
      <c r="X73" s="138">
        <f>COUNTIF(GurMap!$C$4:$CI$122,JumJamGurMap!$D73&amp;JumJamGurMap!X$1)</f>
        <v>0</v>
      </c>
      <c r="Y73" s="139">
        <f>COUNTIF(GurMap!$C$4:$CI$122,JumJamGurMap!$D73&amp;JumJamGurMap!Y$1)</f>
        <v>0</v>
      </c>
      <c r="Z73" s="138">
        <f>COUNTIF(GurMap!$C$4:$CI$122,JumJamGurMap!$D73&amp;JumJamGurMap!Z$1)</f>
        <v>0</v>
      </c>
      <c r="AA73" s="139">
        <f>COUNTIF(GurMap!$C$4:$CI$122,JumJamGurMap!$D73&amp;JumJamGurMap!AA$1)</f>
        <v>0</v>
      </c>
      <c r="AB73" s="138">
        <f>COUNTIF(GurMap!$C$4:$CI$122,JumJamGurMap!$D73&amp;JumJamGurMap!AB$1)</f>
        <v>0</v>
      </c>
      <c r="AC73" s="139">
        <f>COUNTIF(GurMap!$C$4:$CI$122,JumJamGurMap!$D73&amp;JumJamGurMap!AC$1)</f>
        <v>0</v>
      </c>
      <c r="AD73" s="138">
        <f>COUNTIF(GurMap!$C$4:$CI$122,JumJamGurMap!$D73&amp;JumJamGurMap!AD$1)</f>
        <v>0</v>
      </c>
      <c r="AE73" s="139">
        <f>COUNTIF(GurMap!$C$4:$CI$122,JumJamGurMap!$D73&amp;JumJamGurMap!AE$1)</f>
        <v>0</v>
      </c>
      <c r="AF73" s="138">
        <f>COUNTIF(GurMap!$C$4:$CI$122,JumJamGurMap!$D73&amp;JumJamGurMap!AF$1)</f>
        <v>0</v>
      </c>
      <c r="AG73" s="139">
        <f>COUNTIF(GurMap!$C$4:$CI$122,JumJamGurMap!$D73&amp;JumJamGurMap!AG$1)</f>
        <v>0</v>
      </c>
      <c r="AH73" s="138">
        <f>COUNTIF(GurMap!$C$4:$CI$122,JumJamGurMap!$D73&amp;JumJamGurMap!AH$1)</f>
        <v>0</v>
      </c>
      <c r="AI73" s="139">
        <f>COUNTIF(GurMap!$C$4:$CI$122,JumJamGurMap!$D73&amp;JumJamGurMap!AI$1)</f>
        <v>0</v>
      </c>
      <c r="AJ73" s="138">
        <f>COUNTIF(GurMap!$C$4:$CI$122,JumJamGurMap!$D73&amp;JumJamGurMap!AJ$1)</f>
        <v>13</v>
      </c>
      <c r="AK73" s="139">
        <f>COUNTIF(GurMap!$C$4:$CI$122,JumJamGurMap!$D73&amp;JumJamGurMap!AK$1)</f>
        <v>0</v>
      </c>
    </row>
    <row r="74" spans="1:37" ht="38.25" customHeight="1" x14ac:dyDescent="0.25">
      <c r="A74" s="12">
        <f>'MASTER GURU HARIAN'!A77</f>
        <v>74</v>
      </c>
      <c r="B74" s="13" t="str">
        <f>'MASTER GURU HARIAN'!B77</f>
        <v>PRATIWI, S.Si</v>
      </c>
      <c r="C74" s="13" t="str">
        <f>'MASTER GURU HARIAN'!C77</f>
        <v>G74</v>
      </c>
      <c r="D74" s="13" t="str">
        <f>'MASTER GURU HARIAN'!D77</f>
        <v>PRATIWI</v>
      </c>
      <c r="E74" s="13">
        <f t="shared" si="1"/>
        <v>0</v>
      </c>
      <c r="F74" s="138">
        <f>COUNTIF(GurMap!$C$4:$CI$122,JumJamGurMap!$D74&amp;JumJamGurMap!F$1)</f>
        <v>0</v>
      </c>
      <c r="G74" s="139">
        <f>COUNTIF(GurMap!$C$4:$CI$122,JumJamGurMap!$D74&amp;JumJamGurMap!G$1)</f>
        <v>0</v>
      </c>
      <c r="H74" s="138">
        <f>COUNTIF(GurMap!$C$4:$CI$122,JumJamGurMap!$D74&amp;JumJamGurMap!H$1)</f>
        <v>0</v>
      </c>
      <c r="I74" s="139">
        <f>COUNTIF(GurMap!$C$4:$CI$122,JumJamGurMap!$D74&amp;JumJamGurMap!I$1)</f>
        <v>0</v>
      </c>
      <c r="J74" s="138">
        <f>COUNTIF(GurMap!$C$4:$CI$122,JumJamGurMap!$D74&amp;JumJamGurMap!J$1)</f>
        <v>0</v>
      </c>
      <c r="K74" s="139">
        <f>COUNTIF(GurMap!$C$4:$CI$122,JumJamGurMap!$D74&amp;JumJamGurMap!K$1)</f>
        <v>0</v>
      </c>
      <c r="L74" s="138">
        <f>COUNTIF(GurMap!$C$4:$CI$122,JumJamGurMap!$D74&amp;JumJamGurMap!L$1)</f>
        <v>0</v>
      </c>
      <c r="M74" s="139">
        <f>COUNTIF(GurMap!$C$4:$CI$122,JumJamGurMap!$D74&amp;JumJamGurMap!M$1)</f>
        <v>0</v>
      </c>
      <c r="N74" s="138">
        <f>COUNTIF(GurMap!$C$4:$CI$122,JumJamGurMap!$D74&amp;JumJamGurMap!N$1)</f>
        <v>0</v>
      </c>
      <c r="O74" s="139">
        <f>COUNTIF(GurMap!$C$4:$CI$122,JumJamGurMap!$D74&amp;JumJamGurMap!O$1)</f>
        <v>0</v>
      </c>
      <c r="P74" s="138">
        <f>COUNTIF(GurMap!$C$4:$CI$122,JumJamGurMap!$D74&amp;JumJamGurMap!P$1)</f>
        <v>0</v>
      </c>
      <c r="Q74" s="139">
        <f>COUNTIF(GurMap!$C$4:$CI$122,JumJamGurMap!$D74&amp;JumJamGurMap!Q$1)</f>
        <v>0</v>
      </c>
      <c r="R74" s="138">
        <f>COUNTIF(GurMap!$C$4:$CI$122,JumJamGurMap!$D74&amp;JumJamGurMap!R$1)</f>
        <v>0</v>
      </c>
      <c r="S74" s="139">
        <f>COUNTIF(GurMap!$C$4:$CI$122,JumJamGurMap!$D74&amp;JumJamGurMap!S$1)</f>
        <v>0</v>
      </c>
      <c r="T74" s="138">
        <f>COUNTIF(GurMap!$C$4:$CI$122,JumJamGurMap!$D74&amp;JumJamGurMap!T$1)</f>
        <v>0</v>
      </c>
      <c r="U74" s="139">
        <f>COUNTIF(GurMap!$C$4:$CI$122,JumJamGurMap!$D74&amp;JumJamGurMap!U$1)</f>
        <v>0</v>
      </c>
      <c r="V74" s="138">
        <f>COUNTIF(GurMap!$C$4:$CI$122,JumJamGurMap!$D74&amp;JumJamGurMap!V$1)</f>
        <v>0</v>
      </c>
      <c r="W74" s="139">
        <f>COUNTIF(GurMap!$C$4:$CI$122,JumJamGurMap!$D74&amp;JumJamGurMap!W$1)</f>
        <v>0</v>
      </c>
      <c r="X74" s="138">
        <f>COUNTIF(GurMap!$C$4:$CI$122,JumJamGurMap!$D74&amp;JumJamGurMap!X$1)</f>
        <v>0</v>
      </c>
      <c r="Y74" s="139">
        <f>COUNTIF(GurMap!$C$4:$CI$122,JumJamGurMap!$D74&amp;JumJamGurMap!Y$1)</f>
        <v>0</v>
      </c>
      <c r="Z74" s="138">
        <f>COUNTIF(GurMap!$C$4:$CI$122,JumJamGurMap!$D74&amp;JumJamGurMap!Z$1)</f>
        <v>0</v>
      </c>
      <c r="AA74" s="139">
        <f>COUNTIF(GurMap!$C$4:$CI$122,JumJamGurMap!$D74&amp;JumJamGurMap!AA$1)</f>
        <v>0</v>
      </c>
      <c r="AB74" s="138">
        <f>COUNTIF(GurMap!$C$4:$CI$122,JumJamGurMap!$D74&amp;JumJamGurMap!AB$1)</f>
        <v>0</v>
      </c>
      <c r="AC74" s="139">
        <f>COUNTIF(GurMap!$C$4:$CI$122,JumJamGurMap!$D74&amp;JumJamGurMap!AC$1)</f>
        <v>0</v>
      </c>
      <c r="AD74" s="138">
        <f>COUNTIF(GurMap!$C$4:$CI$122,JumJamGurMap!$D74&amp;JumJamGurMap!AD$1)</f>
        <v>0</v>
      </c>
      <c r="AE74" s="139">
        <f>COUNTIF(GurMap!$C$4:$CI$122,JumJamGurMap!$D74&amp;JumJamGurMap!AE$1)</f>
        <v>0</v>
      </c>
      <c r="AF74" s="138">
        <f>COUNTIF(GurMap!$C$4:$CI$122,JumJamGurMap!$D74&amp;JumJamGurMap!AF$1)</f>
        <v>0</v>
      </c>
      <c r="AG74" s="139">
        <f>COUNTIF(GurMap!$C$4:$CI$122,JumJamGurMap!$D74&amp;JumJamGurMap!AG$1)</f>
        <v>0</v>
      </c>
      <c r="AH74" s="138">
        <f>COUNTIF(GurMap!$C$4:$CI$122,JumJamGurMap!$D74&amp;JumJamGurMap!AH$1)</f>
        <v>0</v>
      </c>
      <c r="AI74" s="139">
        <f>COUNTIF(GurMap!$C$4:$CI$122,JumJamGurMap!$D74&amp;JumJamGurMap!AI$1)</f>
        <v>0</v>
      </c>
      <c r="AJ74" s="138">
        <f>COUNTIF(GurMap!$C$4:$CI$122,JumJamGurMap!$D74&amp;JumJamGurMap!AJ$1)</f>
        <v>0</v>
      </c>
      <c r="AK74" s="139">
        <f>COUNTIF(GurMap!$C$4:$CI$122,JumJamGurMap!$D74&amp;JumJamGurMap!AK$1)</f>
        <v>0</v>
      </c>
    </row>
    <row r="75" spans="1:37" ht="38.25" customHeight="1" x14ac:dyDescent="0.25">
      <c r="A75" s="12">
        <f>'MASTER GURU HARIAN'!A78</f>
        <v>75</v>
      </c>
      <c r="B75" s="13" t="str">
        <f>'MASTER GURU HARIAN'!B78</f>
        <v>NURUL DININGSIH, S.Hum</v>
      </c>
      <c r="C75" s="13" t="str">
        <f>'MASTER GURU HARIAN'!C78</f>
        <v>G75</v>
      </c>
      <c r="D75" s="13" t="str">
        <f>'MASTER GURU HARIAN'!D78</f>
        <v>NURUL</v>
      </c>
      <c r="E75" s="13">
        <f t="shared" si="1"/>
        <v>22</v>
      </c>
      <c r="F75" s="138">
        <f>COUNTIF(GurMap!$C$4:$CI$122,JumJamGurMap!$D75&amp;JumJamGurMap!F$1)</f>
        <v>0</v>
      </c>
      <c r="G75" s="139">
        <f>COUNTIF(GurMap!$C$4:$CI$122,JumJamGurMap!$D75&amp;JumJamGurMap!G$1)</f>
        <v>0</v>
      </c>
      <c r="H75" s="138">
        <f>COUNTIF(GurMap!$C$4:$CI$122,JumJamGurMap!$D75&amp;JumJamGurMap!H$1)</f>
        <v>22</v>
      </c>
      <c r="I75" s="139">
        <f>COUNTIF(GurMap!$C$4:$CI$122,JumJamGurMap!$D75&amp;JumJamGurMap!I$1)</f>
        <v>0</v>
      </c>
      <c r="J75" s="138">
        <f>COUNTIF(GurMap!$C$4:$CI$122,JumJamGurMap!$D75&amp;JumJamGurMap!J$1)</f>
        <v>0</v>
      </c>
      <c r="K75" s="139">
        <f>COUNTIF(GurMap!$C$4:$CI$122,JumJamGurMap!$D75&amp;JumJamGurMap!K$1)</f>
        <v>0</v>
      </c>
      <c r="L75" s="138">
        <f>COUNTIF(GurMap!$C$4:$CI$122,JumJamGurMap!$D75&amp;JumJamGurMap!L$1)</f>
        <v>0</v>
      </c>
      <c r="M75" s="139">
        <f>COUNTIF(GurMap!$C$4:$CI$122,JumJamGurMap!$D75&amp;JumJamGurMap!M$1)</f>
        <v>0</v>
      </c>
      <c r="N75" s="138">
        <f>COUNTIF(GurMap!$C$4:$CI$122,JumJamGurMap!$D75&amp;JumJamGurMap!N$1)</f>
        <v>0</v>
      </c>
      <c r="O75" s="139">
        <f>COUNTIF(GurMap!$C$4:$CI$122,JumJamGurMap!$D75&amp;JumJamGurMap!O$1)</f>
        <v>0</v>
      </c>
      <c r="P75" s="138">
        <f>COUNTIF(GurMap!$C$4:$CI$122,JumJamGurMap!$D75&amp;JumJamGurMap!P$1)</f>
        <v>0</v>
      </c>
      <c r="Q75" s="139">
        <f>COUNTIF(GurMap!$C$4:$CI$122,JumJamGurMap!$D75&amp;JumJamGurMap!Q$1)</f>
        <v>0</v>
      </c>
      <c r="R75" s="138">
        <f>COUNTIF(GurMap!$C$4:$CI$122,JumJamGurMap!$D75&amp;JumJamGurMap!R$1)</f>
        <v>0</v>
      </c>
      <c r="S75" s="139">
        <f>COUNTIF(GurMap!$C$4:$CI$122,JumJamGurMap!$D75&amp;JumJamGurMap!S$1)</f>
        <v>0</v>
      </c>
      <c r="T75" s="138">
        <f>COUNTIF(GurMap!$C$4:$CI$122,JumJamGurMap!$D75&amp;JumJamGurMap!T$1)</f>
        <v>0</v>
      </c>
      <c r="U75" s="139">
        <f>COUNTIF(GurMap!$C$4:$CI$122,JumJamGurMap!$D75&amp;JumJamGurMap!U$1)</f>
        <v>0</v>
      </c>
      <c r="V75" s="138">
        <f>COUNTIF(GurMap!$C$4:$CI$122,JumJamGurMap!$D75&amp;JumJamGurMap!V$1)</f>
        <v>0</v>
      </c>
      <c r="W75" s="139">
        <f>COUNTIF(GurMap!$C$4:$CI$122,JumJamGurMap!$D75&amp;JumJamGurMap!W$1)</f>
        <v>0</v>
      </c>
      <c r="X75" s="138">
        <f>COUNTIF(GurMap!$C$4:$CI$122,JumJamGurMap!$D75&amp;JumJamGurMap!X$1)</f>
        <v>0</v>
      </c>
      <c r="Y75" s="139">
        <f>COUNTIF(GurMap!$C$4:$CI$122,JumJamGurMap!$D75&amp;JumJamGurMap!Y$1)</f>
        <v>0</v>
      </c>
      <c r="Z75" s="138">
        <f>COUNTIF(GurMap!$C$4:$CI$122,JumJamGurMap!$D75&amp;JumJamGurMap!Z$1)</f>
        <v>0</v>
      </c>
      <c r="AA75" s="139">
        <f>COUNTIF(GurMap!$C$4:$CI$122,JumJamGurMap!$D75&amp;JumJamGurMap!AA$1)</f>
        <v>0</v>
      </c>
      <c r="AB75" s="138">
        <f>COUNTIF(GurMap!$C$4:$CI$122,JumJamGurMap!$D75&amp;JumJamGurMap!AB$1)</f>
        <v>0</v>
      </c>
      <c r="AC75" s="139">
        <f>COUNTIF(GurMap!$C$4:$CI$122,JumJamGurMap!$D75&amp;JumJamGurMap!AC$1)</f>
        <v>0</v>
      </c>
      <c r="AD75" s="138">
        <f>COUNTIF(GurMap!$C$4:$CI$122,JumJamGurMap!$D75&amp;JumJamGurMap!AD$1)</f>
        <v>0</v>
      </c>
      <c r="AE75" s="139">
        <f>COUNTIF(GurMap!$C$4:$CI$122,JumJamGurMap!$D75&amp;JumJamGurMap!AE$1)</f>
        <v>0</v>
      </c>
      <c r="AF75" s="138">
        <f>COUNTIF(GurMap!$C$4:$CI$122,JumJamGurMap!$D75&amp;JumJamGurMap!AF$1)</f>
        <v>0</v>
      </c>
      <c r="AG75" s="139">
        <f>COUNTIF(GurMap!$C$4:$CI$122,JumJamGurMap!$D75&amp;JumJamGurMap!AG$1)</f>
        <v>0</v>
      </c>
      <c r="AH75" s="138">
        <f>COUNTIF(GurMap!$C$4:$CI$122,JumJamGurMap!$D75&amp;JumJamGurMap!AH$1)</f>
        <v>0</v>
      </c>
      <c r="AI75" s="139">
        <f>COUNTIF(GurMap!$C$4:$CI$122,JumJamGurMap!$D75&amp;JumJamGurMap!AI$1)</f>
        <v>0</v>
      </c>
      <c r="AJ75" s="138">
        <f>COUNTIF(GurMap!$C$4:$CI$122,JumJamGurMap!$D75&amp;JumJamGurMap!AJ$1)</f>
        <v>0</v>
      </c>
      <c r="AK75" s="139">
        <f>COUNTIF(GurMap!$C$4:$CI$122,JumJamGurMap!$D75&amp;JumJamGurMap!AK$1)</f>
        <v>0</v>
      </c>
    </row>
    <row r="76" spans="1:37" ht="38.25" customHeight="1" x14ac:dyDescent="0.25">
      <c r="A76" s="12">
        <f>'MASTER GURU HARIAN'!A79</f>
        <v>76</v>
      </c>
      <c r="B76" s="13" t="str">
        <f>'MASTER GURU HARIAN'!B79</f>
        <v>ETI  ARIESANTI,S.Pd</v>
      </c>
      <c r="C76" s="13" t="str">
        <f>'MASTER GURU HARIAN'!C79</f>
        <v>G76</v>
      </c>
      <c r="D76" s="13" t="str">
        <f>'MASTER GURU HARIAN'!D79</f>
        <v>ETI</v>
      </c>
      <c r="E76" s="13">
        <f t="shared" ref="E76:E80" si="2">SUM(F76:AO76)</f>
        <v>21</v>
      </c>
      <c r="F76" s="138">
        <f>COUNTIF(GurMap!$C$4:$CI$122,JumJamGurMap!$D76&amp;JumJamGurMap!F$1)</f>
        <v>0</v>
      </c>
      <c r="G76" s="139">
        <f>COUNTIF(GurMap!$C$4:$CI$122,JumJamGurMap!$D76&amp;JumJamGurMap!G$1)</f>
        <v>0</v>
      </c>
      <c r="H76" s="138">
        <f>COUNTIF(GurMap!$C$4:$CI$122,JumJamGurMap!$D76&amp;JumJamGurMap!H$1)</f>
        <v>0</v>
      </c>
      <c r="I76" s="139">
        <f>COUNTIF(GurMap!$C$4:$CI$122,JumJamGurMap!$D76&amp;JumJamGurMap!I$1)</f>
        <v>0</v>
      </c>
      <c r="J76" s="138">
        <f>COUNTIF(GurMap!$C$4:$CI$122,JumJamGurMap!$D76&amp;JumJamGurMap!J$1)</f>
        <v>0</v>
      </c>
      <c r="K76" s="139">
        <f>COUNTIF(GurMap!$C$4:$CI$122,JumJamGurMap!$D76&amp;JumJamGurMap!K$1)</f>
        <v>0</v>
      </c>
      <c r="L76" s="138">
        <f>COUNTIF(GurMap!$C$4:$CI$122,JumJamGurMap!$D76&amp;JumJamGurMap!L$1)</f>
        <v>0</v>
      </c>
      <c r="M76" s="139">
        <f>COUNTIF(GurMap!$C$4:$CI$122,JumJamGurMap!$D76&amp;JumJamGurMap!M$1)</f>
        <v>21</v>
      </c>
      <c r="N76" s="138">
        <f>COUNTIF(GurMap!$C$4:$CI$122,JumJamGurMap!$D76&amp;JumJamGurMap!N$1)</f>
        <v>0</v>
      </c>
      <c r="O76" s="139">
        <f>COUNTIF(GurMap!$C$4:$CI$122,JumJamGurMap!$D76&amp;JumJamGurMap!O$1)</f>
        <v>0</v>
      </c>
      <c r="P76" s="138">
        <f>COUNTIF(GurMap!$C$4:$CI$122,JumJamGurMap!$D76&amp;JumJamGurMap!P$1)</f>
        <v>0</v>
      </c>
      <c r="Q76" s="139">
        <f>COUNTIF(GurMap!$C$4:$CI$122,JumJamGurMap!$D76&amp;JumJamGurMap!Q$1)</f>
        <v>0</v>
      </c>
      <c r="R76" s="138">
        <f>COUNTIF(GurMap!$C$4:$CI$122,JumJamGurMap!$D76&amp;JumJamGurMap!R$1)</f>
        <v>0</v>
      </c>
      <c r="S76" s="139">
        <f>COUNTIF(GurMap!$C$4:$CI$122,JumJamGurMap!$D76&amp;JumJamGurMap!S$1)</f>
        <v>0</v>
      </c>
      <c r="T76" s="138">
        <f>COUNTIF(GurMap!$C$4:$CI$122,JumJamGurMap!$D76&amp;JumJamGurMap!T$1)</f>
        <v>0</v>
      </c>
      <c r="U76" s="139">
        <f>COUNTIF(GurMap!$C$4:$CI$122,JumJamGurMap!$D76&amp;JumJamGurMap!U$1)</f>
        <v>0</v>
      </c>
      <c r="V76" s="138">
        <f>COUNTIF(GurMap!$C$4:$CI$122,JumJamGurMap!$D76&amp;JumJamGurMap!V$1)</f>
        <v>0</v>
      </c>
      <c r="W76" s="139">
        <f>COUNTIF(GurMap!$C$4:$CI$122,JumJamGurMap!$D76&amp;JumJamGurMap!W$1)</f>
        <v>0</v>
      </c>
      <c r="X76" s="138">
        <f>COUNTIF(GurMap!$C$4:$CI$122,JumJamGurMap!$D76&amp;JumJamGurMap!X$1)</f>
        <v>0</v>
      </c>
      <c r="Y76" s="139">
        <f>COUNTIF(GurMap!$C$4:$CI$122,JumJamGurMap!$D76&amp;JumJamGurMap!Y$1)</f>
        <v>0</v>
      </c>
      <c r="Z76" s="138">
        <f>COUNTIF(GurMap!$C$4:$CI$122,JumJamGurMap!$D76&amp;JumJamGurMap!Z$1)</f>
        <v>0</v>
      </c>
      <c r="AA76" s="139">
        <f>COUNTIF(GurMap!$C$4:$CI$122,JumJamGurMap!$D76&amp;JumJamGurMap!AA$1)</f>
        <v>0</v>
      </c>
      <c r="AB76" s="138">
        <f>COUNTIF(GurMap!$C$4:$CI$122,JumJamGurMap!$D76&amp;JumJamGurMap!AB$1)</f>
        <v>0</v>
      </c>
      <c r="AC76" s="139">
        <f>COUNTIF(GurMap!$C$4:$CI$122,JumJamGurMap!$D76&amp;JumJamGurMap!AC$1)</f>
        <v>0</v>
      </c>
      <c r="AD76" s="138">
        <f>COUNTIF(GurMap!$C$4:$CI$122,JumJamGurMap!$D76&amp;JumJamGurMap!AD$1)</f>
        <v>0</v>
      </c>
      <c r="AE76" s="139">
        <f>COUNTIF(GurMap!$C$4:$CI$122,JumJamGurMap!$D76&amp;JumJamGurMap!AE$1)</f>
        <v>0</v>
      </c>
      <c r="AF76" s="138">
        <f>COUNTIF(GurMap!$C$4:$CI$122,JumJamGurMap!$D76&amp;JumJamGurMap!AF$1)</f>
        <v>0</v>
      </c>
      <c r="AG76" s="139">
        <f>COUNTIF(GurMap!$C$4:$CI$122,JumJamGurMap!$D76&amp;JumJamGurMap!AG$1)</f>
        <v>0</v>
      </c>
      <c r="AH76" s="138">
        <f>COUNTIF(GurMap!$C$4:$CI$122,JumJamGurMap!$D76&amp;JumJamGurMap!AH$1)</f>
        <v>0</v>
      </c>
      <c r="AI76" s="139">
        <f>COUNTIF(GurMap!$C$4:$CI$122,JumJamGurMap!$D76&amp;JumJamGurMap!AI$1)</f>
        <v>0</v>
      </c>
      <c r="AJ76" s="138">
        <f>COUNTIF(GurMap!$C$4:$CI$122,JumJamGurMap!$D76&amp;JumJamGurMap!AJ$1)</f>
        <v>0</v>
      </c>
      <c r="AK76" s="139">
        <f>COUNTIF(GurMap!$C$4:$CI$122,JumJamGurMap!$D76&amp;JumJamGurMap!AK$1)</f>
        <v>0</v>
      </c>
    </row>
    <row r="77" spans="1:37" ht="38.25" customHeight="1" x14ac:dyDescent="0.25">
      <c r="A77" s="12">
        <f>'MASTER GURU HARIAN'!A80</f>
        <v>77</v>
      </c>
      <c r="B77" s="13" t="str">
        <f>'MASTER GURU HARIAN'!B80</f>
        <v>NURLAELA, S.H</v>
      </c>
      <c r="C77" s="13" t="str">
        <f>'MASTER GURU HARIAN'!C80</f>
        <v>G77</v>
      </c>
      <c r="D77" s="13" t="s">
        <v>535</v>
      </c>
      <c r="E77" s="13">
        <f t="shared" si="2"/>
        <v>26</v>
      </c>
      <c r="F77" s="138">
        <f>COUNTIF(GurMap!$C$4:$CI$122,JumJamGurMap!$D77&amp;JumJamGurMap!F$1)</f>
        <v>0</v>
      </c>
      <c r="G77" s="139">
        <f>COUNTIF(GurMap!$C$4:$CI$122,JumJamGurMap!$D77&amp;JumJamGurMap!G$1)</f>
        <v>18</v>
      </c>
      <c r="H77" s="138">
        <f>COUNTIF(GurMap!$C$4:$CI$122,JumJamGurMap!$D77&amp;JumJamGurMap!H$1)</f>
        <v>0</v>
      </c>
      <c r="I77" s="139">
        <f>COUNTIF(GurMap!$C$4:$CI$122,JumJamGurMap!$D77&amp;JumJamGurMap!I$1)</f>
        <v>0</v>
      </c>
      <c r="J77" s="138">
        <f>COUNTIF(GurMap!$C$4:$CI$122,JumJamGurMap!$D77&amp;JumJamGurMap!J$1)</f>
        <v>8</v>
      </c>
      <c r="K77" s="139">
        <f>COUNTIF(GurMap!$C$4:$CI$122,JumJamGurMap!$D77&amp;JumJamGurMap!K$1)</f>
        <v>0</v>
      </c>
      <c r="L77" s="138">
        <f>COUNTIF(GurMap!$C$4:$CI$122,JumJamGurMap!$D77&amp;JumJamGurMap!L$1)</f>
        <v>0</v>
      </c>
      <c r="M77" s="139">
        <f>COUNTIF(GurMap!$C$4:$CI$122,JumJamGurMap!$D77&amp;JumJamGurMap!M$1)</f>
        <v>0</v>
      </c>
      <c r="N77" s="138">
        <f>COUNTIF(GurMap!$C$4:$CI$122,JumJamGurMap!$D77&amp;JumJamGurMap!N$1)</f>
        <v>0</v>
      </c>
      <c r="O77" s="139">
        <f>COUNTIF(GurMap!$C$4:$CI$122,JumJamGurMap!$D77&amp;JumJamGurMap!O$1)</f>
        <v>0</v>
      </c>
      <c r="P77" s="138">
        <f>COUNTIF(GurMap!$C$4:$CI$122,JumJamGurMap!$D77&amp;JumJamGurMap!P$1)</f>
        <v>0</v>
      </c>
      <c r="Q77" s="139">
        <f>COUNTIF(GurMap!$C$4:$CI$122,JumJamGurMap!$D77&amp;JumJamGurMap!Q$1)</f>
        <v>0</v>
      </c>
      <c r="R77" s="138">
        <f>COUNTIF(GurMap!$C$4:$CI$122,JumJamGurMap!$D77&amp;JumJamGurMap!R$1)</f>
        <v>0</v>
      </c>
      <c r="S77" s="139">
        <f>COUNTIF(GurMap!$C$4:$CI$122,JumJamGurMap!$D77&amp;JumJamGurMap!S$1)</f>
        <v>0</v>
      </c>
      <c r="T77" s="138">
        <f>COUNTIF(GurMap!$C$4:$CI$122,JumJamGurMap!$D77&amp;JumJamGurMap!T$1)</f>
        <v>0</v>
      </c>
      <c r="U77" s="139">
        <f>COUNTIF(GurMap!$C$4:$CI$122,JumJamGurMap!$D77&amp;JumJamGurMap!U$1)</f>
        <v>0</v>
      </c>
      <c r="V77" s="138">
        <f>COUNTIF(GurMap!$C$4:$CI$122,JumJamGurMap!$D77&amp;JumJamGurMap!V$1)</f>
        <v>0</v>
      </c>
      <c r="W77" s="139">
        <f>COUNTIF(GurMap!$C$4:$CI$122,JumJamGurMap!$D77&amp;JumJamGurMap!W$1)</f>
        <v>0</v>
      </c>
      <c r="X77" s="138">
        <f>COUNTIF(GurMap!$C$4:$CI$122,JumJamGurMap!$D77&amp;JumJamGurMap!X$1)</f>
        <v>0</v>
      </c>
      <c r="Y77" s="139">
        <f>COUNTIF(GurMap!$C$4:$CI$122,JumJamGurMap!$D77&amp;JumJamGurMap!Y$1)</f>
        <v>0</v>
      </c>
      <c r="Z77" s="138">
        <f>COUNTIF(GurMap!$C$4:$CI$122,JumJamGurMap!$D77&amp;JumJamGurMap!Z$1)</f>
        <v>0</v>
      </c>
      <c r="AA77" s="139">
        <f>COUNTIF(GurMap!$C$4:$CI$122,JumJamGurMap!$D77&amp;JumJamGurMap!AA$1)</f>
        <v>0</v>
      </c>
      <c r="AB77" s="138">
        <f>COUNTIF(GurMap!$C$4:$CI$122,JumJamGurMap!$D77&amp;JumJamGurMap!AB$1)</f>
        <v>0</v>
      </c>
      <c r="AC77" s="139">
        <f>COUNTIF(GurMap!$C$4:$CI$122,JumJamGurMap!$D77&amp;JumJamGurMap!AC$1)</f>
        <v>0</v>
      </c>
      <c r="AD77" s="138">
        <f>COUNTIF(GurMap!$C$4:$CI$122,JumJamGurMap!$D77&amp;JumJamGurMap!AD$1)</f>
        <v>0</v>
      </c>
      <c r="AE77" s="139">
        <f>COUNTIF(GurMap!$C$4:$CI$122,JumJamGurMap!$D77&amp;JumJamGurMap!AE$1)</f>
        <v>0</v>
      </c>
      <c r="AF77" s="138">
        <f>COUNTIF(GurMap!$C$4:$CI$122,JumJamGurMap!$D77&amp;JumJamGurMap!AF$1)</f>
        <v>0</v>
      </c>
      <c r="AG77" s="139">
        <f>COUNTIF(GurMap!$C$4:$CI$122,JumJamGurMap!$D77&amp;JumJamGurMap!AG$1)</f>
        <v>0</v>
      </c>
      <c r="AH77" s="138">
        <f>COUNTIF(GurMap!$C$4:$CI$122,JumJamGurMap!$D77&amp;JumJamGurMap!AH$1)</f>
        <v>0</v>
      </c>
      <c r="AI77" s="139">
        <f>COUNTIF(GurMap!$C$4:$CI$122,JumJamGurMap!$D77&amp;JumJamGurMap!AI$1)</f>
        <v>0</v>
      </c>
      <c r="AJ77" s="138">
        <f>COUNTIF(GurMap!$C$4:$CI$122,JumJamGurMap!$D77&amp;JumJamGurMap!AJ$1)</f>
        <v>0</v>
      </c>
      <c r="AK77" s="139">
        <f>COUNTIF(GurMap!$C$4:$CI$122,JumJamGurMap!$D77&amp;JumJamGurMap!AK$1)</f>
        <v>0</v>
      </c>
    </row>
    <row r="78" spans="1:37" ht="38.25" customHeight="1" x14ac:dyDescent="0.25">
      <c r="A78" s="12">
        <f>'MASTER GURU HARIAN'!A81</f>
        <v>78</v>
      </c>
      <c r="B78" s="13">
        <f>'MASTER GURU HARIAN'!B81</f>
        <v>0</v>
      </c>
      <c r="C78" s="13" t="str">
        <f>'MASTER GURU HARIAN'!C81</f>
        <v>G78</v>
      </c>
      <c r="D78" s="13">
        <f>'MASTER GURU HARIAN'!D81</f>
        <v>0</v>
      </c>
      <c r="E78" s="13">
        <f t="shared" si="2"/>
        <v>0</v>
      </c>
      <c r="F78" s="138">
        <f>COUNTIF(GurMap!$C$4:$CI$122,JumJamGurMap!$D78&amp;JumJamGurMap!F$1)</f>
        <v>0</v>
      </c>
      <c r="G78" s="139">
        <f>COUNTIF(GurMap!$C$4:$CI$122,JumJamGurMap!$D78&amp;JumJamGurMap!G$1)</f>
        <v>0</v>
      </c>
      <c r="H78" s="138">
        <f>COUNTIF(GurMap!$C$4:$CI$122,JumJamGurMap!$D78&amp;JumJamGurMap!H$1)</f>
        <v>0</v>
      </c>
      <c r="I78" s="139">
        <f>COUNTIF(GurMap!$C$4:$CI$122,JumJamGurMap!$D78&amp;JumJamGurMap!I$1)</f>
        <v>0</v>
      </c>
      <c r="J78" s="138">
        <f>COUNTIF(GurMap!$C$4:$CI$122,JumJamGurMap!$D78&amp;JumJamGurMap!J$1)</f>
        <v>0</v>
      </c>
      <c r="K78" s="139">
        <f>COUNTIF(GurMap!$C$4:$CI$122,JumJamGurMap!$D78&amp;JumJamGurMap!K$1)</f>
        <v>0</v>
      </c>
      <c r="L78" s="138">
        <f>COUNTIF(GurMap!$C$4:$CI$122,JumJamGurMap!$D78&amp;JumJamGurMap!L$1)</f>
        <v>0</v>
      </c>
      <c r="M78" s="139">
        <f>COUNTIF(GurMap!$C$4:$CI$122,JumJamGurMap!$D78&amp;JumJamGurMap!M$1)</f>
        <v>0</v>
      </c>
      <c r="N78" s="138">
        <f>COUNTIF(GurMap!$C$4:$CI$122,JumJamGurMap!$D78&amp;JumJamGurMap!N$1)</f>
        <v>0</v>
      </c>
      <c r="O78" s="139">
        <f>COUNTIF(GurMap!$C$4:$CI$122,JumJamGurMap!$D78&amp;JumJamGurMap!O$1)</f>
        <v>0</v>
      </c>
      <c r="P78" s="138">
        <f>COUNTIF(GurMap!$C$4:$CI$122,JumJamGurMap!$D78&amp;JumJamGurMap!P$1)</f>
        <v>0</v>
      </c>
      <c r="Q78" s="139">
        <f>COUNTIF(GurMap!$C$4:$CI$122,JumJamGurMap!$D78&amp;JumJamGurMap!Q$1)</f>
        <v>0</v>
      </c>
      <c r="R78" s="138">
        <f>COUNTIF(GurMap!$C$4:$CI$122,JumJamGurMap!$D78&amp;JumJamGurMap!R$1)</f>
        <v>0</v>
      </c>
      <c r="S78" s="139">
        <f>COUNTIF(GurMap!$C$4:$CI$122,JumJamGurMap!$D78&amp;JumJamGurMap!S$1)</f>
        <v>0</v>
      </c>
      <c r="T78" s="138">
        <f>COUNTIF(GurMap!$C$4:$CI$122,JumJamGurMap!$D78&amp;JumJamGurMap!T$1)</f>
        <v>0</v>
      </c>
      <c r="U78" s="139">
        <f>COUNTIF(GurMap!$C$4:$CI$122,JumJamGurMap!$D78&amp;JumJamGurMap!U$1)</f>
        <v>0</v>
      </c>
      <c r="V78" s="138">
        <f>COUNTIF(GurMap!$C$4:$CI$122,JumJamGurMap!$D78&amp;JumJamGurMap!V$1)</f>
        <v>0</v>
      </c>
      <c r="W78" s="139">
        <f>COUNTIF(GurMap!$C$4:$CI$122,JumJamGurMap!$D78&amp;JumJamGurMap!W$1)</f>
        <v>0</v>
      </c>
      <c r="X78" s="138">
        <f>COUNTIF(GurMap!$C$4:$CI$122,JumJamGurMap!$D78&amp;JumJamGurMap!X$1)</f>
        <v>0</v>
      </c>
      <c r="Y78" s="139">
        <f>COUNTIF(GurMap!$C$4:$CI$122,JumJamGurMap!$D78&amp;JumJamGurMap!Y$1)</f>
        <v>0</v>
      </c>
      <c r="Z78" s="138">
        <f>COUNTIF(GurMap!$C$4:$CI$122,JumJamGurMap!$D78&amp;JumJamGurMap!Z$1)</f>
        <v>0</v>
      </c>
      <c r="AA78" s="139">
        <f>COUNTIF(GurMap!$C$4:$CI$122,JumJamGurMap!$D78&amp;JumJamGurMap!AA$1)</f>
        <v>0</v>
      </c>
      <c r="AB78" s="138">
        <f>COUNTIF(GurMap!$C$4:$CI$122,JumJamGurMap!$D78&amp;JumJamGurMap!AB$1)</f>
        <v>0</v>
      </c>
      <c r="AC78" s="139">
        <f>COUNTIF(GurMap!$C$4:$CI$122,JumJamGurMap!$D78&amp;JumJamGurMap!AC$1)</f>
        <v>0</v>
      </c>
      <c r="AD78" s="138">
        <f>COUNTIF(GurMap!$C$4:$CI$122,JumJamGurMap!$D78&amp;JumJamGurMap!AD$1)</f>
        <v>0</v>
      </c>
      <c r="AE78" s="139">
        <f>COUNTIF(GurMap!$C$4:$CI$122,JumJamGurMap!$D78&amp;JumJamGurMap!AE$1)</f>
        <v>0</v>
      </c>
      <c r="AF78" s="138">
        <f>COUNTIF(GurMap!$C$4:$CI$122,JumJamGurMap!$D78&amp;JumJamGurMap!AF$1)</f>
        <v>0</v>
      </c>
      <c r="AG78" s="139">
        <f>COUNTIF(GurMap!$C$4:$CI$122,JumJamGurMap!$D78&amp;JumJamGurMap!AG$1)</f>
        <v>0</v>
      </c>
      <c r="AH78" s="138">
        <f>COUNTIF(GurMap!$C$4:$CI$122,JumJamGurMap!$D78&amp;JumJamGurMap!AH$1)</f>
        <v>0</v>
      </c>
      <c r="AI78" s="139">
        <f>COUNTIF(GurMap!$C$4:$CI$122,JumJamGurMap!$D78&amp;JumJamGurMap!AI$1)</f>
        <v>0</v>
      </c>
      <c r="AJ78" s="138">
        <f>COUNTIF(GurMap!$C$4:$CI$122,JumJamGurMap!$D78&amp;JumJamGurMap!AJ$1)</f>
        <v>0</v>
      </c>
      <c r="AK78" s="139">
        <f>COUNTIF(GurMap!$C$4:$CI$122,JumJamGurMap!$D78&amp;JumJamGurMap!AK$1)</f>
        <v>0</v>
      </c>
    </row>
    <row r="79" spans="1:37" ht="38.25" customHeight="1" x14ac:dyDescent="0.25">
      <c r="A79" s="12">
        <f>'MASTER GURU HARIAN'!A82</f>
        <v>79</v>
      </c>
      <c r="B79" s="13">
        <f>'MASTER GURU HARIAN'!B82</f>
        <v>0</v>
      </c>
      <c r="C79" s="13" t="str">
        <f>'MASTER GURU HARIAN'!C82</f>
        <v>G79</v>
      </c>
      <c r="D79" s="13">
        <f>'MASTER GURU HARIAN'!D82</f>
        <v>0</v>
      </c>
      <c r="E79" s="13">
        <f t="shared" si="2"/>
        <v>0</v>
      </c>
      <c r="F79" s="138">
        <f>COUNTIF(GurMap!$C$4:$CI$122,JumJamGurMap!$D79&amp;JumJamGurMap!F$1)</f>
        <v>0</v>
      </c>
      <c r="G79" s="139">
        <f>COUNTIF(GurMap!$C$4:$CI$122,JumJamGurMap!$D79&amp;JumJamGurMap!G$1)</f>
        <v>0</v>
      </c>
      <c r="H79" s="138">
        <f>COUNTIF(GurMap!$C$4:$CI$122,JumJamGurMap!$D79&amp;JumJamGurMap!H$1)</f>
        <v>0</v>
      </c>
      <c r="I79" s="139">
        <f>COUNTIF(GurMap!$C$4:$CI$122,JumJamGurMap!$D79&amp;JumJamGurMap!I$1)</f>
        <v>0</v>
      </c>
      <c r="J79" s="138">
        <f>COUNTIF(GurMap!$C$4:$CI$122,JumJamGurMap!$D79&amp;JumJamGurMap!J$1)</f>
        <v>0</v>
      </c>
      <c r="K79" s="139">
        <f>COUNTIF(GurMap!$C$4:$CI$122,JumJamGurMap!$D79&amp;JumJamGurMap!K$1)</f>
        <v>0</v>
      </c>
      <c r="L79" s="138">
        <f>COUNTIF(GurMap!$C$4:$CI$122,JumJamGurMap!$D79&amp;JumJamGurMap!L$1)</f>
        <v>0</v>
      </c>
      <c r="M79" s="139">
        <f>COUNTIF(GurMap!$C$4:$CI$122,JumJamGurMap!$D79&amp;JumJamGurMap!M$1)</f>
        <v>0</v>
      </c>
      <c r="N79" s="138">
        <f>COUNTIF(GurMap!$C$4:$CI$122,JumJamGurMap!$D79&amp;JumJamGurMap!N$1)</f>
        <v>0</v>
      </c>
      <c r="O79" s="139">
        <f>COUNTIF(GurMap!$C$4:$CI$122,JumJamGurMap!$D79&amp;JumJamGurMap!O$1)</f>
        <v>0</v>
      </c>
      <c r="P79" s="138">
        <f>COUNTIF(GurMap!$C$4:$CI$122,JumJamGurMap!$D79&amp;JumJamGurMap!P$1)</f>
        <v>0</v>
      </c>
      <c r="Q79" s="139">
        <f>COUNTIF(GurMap!$C$4:$CI$122,JumJamGurMap!$D79&amp;JumJamGurMap!Q$1)</f>
        <v>0</v>
      </c>
      <c r="R79" s="138">
        <f>COUNTIF(GurMap!$C$4:$CI$122,JumJamGurMap!$D79&amp;JumJamGurMap!R$1)</f>
        <v>0</v>
      </c>
      <c r="S79" s="139">
        <f>COUNTIF(GurMap!$C$4:$CI$122,JumJamGurMap!$D79&amp;JumJamGurMap!S$1)</f>
        <v>0</v>
      </c>
      <c r="T79" s="138">
        <f>COUNTIF(GurMap!$C$4:$CI$122,JumJamGurMap!$D79&amp;JumJamGurMap!T$1)</f>
        <v>0</v>
      </c>
      <c r="U79" s="139">
        <f>COUNTIF(GurMap!$C$4:$CI$122,JumJamGurMap!$D79&amp;JumJamGurMap!U$1)</f>
        <v>0</v>
      </c>
      <c r="V79" s="138">
        <f>COUNTIF(GurMap!$C$4:$CI$122,JumJamGurMap!$D79&amp;JumJamGurMap!V$1)</f>
        <v>0</v>
      </c>
      <c r="W79" s="139">
        <f>COUNTIF(GurMap!$C$4:$CI$122,JumJamGurMap!$D79&amp;JumJamGurMap!W$1)</f>
        <v>0</v>
      </c>
      <c r="X79" s="138">
        <f>COUNTIF(GurMap!$C$4:$CI$122,JumJamGurMap!$D79&amp;JumJamGurMap!X$1)</f>
        <v>0</v>
      </c>
      <c r="Y79" s="139">
        <f>COUNTIF(GurMap!$C$4:$CI$122,JumJamGurMap!$D79&amp;JumJamGurMap!Y$1)</f>
        <v>0</v>
      </c>
      <c r="Z79" s="138">
        <f>COUNTIF(GurMap!$C$4:$CI$122,JumJamGurMap!$D79&amp;JumJamGurMap!Z$1)</f>
        <v>0</v>
      </c>
      <c r="AA79" s="139">
        <f>COUNTIF(GurMap!$C$4:$CI$122,JumJamGurMap!$D79&amp;JumJamGurMap!AA$1)</f>
        <v>0</v>
      </c>
      <c r="AB79" s="138">
        <f>COUNTIF(GurMap!$C$4:$CI$122,JumJamGurMap!$D79&amp;JumJamGurMap!AB$1)</f>
        <v>0</v>
      </c>
      <c r="AC79" s="139">
        <f>COUNTIF(GurMap!$C$4:$CI$122,JumJamGurMap!$D79&amp;JumJamGurMap!AC$1)</f>
        <v>0</v>
      </c>
      <c r="AD79" s="138">
        <f>COUNTIF(GurMap!$C$4:$CI$122,JumJamGurMap!$D79&amp;JumJamGurMap!AD$1)</f>
        <v>0</v>
      </c>
      <c r="AE79" s="139">
        <f>COUNTIF(GurMap!$C$4:$CI$122,JumJamGurMap!$D79&amp;JumJamGurMap!AE$1)</f>
        <v>0</v>
      </c>
      <c r="AF79" s="138">
        <f>COUNTIF(GurMap!$C$4:$CI$122,JumJamGurMap!$D79&amp;JumJamGurMap!AF$1)</f>
        <v>0</v>
      </c>
      <c r="AG79" s="139">
        <f>COUNTIF(GurMap!$C$4:$CI$122,JumJamGurMap!$D79&amp;JumJamGurMap!AG$1)</f>
        <v>0</v>
      </c>
      <c r="AH79" s="138">
        <f>COUNTIF(GurMap!$C$4:$CI$122,JumJamGurMap!$D79&amp;JumJamGurMap!AH$1)</f>
        <v>0</v>
      </c>
      <c r="AI79" s="139">
        <f>COUNTIF(GurMap!$C$4:$CI$122,JumJamGurMap!$D79&amp;JumJamGurMap!AI$1)</f>
        <v>0</v>
      </c>
      <c r="AJ79" s="138">
        <f>COUNTIF(GurMap!$C$4:$CI$122,JumJamGurMap!$D79&amp;JumJamGurMap!AJ$1)</f>
        <v>0</v>
      </c>
      <c r="AK79" s="139">
        <f>COUNTIF(GurMap!$C$4:$CI$122,JumJamGurMap!$D79&amp;JumJamGurMap!AK$1)</f>
        <v>0</v>
      </c>
    </row>
    <row r="80" spans="1:37" ht="38.25" customHeight="1" x14ac:dyDescent="0.25">
      <c r="A80" s="12">
        <f>'MASTER GURU HARIAN'!A83</f>
        <v>0</v>
      </c>
      <c r="B80" s="13">
        <f>'MASTER GURU HARIAN'!B83</f>
        <v>0</v>
      </c>
      <c r="C80" s="13">
        <f>'MASTER GURU HARIAN'!C83</f>
        <v>0</v>
      </c>
      <c r="D80" s="13">
        <f>'MASTER GURU HARIAN'!D83</f>
        <v>0</v>
      </c>
      <c r="E80" s="13">
        <f t="shared" si="2"/>
        <v>0</v>
      </c>
      <c r="F80" s="138">
        <f>COUNTIF(GurMap!$C$4:$CI$122,JumJamGurMap!$D80&amp;JumJamGurMap!F$1)</f>
        <v>0</v>
      </c>
      <c r="G80" s="139">
        <f>COUNTIF(GurMap!$C$4:$CI$122,JumJamGurMap!$D80&amp;JumJamGurMap!G$1)</f>
        <v>0</v>
      </c>
      <c r="H80" s="138">
        <f>COUNTIF(GurMap!$C$4:$CI$122,JumJamGurMap!$D80&amp;JumJamGurMap!H$1)</f>
        <v>0</v>
      </c>
      <c r="I80" s="139">
        <f>COUNTIF(GurMap!$C$4:$CI$122,JumJamGurMap!$D80&amp;JumJamGurMap!I$1)</f>
        <v>0</v>
      </c>
      <c r="J80" s="138">
        <f>COUNTIF(GurMap!$C$4:$CI$122,JumJamGurMap!$D80&amp;JumJamGurMap!J$1)</f>
        <v>0</v>
      </c>
      <c r="K80" s="139">
        <f>COUNTIF(GurMap!$C$4:$CI$122,JumJamGurMap!$D80&amp;JumJamGurMap!K$1)</f>
        <v>0</v>
      </c>
      <c r="L80" s="138">
        <f>COUNTIF(GurMap!$C$4:$CI$122,JumJamGurMap!$D80&amp;JumJamGurMap!L$1)</f>
        <v>0</v>
      </c>
      <c r="M80" s="139">
        <f>COUNTIF(GurMap!$C$4:$CI$122,JumJamGurMap!$D80&amp;JumJamGurMap!M$1)</f>
        <v>0</v>
      </c>
      <c r="N80" s="138">
        <f>COUNTIF(GurMap!$C$4:$CI$122,JumJamGurMap!$D80&amp;JumJamGurMap!N$1)</f>
        <v>0</v>
      </c>
      <c r="O80" s="139">
        <f>COUNTIF(GurMap!$C$4:$CI$122,JumJamGurMap!$D80&amp;JumJamGurMap!O$1)</f>
        <v>0</v>
      </c>
      <c r="P80" s="138">
        <f>COUNTIF(GurMap!$C$4:$CI$122,JumJamGurMap!$D80&amp;JumJamGurMap!P$1)</f>
        <v>0</v>
      </c>
      <c r="Q80" s="139">
        <f>COUNTIF(GurMap!$C$4:$CI$122,JumJamGurMap!$D80&amp;JumJamGurMap!Q$1)</f>
        <v>0</v>
      </c>
      <c r="R80" s="138">
        <f>COUNTIF(GurMap!$C$4:$CI$122,JumJamGurMap!$D80&amp;JumJamGurMap!R$1)</f>
        <v>0</v>
      </c>
      <c r="S80" s="139">
        <f>COUNTIF(GurMap!$C$4:$CI$122,JumJamGurMap!$D80&amp;JumJamGurMap!S$1)</f>
        <v>0</v>
      </c>
      <c r="T80" s="138">
        <f>COUNTIF(GurMap!$C$4:$CI$122,JumJamGurMap!$D80&amp;JumJamGurMap!T$1)</f>
        <v>0</v>
      </c>
      <c r="U80" s="139">
        <f>COUNTIF(GurMap!$C$4:$CI$122,JumJamGurMap!$D80&amp;JumJamGurMap!U$1)</f>
        <v>0</v>
      </c>
      <c r="V80" s="138">
        <f>COUNTIF(GurMap!$C$4:$CI$122,JumJamGurMap!$D80&amp;JumJamGurMap!V$1)</f>
        <v>0</v>
      </c>
      <c r="W80" s="139">
        <f>COUNTIF(GurMap!$C$4:$CI$122,JumJamGurMap!$D80&amp;JumJamGurMap!W$1)</f>
        <v>0</v>
      </c>
      <c r="X80" s="138">
        <f>COUNTIF(GurMap!$C$4:$CI$122,JumJamGurMap!$D80&amp;JumJamGurMap!X$1)</f>
        <v>0</v>
      </c>
      <c r="Y80" s="139">
        <f>COUNTIF(GurMap!$C$4:$CI$122,JumJamGurMap!$D80&amp;JumJamGurMap!Y$1)</f>
        <v>0</v>
      </c>
      <c r="Z80" s="138">
        <f>COUNTIF(GurMap!$C$4:$CI$122,JumJamGurMap!$D80&amp;JumJamGurMap!Z$1)</f>
        <v>0</v>
      </c>
      <c r="AA80" s="139">
        <f>COUNTIF(GurMap!$C$4:$CI$122,JumJamGurMap!$D80&amp;JumJamGurMap!AA$1)</f>
        <v>0</v>
      </c>
      <c r="AB80" s="138">
        <f>COUNTIF(GurMap!$C$4:$CI$122,JumJamGurMap!$D80&amp;JumJamGurMap!AB$1)</f>
        <v>0</v>
      </c>
      <c r="AC80" s="139">
        <f>COUNTIF(GurMap!$C$4:$CI$122,JumJamGurMap!$D80&amp;JumJamGurMap!AC$1)</f>
        <v>0</v>
      </c>
      <c r="AD80" s="138">
        <f>COUNTIF(GurMap!$C$4:$CI$122,JumJamGurMap!$D80&amp;JumJamGurMap!AD$1)</f>
        <v>0</v>
      </c>
      <c r="AE80" s="139">
        <f>COUNTIF(GurMap!$C$4:$CI$122,JumJamGurMap!$D80&amp;JumJamGurMap!AE$1)</f>
        <v>0</v>
      </c>
      <c r="AF80" s="138">
        <f>COUNTIF(GurMap!$C$4:$CI$122,JumJamGurMap!$D80&amp;JumJamGurMap!AF$1)</f>
        <v>0</v>
      </c>
      <c r="AG80" s="139">
        <f>COUNTIF(GurMap!$C$4:$CI$122,JumJamGurMap!$D80&amp;JumJamGurMap!AG$1)</f>
        <v>0</v>
      </c>
      <c r="AH80" s="138">
        <f>COUNTIF(GurMap!$C$4:$CI$122,JumJamGurMap!$D80&amp;JumJamGurMap!AH$1)</f>
        <v>0</v>
      </c>
      <c r="AI80" s="139">
        <f>COUNTIF(GurMap!$C$4:$CI$122,JumJamGurMap!$D80&amp;JumJamGurMap!AI$1)</f>
        <v>0</v>
      </c>
      <c r="AJ80" s="138">
        <f>COUNTIF(GurMap!$C$4:$CI$122,JumJamGurMap!$D80&amp;JumJamGurMap!AJ$1)</f>
        <v>0</v>
      </c>
      <c r="AK80" s="139">
        <f>COUNTIF(GurMap!$C$4:$CI$122,JumJamGurMap!$D80&amp;JumJamGurMap!AK$1)</f>
        <v>0</v>
      </c>
    </row>
    <row r="81" spans="2:5" ht="38.25" customHeight="1" x14ac:dyDescent="0.3">
      <c r="B81" s="14"/>
      <c r="C81" s="14"/>
      <c r="D81" s="15"/>
      <c r="E81" s="15"/>
    </row>
    <row r="82" spans="2:5" x14ac:dyDescent="0.3">
      <c r="B82" s="5"/>
      <c r="C82" s="5"/>
      <c r="D82" s="6"/>
      <c r="E82" s="6"/>
    </row>
    <row r="83" spans="2:5" x14ac:dyDescent="0.3">
      <c r="B83" s="5"/>
      <c r="C83" s="5"/>
      <c r="D83" s="6"/>
      <c r="E83" s="6"/>
    </row>
    <row r="84" spans="2:5" x14ac:dyDescent="0.3">
      <c r="B84" s="5"/>
      <c r="C84" s="5"/>
      <c r="D84" s="6"/>
      <c r="E84" s="6"/>
    </row>
    <row r="85" spans="2:5" x14ac:dyDescent="0.3">
      <c r="B85" s="5"/>
      <c r="C85" s="5"/>
      <c r="D85" s="6"/>
      <c r="E85" s="6"/>
    </row>
    <row r="86" spans="2:5" x14ac:dyDescent="0.3">
      <c r="B86" s="5"/>
      <c r="C86" s="5"/>
      <c r="D86" s="6"/>
      <c r="E86" s="6"/>
    </row>
    <row r="87" spans="2:5" x14ac:dyDescent="0.3">
      <c r="B87" s="5"/>
      <c r="C87" s="5"/>
      <c r="D87" s="6"/>
      <c r="E87" s="6"/>
    </row>
    <row r="88" spans="2:5" x14ac:dyDescent="0.3">
      <c r="B88" s="5"/>
      <c r="C88" s="5"/>
      <c r="D88" s="6"/>
      <c r="E88" s="6"/>
    </row>
    <row r="89" spans="2:5" x14ac:dyDescent="0.3">
      <c r="B89" s="5"/>
      <c r="C89" s="5"/>
      <c r="D89" s="6"/>
      <c r="E89" s="6"/>
    </row>
    <row r="90" spans="2:5" x14ac:dyDescent="0.3">
      <c r="B90" s="5"/>
      <c r="C90" s="5"/>
      <c r="D90" s="6"/>
      <c r="E90" s="6"/>
    </row>
    <row r="91" spans="2:5" x14ac:dyDescent="0.3">
      <c r="B91" s="5"/>
      <c r="C91" s="5"/>
      <c r="D91" s="6"/>
      <c r="E91" s="6"/>
    </row>
    <row r="92" spans="2:5" x14ac:dyDescent="0.3">
      <c r="B92" s="5"/>
      <c r="C92" s="5"/>
      <c r="D92" s="6"/>
      <c r="E92" s="6"/>
    </row>
    <row r="93" spans="2:5" x14ac:dyDescent="0.3">
      <c r="B93" s="5"/>
      <c r="C93" s="5"/>
      <c r="D93" s="6"/>
      <c r="E93" s="6"/>
    </row>
    <row r="94" spans="2:5" x14ac:dyDescent="0.3">
      <c r="B94" s="5"/>
      <c r="C94" s="5"/>
      <c r="D94" s="6"/>
      <c r="E94" s="6"/>
    </row>
    <row r="95" spans="2:5" x14ac:dyDescent="0.3">
      <c r="B95" s="5"/>
      <c r="C95" s="5"/>
      <c r="D95" s="6"/>
      <c r="E95" s="6"/>
    </row>
    <row r="96" spans="2:5" x14ac:dyDescent="0.3">
      <c r="B96" s="5"/>
      <c r="C96" s="5"/>
      <c r="D96" s="6"/>
      <c r="E96" s="6"/>
    </row>
    <row r="97" spans="2:5" x14ac:dyDescent="0.3">
      <c r="B97" s="5"/>
      <c r="C97" s="5"/>
      <c r="D97" s="6"/>
      <c r="E97" s="6"/>
    </row>
    <row r="98" spans="2:5" x14ac:dyDescent="0.3">
      <c r="B98" s="5"/>
      <c r="C98" s="5"/>
      <c r="D98" s="6"/>
      <c r="E98" s="6"/>
    </row>
    <row r="99" spans="2:5" x14ac:dyDescent="0.3">
      <c r="B99" s="5"/>
      <c r="C99" s="5"/>
      <c r="D99" s="6"/>
      <c r="E99" s="6"/>
    </row>
    <row r="100" spans="2:5" x14ac:dyDescent="0.3">
      <c r="B100" s="5"/>
      <c r="C100" s="5"/>
      <c r="D100" s="6"/>
      <c r="E100" s="6"/>
    </row>
    <row r="101" spans="2:5" x14ac:dyDescent="0.3">
      <c r="B101" s="5"/>
      <c r="C101" s="5"/>
      <c r="D101" s="6"/>
      <c r="E101" s="6"/>
    </row>
    <row r="102" spans="2:5" x14ac:dyDescent="0.3">
      <c r="B102" s="5"/>
      <c r="C102" s="5"/>
      <c r="D102" s="6"/>
      <c r="E102" s="6"/>
    </row>
    <row r="103" spans="2:5" x14ac:dyDescent="0.3">
      <c r="B103" s="5"/>
      <c r="C103" s="5"/>
      <c r="D103" s="6"/>
      <c r="E103" s="6"/>
    </row>
    <row r="104" spans="2:5" x14ac:dyDescent="0.3">
      <c r="B104" s="5"/>
      <c r="C104" s="5"/>
      <c r="D104" s="6"/>
      <c r="E104" s="6"/>
    </row>
    <row r="105" spans="2:5" x14ac:dyDescent="0.3">
      <c r="B105" s="5"/>
      <c r="C105" s="5"/>
      <c r="D105" s="6"/>
      <c r="E105" s="6"/>
    </row>
    <row r="106" spans="2:5" x14ac:dyDescent="0.3">
      <c r="B106" s="5"/>
      <c r="C106" s="5"/>
      <c r="D106" s="6"/>
      <c r="E106" s="6"/>
    </row>
    <row r="107" spans="2:5" x14ac:dyDescent="0.3">
      <c r="B107" s="5"/>
      <c r="C107" s="5"/>
      <c r="D107" s="6"/>
      <c r="E107" s="6"/>
    </row>
    <row r="108" spans="2:5" x14ac:dyDescent="0.3">
      <c r="B108" s="5"/>
      <c r="C108" s="5"/>
      <c r="D108" s="6"/>
      <c r="E108" s="6"/>
    </row>
    <row r="109" spans="2:5" x14ac:dyDescent="0.3">
      <c r="B109" s="5"/>
      <c r="C109" s="5"/>
      <c r="D109" s="6"/>
      <c r="E109" s="6"/>
    </row>
    <row r="110" spans="2:5" x14ac:dyDescent="0.3">
      <c r="B110" s="5"/>
      <c r="C110" s="5"/>
      <c r="D110" s="6"/>
      <c r="E110" s="6"/>
    </row>
    <row r="111" spans="2:5" x14ac:dyDescent="0.3">
      <c r="B111" s="5"/>
      <c r="C111" s="5"/>
      <c r="D111" s="6"/>
      <c r="E111" s="6"/>
    </row>
    <row r="112" spans="2:5" x14ac:dyDescent="0.3">
      <c r="B112" s="5"/>
      <c r="C112" s="5"/>
      <c r="D112" s="6"/>
      <c r="E112" s="6"/>
    </row>
    <row r="113" spans="2:5" x14ac:dyDescent="0.3">
      <c r="B113" s="5"/>
      <c r="C113" s="5"/>
      <c r="D113" s="6"/>
      <c r="E113" s="6"/>
    </row>
    <row r="114" spans="2:5" x14ac:dyDescent="0.3">
      <c r="B114" s="5"/>
      <c r="C114" s="5"/>
      <c r="D114" s="6"/>
      <c r="E114" s="6"/>
    </row>
    <row r="115" spans="2:5" x14ac:dyDescent="0.3">
      <c r="B115" s="5"/>
      <c r="C115" s="5"/>
      <c r="D115" s="6"/>
      <c r="E115" s="6"/>
    </row>
    <row r="116" spans="2:5" x14ac:dyDescent="0.3">
      <c r="B116" s="5"/>
      <c r="C116" s="5"/>
      <c r="D116" s="6"/>
      <c r="E116" s="6"/>
    </row>
    <row r="117" spans="2:5" x14ac:dyDescent="0.3">
      <c r="B117" s="5"/>
      <c r="C117" s="5"/>
      <c r="D117" s="6"/>
      <c r="E117" s="6"/>
    </row>
    <row r="118" spans="2:5" x14ac:dyDescent="0.3">
      <c r="B118" s="5"/>
      <c r="C118" s="5"/>
      <c r="D118" s="6"/>
      <c r="E118" s="6"/>
    </row>
    <row r="119" spans="2:5" x14ac:dyDescent="0.3">
      <c r="B119" s="5"/>
      <c r="C119" s="5"/>
      <c r="D119" s="6"/>
      <c r="E119" s="6"/>
    </row>
    <row r="120" spans="2:5" x14ac:dyDescent="0.3">
      <c r="B120" s="5"/>
      <c r="C120" s="5"/>
      <c r="D120" s="6"/>
      <c r="E120" s="6"/>
    </row>
    <row r="121" spans="2:5" x14ac:dyDescent="0.3">
      <c r="B121" s="5"/>
      <c r="C121" s="5"/>
      <c r="D121" s="6"/>
      <c r="E121" s="6"/>
    </row>
    <row r="122" spans="2:5" x14ac:dyDescent="0.3">
      <c r="B122" s="5"/>
      <c r="C122" s="5"/>
      <c r="D122" s="6"/>
      <c r="E122" s="6"/>
    </row>
    <row r="123" spans="2:5" x14ac:dyDescent="0.3">
      <c r="B123" s="5"/>
      <c r="C123" s="5"/>
      <c r="D123" s="6"/>
      <c r="E123" s="6"/>
    </row>
    <row r="124" spans="2:5" x14ac:dyDescent="0.3">
      <c r="B124" s="5"/>
      <c r="C124" s="5"/>
      <c r="D124" s="6"/>
      <c r="E124" s="6"/>
    </row>
    <row r="125" spans="2:5" x14ac:dyDescent="0.3">
      <c r="B125" s="5"/>
      <c r="C125" s="5"/>
      <c r="D125" s="6"/>
      <c r="E125" s="6"/>
    </row>
    <row r="126" spans="2:5" x14ac:dyDescent="0.3">
      <c r="B126" s="5"/>
      <c r="C126" s="5"/>
      <c r="D126" s="6"/>
      <c r="E126" s="6"/>
    </row>
    <row r="127" spans="2:5" x14ac:dyDescent="0.3">
      <c r="B127" s="5"/>
      <c r="C127" s="5"/>
      <c r="D127" s="6"/>
      <c r="E127" s="6"/>
    </row>
    <row r="128" spans="2:5" x14ac:dyDescent="0.3">
      <c r="B128" s="5"/>
      <c r="C128" s="5"/>
      <c r="D128" s="6"/>
      <c r="E128" s="6"/>
    </row>
    <row r="129" spans="2:5" x14ac:dyDescent="0.3">
      <c r="B129" s="5"/>
      <c r="C129" s="5"/>
      <c r="D129" s="6"/>
      <c r="E129" s="6"/>
    </row>
    <row r="130" spans="2:5" x14ac:dyDescent="0.3">
      <c r="B130" s="5"/>
      <c r="C130" s="5"/>
      <c r="D130" s="6"/>
      <c r="E130" s="6"/>
    </row>
    <row r="131" spans="2:5" x14ac:dyDescent="0.3">
      <c r="B131" s="5"/>
      <c r="C131" s="5"/>
      <c r="D131" s="6"/>
      <c r="E131" s="6"/>
    </row>
    <row r="132" spans="2:5" x14ac:dyDescent="0.3">
      <c r="B132" s="5"/>
      <c r="C132" s="5"/>
      <c r="D132" s="6"/>
      <c r="E132" s="6"/>
    </row>
    <row r="133" spans="2:5" x14ac:dyDescent="0.3">
      <c r="B133" s="5"/>
      <c r="C133" s="5"/>
      <c r="D133" s="6"/>
      <c r="E133" s="6"/>
    </row>
    <row r="134" spans="2:5" x14ac:dyDescent="0.3">
      <c r="B134" s="5"/>
      <c r="C134" s="5"/>
      <c r="D134" s="6"/>
      <c r="E134" s="6"/>
    </row>
    <row r="135" spans="2:5" x14ac:dyDescent="0.3">
      <c r="B135" s="5"/>
      <c r="C135" s="5"/>
      <c r="D135" s="6"/>
      <c r="E135" s="6"/>
    </row>
    <row r="136" spans="2:5" x14ac:dyDescent="0.3">
      <c r="B136" s="5"/>
      <c r="C136" s="5"/>
      <c r="D136" s="6"/>
      <c r="E136" s="6"/>
    </row>
    <row r="137" spans="2:5" x14ac:dyDescent="0.3">
      <c r="B137" s="5"/>
      <c r="C137" s="5"/>
      <c r="D137" s="6"/>
      <c r="E137" s="6"/>
    </row>
    <row r="138" spans="2:5" x14ac:dyDescent="0.3">
      <c r="B138" s="5"/>
      <c r="C138" s="5"/>
      <c r="D138" s="6"/>
      <c r="E138" s="6"/>
    </row>
    <row r="139" spans="2:5" x14ac:dyDescent="0.3">
      <c r="B139" s="5"/>
      <c r="C139" s="5"/>
      <c r="D139" s="6"/>
      <c r="E139" s="6"/>
    </row>
    <row r="140" spans="2:5" x14ac:dyDescent="0.3">
      <c r="B140" s="5"/>
      <c r="C140" s="5"/>
      <c r="D140" s="6"/>
      <c r="E140" s="6"/>
    </row>
    <row r="141" spans="2:5" x14ac:dyDescent="0.3">
      <c r="B141" s="5"/>
      <c r="C141" s="5"/>
      <c r="D141" s="6"/>
      <c r="E141" s="6"/>
    </row>
    <row r="142" spans="2:5" x14ac:dyDescent="0.3">
      <c r="B142" s="5"/>
      <c r="C142" s="5"/>
      <c r="D142" s="6"/>
      <c r="E142" s="6"/>
    </row>
    <row r="143" spans="2:5" x14ac:dyDescent="0.3">
      <c r="B143" s="5"/>
      <c r="C143" s="5"/>
      <c r="D143" s="6"/>
      <c r="E143" s="6"/>
    </row>
    <row r="144" spans="2:5" x14ac:dyDescent="0.3">
      <c r="B144" s="5"/>
      <c r="C144" s="5"/>
      <c r="D144" s="6"/>
      <c r="E144" s="6"/>
    </row>
    <row r="145" spans="2:5" x14ac:dyDescent="0.3">
      <c r="B145" s="5"/>
      <c r="C145" s="5"/>
      <c r="D145" s="6"/>
      <c r="E145" s="6"/>
    </row>
    <row r="146" spans="2:5" x14ac:dyDescent="0.3">
      <c r="B146" s="5"/>
      <c r="C146" s="5"/>
      <c r="D146" s="6"/>
      <c r="E146" s="6"/>
    </row>
    <row r="147" spans="2:5" x14ac:dyDescent="0.3">
      <c r="B147" s="5"/>
      <c r="C147" s="5"/>
      <c r="D147" s="6"/>
      <c r="E147" s="6"/>
    </row>
    <row r="148" spans="2:5" x14ac:dyDescent="0.3">
      <c r="B148" s="5"/>
      <c r="C148" s="5"/>
      <c r="D148" s="6"/>
      <c r="E148" s="6"/>
    </row>
    <row r="149" spans="2:5" x14ac:dyDescent="0.3">
      <c r="B149" s="5"/>
      <c r="C149" s="5"/>
      <c r="D149" s="6"/>
      <c r="E149" s="6"/>
    </row>
    <row r="150" spans="2:5" x14ac:dyDescent="0.3">
      <c r="B150" s="5"/>
      <c r="C150" s="5"/>
      <c r="D150" s="6"/>
      <c r="E150" s="6"/>
    </row>
    <row r="151" spans="2:5" x14ac:dyDescent="0.3">
      <c r="B151" s="5"/>
      <c r="C151" s="5"/>
      <c r="D151" s="6"/>
      <c r="E151" s="6"/>
    </row>
    <row r="152" spans="2:5" x14ac:dyDescent="0.3">
      <c r="B152" s="5"/>
      <c r="C152" s="5"/>
      <c r="D152" s="6"/>
      <c r="E152" s="6"/>
    </row>
    <row r="153" spans="2:5" x14ac:dyDescent="0.3">
      <c r="B153" s="5"/>
      <c r="C153" s="5"/>
      <c r="D153" s="6"/>
      <c r="E153" s="6"/>
    </row>
    <row r="154" spans="2:5" x14ac:dyDescent="0.3">
      <c r="B154" s="5"/>
      <c r="C154" s="5"/>
      <c r="D154" s="6"/>
      <c r="E154" s="6"/>
    </row>
    <row r="155" spans="2:5" x14ac:dyDescent="0.3">
      <c r="B155" s="5"/>
      <c r="C155" s="5"/>
      <c r="D155" s="6"/>
      <c r="E155" s="6"/>
    </row>
    <row r="156" spans="2:5" x14ac:dyDescent="0.3">
      <c r="B156" s="5"/>
      <c r="C156" s="5"/>
      <c r="D156" s="6"/>
      <c r="E156" s="6"/>
    </row>
    <row r="157" spans="2:5" x14ac:dyDescent="0.3">
      <c r="B157" s="5"/>
      <c r="C157" s="5"/>
      <c r="D157" s="6"/>
      <c r="E157" s="6"/>
    </row>
    <row r="158" spans="2:5" x14ac:dyDescent="0.3">
      <c r="B158" s="5"/>
      <c r="C158" s="5"/>
      <c r="D158" s="6"/>
      <c r="E158" s="6"/>
    </row>
    <row r="159" spans="2:5" x14ac:dyDescent="0.3">
      <c r="B159" s="5"/>
      <c r="C159" s="5"/>
      <c r="D159" s="6"/>
      <c r="E159" s="6"/>
    </row>
    <row r="160" spans="2:5" x14ac:dyDescent="0.3">
      <c r="B160" s="5"/>
      <c r="C160" s="5"/>
      <c r="D160" s="6"/>
      <c r="E160" s="6"/>
    </row>
    <row r="161" spans="2:5" x14ac:dyDescent="0.3">
      <c r="B161" s="5"/>
      <c r="C161" s="5"/>
      <c r="D161" s="6"/>
      <c r="E161" s="6"/>
    </row>
    <row r="162" spans="2:5" x14ac:dyDescent="0.3">
      <c r="B162" s="5"/>
      <c r="C162" s="5"/>
      <c r="D162" s="6"/>
      <c r="E162" s="6"/>
    </row>
    <row r="163" spans="2:5" x14ac:dyDescent="0.3">
      <c r="B163" s="5"/>
      <c r="C163" s="5"/>
      <c r="D163" s="6"/>
      <c r="E163" s="6"/>
    </row>
    <row r="164" spans="2:5" x14ac:dyDescent="0.3">
      <c r="B164" s="5"/>
      <c r="C164" s="5"/>
      <c r="D164" s="6"/>
      <c r="E164" s="6"/>
    </row>
    <row r="165" spans="2:5" x14ac:dyDescent="0.3">
      <c r="B165" s="5"/>
      <c r="C165" s="5"/>
      <c r="D165" s="6"/>
      <c r="E165" s="6"/>
    </row>
    <row r="166" spans="2:5" x14ac:dyDescent="0.3">
      <c r="B166" s="5"/>
      <c r="C166" s="5"/>
      <c r="D166" s="6"/>
      <c r="E166" s="6"/>
    </row>
    <row r="167" spans="2:5" x14ac:dyDescent="0.3">
      <c r="B167" s="5"/>
      <c r="C167" s="5"/>
      <c r="D167" s="6"/>
      <c r="E167" s="6"/>
    </row>
    <row r="168" spans="2:5" x14ac:dyDescent="0.3">
      <c r="B168" s="5"/>
      <c r="C168" s="5"/>
      <c r="D168" s="6"/>
      <c r="E168" s="6"/>
    </row>
    <row r="169" spans="2:5" x14ac:dyDescent="0.3">
      <c r="B169" s="5"/>
      <c r="C169" s="5"/>
      <c r="D169" s="6"/>
      <c r="E169" s="6"/>
    </row>
    <row r="170" spans="2:5" x14ac:dyDescent="0.3">
      <c r="B170" s="5"/>
      <c r="C170" s="5"/>
      <c r="D170" s="6"/>
      <c r="E170" s="6"/>
    </row>
    <row r="171" spans="2:5" x14ac:dyDescent="0.3">
      <c r="B171" s="5"/>
      <c r="C171" s="5"/>
      <c r="D171" s="6"/>
      <c r="E171" s="6"/>
    </row>
    <row r="172" spans="2:5" x14ac:dyDescent="0.3">
      <c r="B172" s="5"/>
      <c r="C172" s="5"/>
      <c r="D172" s="6"/>
      <c r="E172" s="6"/>
    </row>
    <row r="173" spans="2:5" x14ac:dyDescent="0.3">
      <c r="B173" s="5"/>
      <c r="C173" s="5"/>
      <c r="D173" s="6"/>
      <c r="E173" s="6"/>
    </row>
    <row r="174" spans="2:5" x14ac:dyDescent="0.3">
      <c r="B174" s="5"/>
      <c r="C174" s="5"/>
      <c r="D174" s="6"/>
      <c r="E174" s="6"/>
    </row>
    <row r="175" spans="2:5" x14ac:dyDescent="0.3">
      <c r="B175" s="5"/>
      <c r="C175" s="5"/>
      <c r="D175" s="6"/>
      <c r="E175" s="6"/>
    </row>
    <row r="176" spans="2:5" x14ac:dyDescent="0.3">
      <c r="B176" s="5"/>
      <c r="C176" s="5"/>
      <c r="D176" s="6"/>
      <c r="E176" s="6"/>
    </row>
    <row r="177" spans="2:5" x14ac:dyDescent="0.3">
      <c r="B177" s="5"/>
      <c r="C177" s="5"/>
      <c r="D177" s="6"/>
      <c r="E177" s="6"/>
    </row>
    <row r="178" spans="2:5" x14ac:dyDescent="0.3">
      <c r="B178" s="5"/>
      <c r="C178" s="5"/>
      <c r="D178" s="6"/>
      <c r="E178" s="6"/>
    </row>
    <row r="179" spans="2:5" x14ac:dyDescent="0.3">
      <c r="B179" s="5"/>
      <c r="C179" s="5"/>
      <c r="D179" s="6"/>
      <c r="E179" s="6"/>
    </row>
    <row r="180" spans="2:5" x14ac:dyDescent="0.3">
      <c r="B180" s="5"/>
      <c r="C180" s="5"/>
      <c r="D180" s="6"/>
      <c r="E180" s="6"/>
    </row>
    <row r="181" spans="2:5" x14ac:dyDescent="0.3">
      <c r="B181" s="5"/>
      <c r="C181" s="5"/>
      <c r="D181" s="6"/>
      <c r="E181" s="6"/>
    </row>
    <row r="182" spans="2:5" x14ac:dyDescent="0.3">
      <c r="B182" s="5"/>
      <c r="C182" s="5"/>
      <c r="D182" s="6"/>
      <c r="E182" s="6"/>
    </row>
    <row r="183" spans="2:5" x14ac:dyDescent="0.3">
      <c r="B183" s="5"/>
      <c r="C183" s="5"/>
      <c r="D183" s="6"/>
      <c r="E183" s="6"/>
    </row>
    <row r="184" spans="2:5" x14ac:dyDescent="0.3">
      <c r="B184" s="5"/>
      <c r="C184" s="5"/>
      <c r="D184" s="6"/>
      <c r="E184" s="6"/>
    </row>
    <row r="185" spans="2:5" x14ac:dyDescent="0.3">
      <c r="B185" s="5"/>
      <c r="C185" s="5"/>
      <c r="D185" s="6"/>
      <c r="E185" s="6"/>
    </row>
    <row r="186" spans="2:5" x14ac:dyDescent="0.3">
      <c r="B186" s="5"/>
      <c r="C186" s="5"/>
      <c r="D186" s="6"/>
      <c r="E186" s="6"/>
    </row>
    <row r="187" spans="2:5" x14ac:dyDescent="0.3">
      <c r="B187" s="5"/>
      <c r="C187" s="5"/>
      <c r="D187" s="6"/>
      <c r="E187" s="6"/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5</vt:i4>
      </vt:variant>
    </vt:vector>
  </HeadingPairs>
  <TitlesOfParts>
    <vt:vector size="23" baseType="lpstr">
      <vt:lpstr>Sheet1</vt:lpstr>
      <vt:lpstr>CATATAN</vt:lpstr>
      <vt:lpstr>JADWAL</vt:lpstr>
      <vt:lpstr>MASTER GURU HARIAN</vt:lpstr>
      <vt:lpstr>JAM GURU</vt:lpstr>
      <vt:lpstr>RUANG</vt:lpstr>
      <vt:lpstr>JJM GURU</vt:lpstr>
      <vt:lpstr>REKSEBGUR</vt:lpstr>
      <vt:lpstr>JumJamGurMap</vt:lpstr>
      <vt:lpstr>SEBGUR</vt:lpstr>
      <vt:lpstr>SK-AK12</vt:lpstr>
      <vt:lpstr>SK-AK34</vt:lpstr>
      <vt:lpstr>SK-TK12</vt:lpstr>
      <vt:lpstr>SK-TK3</vt:lpstr>
      <vt:lpstr>SK-RP12</vt:lpstr>
      <vt:lpstr>SK-RP3</vt:lpstr>
      <vt:lpstr>GurMap</vt:lpstr>
      <vt:lpstr>HITJAMGUR</vt:lpstr>
      <vt:lpstr>'MASTER GURU HARIAN'!Print_Area</vt:lpstr>
      <vt:lpstr>'SK-AK12'!Print_Area</vt:lpstr>
      <vt:lpstr>'SK-RP12'!Print_Area</vt:lpstr>
      <vt:lpstr>'SK-TK12'!Print_Area</vt:lpstr>
      <vt:lpstr>'MASTER GURU HARIAN'!Print_Titles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2022-06-24T17:00:01Z</dcterms:created>
  <dcterms:modified xsi:type="dcterms:W3CDTF">2023-08-25T06:12:35Z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5e4fe681a1164a03a3ce6ae536d2b4d7</vt:lpwstr>
  </property>
</Properties>
</file>