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Archive\SCHOOL\Coding_Coding Temple\"/>
    </mc:Choice>
  </mc:AlternateContent>
  <xr:revisionPtr revIDLastSave="0" documentId="13_ncr:1_{495ED60E-6E61-49F2-B8D8-ACBC14A12E7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ire_Shop" sheetId="1" r:id="rId1"/>
    <sheet name="Personal Bills" sheetId="2" r:id="rId2"/>
    <sheet name="Budget" sheetId="3" r:id="rId3"/>
  </sheets>
  <calcPr calcId="181029"/>
  <pivotCaches>
    <pivotCache cacheId="2" r:id="rId4"/>
  </pivotCaches>
</workbook>
</file>

<file path=xl/calcChain.xml><?xml version="1.0" encoding="utf-8"?>
<calcChain xmlns="http://schemas.openxmlformats.org/spreadsheetml/2006/main">
  <c r="D10" i="3" l="1"/>
  <c r="C10" i="3"/>
  <c r="B10" i="3"/>
  <c r="D5" i="3"/>
  <c r="D6" i="3"/>
  <c r="D7" i="3"/>
  <c r="D8" i="3"/>
  <c r="D4" i="3"/>
  <c r="C8" i="3"/>
  <c r="C7" i="3"/>
  <c r="C6" i="3"/>
  <c r="C5" i="3"/>
  <c r="C4" i="3"/>
  <c r="B4" i="3"/>
  <c r="B8" i="3"/>
  <c r="B7" i="3"/>
  <c r="B5" i="3"/>
  <c r="B6" i="3"/>
  <c r="C12" i="2"/>
  <c r="D12" i="2"/>
  <c r="E12" i="2"/>
  <c r="F12" i="2"/>
  <c r="G12" i="2"/>
  <c r="B12" i="2"/>
  <c r="G5" i="2"/>
  <c r="G6" i="2"/>
  <c r="G7" i="2"/>
  <c r="G8" i="2"/>
  <c r="G9" i="2"/>
  <c r="G10" i="2"/>
  <c r="G4" i="2"/>
  <c r="G5" i="1"/>
  <c r="G4" i="1"/>
  <c r="C6" i="1"/>
  <c r="D6" i="1"/>
  <c r="E6" i="1"/>
  <c r="F6" i="1"/>
  <c r="B6" i="1"/>
  <c r="G6" i="1" l="1"/>
</calcChain>
</file>

<file path=xl/sharedStrings.xml><?xml version="1.0" encoding="utf-8"?>
<sst xmlns="http://schemas.openxmlformats.org/spreadsheetml/2006/main" count="36" uniqueCount="27">
  <si>
    <t>Profit</t>
  </si>
  <si>
    <t>Expenses</t>
  </si>
  <si>
    <t>Quality Tire Company</t>
  </si>
  <si>
    <t>Income</t>
  </si>
  <si>
    <t>Personal Bills</t>
  </si>
  <si>
    <t>Water</t>
  </si>
  <si>
    <t>Electric</t>
  </si>
  <si>
    <t>Car Payment</t>
  </si>
  <si>
    <t>Gas</t>
  </si>
  <si>
    <t>Food</t>
  </si>
  <si>
    <t>Rent</t>
  </si>
  <si>
    <t>Entertainment</t>
  </si>
  <si>
    <t>Jan</t>
  </si>
  <si>
    <t>Feb</t>
  </si>
  <si>
    <t>March</t>
  </si>
  <si>
    <t>April</t>
  </si>
  <si>
    <t>May</t>
  </si>
  <si>
    <t>Mar</t>
  </si>
  <si>
    <t>Apr</t>
  </si>
  <si>
    <t>Budget</t>
  </si>
  <si>
    <t>January</t>
  </si>
  <si>
    <t>February</t>
  </si>
  <si>
    <t>5 Month Totals</t>
  </si>
  <si>
    <t>5 Month Total</t>
  </si>
  <si>
    <t>Grand Total</t>
  </si>
  <si>
    <t>Remaining Monthly Budget</t>
  </si>
  <si>
    <t>Monthly 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</si>
</sst>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8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6" fontId="1" fillId="0" borderId="0" xfId="0" applyNumberFormat="1" applyFo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0" xfId="0" applyFont="1" applyFill="1"/>
    <xf numFmtId="0" fontId="2" fillId="0" borderId="0" xfId="0" applyFont="1"/>
    <xf numFmtId="44" fontId="1" fillId="0" borderId="0" xfId="1" applyFont="1"/>
    <xf numFmtId="6" fontId="2" fillId="0" borderId="0" xfId="0" applyNumberFormat="1" applyFont="1"/>
    <xf numFmtId="44" fontId="2" fillId="0" borderId="0" xfId="1" applyFont="1"/>
    <xf numFmtId="0" fontId="10" fillId="0" borderId="0" xfId="0" applyFont="1" applyAlignment="1">
      <alignment horizontal="center"/>
    </xf>
    <xf numFmtId="0" fontId="11" fillId="4" borderId="0" xfId="0" applyFont="1" applyFill="1"/>
    <xf numFmtId="0" fontId="12" fillId="4" borderId="0" xfId="0" applyFont="1" applyFill="1" applyAlignment="1">
      <alignment horizontal="center"/>
    </xf>
    <xf numFmtId="44" fontId="1" fillId="0" borderId="1" xfId="1" applyFont="1" applyBorder="1"/>
    <xf numFmtId="44" fontId="2" fillId="0" borderId="1" xfId="1" applyFont="1" applyBorder="1"/>
    <xf numFmtId="6" fontId="1" fillId="0" borderId="0" xfId="0" applyNumberFormat="1" applyFont="1" applyFill="1"/>
    <xf numFmtId="6" fontId="1" fillId="0" borderId="0" xfId="0" applyNumberFormat="1" applyFont="1" applyBorder="1"/>
    <xf numFmtId="6" fontId="2" fillId="0" borderId="0" xfId="0" applyNumberFormat="1" applyFont="1" applyBorder="1"/>
    <xf numFmtId="44" fontId="0" fillId="0" borderId="0" xfId="0" applyNumberFormat="1"/>
    <xf numFmtId="44" fontId="1" fillId="5" borderId="0" xfId="0" applyNumberFormat="1" applyFont="1" applyFill="1"/>
    <xf numFmtId="6" fontId="1" fillId="0" borderId="0" xfId="1" quotePrefix="1" applyNumberFormat="1" applyFont="1"/>
    <xf numFmtId="6" fontId="1" fillId="0" borderId="0" xfId="1" applyNumberFormat="1" applyFont="1"/>
    <xf numFmtId="6" fontId="0" fillId="0" borderId="0" xfId="0" applyNumberFormat="1"/>
    <xf numFmtId="8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Tire_Shop!$A$4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strRef>
              <c:f>Tire_Shop!$B$3:$F$3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Tire_Shop!$B$4:$F$4</c:f>
              <c:numCache>
                <c:formatCode>"$"#,##0_);[Red]\("$"#,##0\)</c:formatCode>
                <c:ptCount val="5"/>
                <c:pt idx="0">
                  <c:v>110177</c:v>
                </c:pt>
                <c:pt idx="1">
                  <c:v>135108</c:v>
                </c:pt>
                <c:pt idx="2">
                  <c:v>158941</c:v>
                </c:pt>
                <c:pt idx="3">
                  <c:v>160485</c:v>
                </c:pt>
                <c:pt idx="4">
                  <c:v>184996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6-4145-B01C-00E0B73E9F2A}"/>
            </c:ext>
          </c:extLst>
        </c:ser>
        <c:ser>
          <c:idx val="1"/>
          <c:order val="1"/>
          <c:tx>
            <c:strRef>
              <c:f>Tire_Shop!$A$5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Tire_Shop!$B$3:$F$3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Tire_Shop!$B$5:$F$5</c:f>
              <c:numCache>
                <c:formatCode>"$"#,##0_);[Red]\("$"#,##0\)</c:formatCode>
                <c:ptCount val="5"/>
                <c:pt idx="0">
                  <c:v>110134</c:v>
                </c:pt>
                <c:pt idx="1">
                  <c:v>54147</c:v>
                </c:pt>
                <c:pt idx="2">
                  <c:v>55987</c:v>
                </c:pt>
                <c:pt idx="3">
                  <c:v>68467</c:v>
                </c:pt>
                <c:pt idx="4">
                  <c:v>69553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6-4145-B01C-00E0B73E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9596208"/>
        <c:axId val="-949589136"/>
      </c:barChart>
      <c:catAx>
        <c:axId val="-94959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49589136"/>
        <c:crosses val="autoZero"/>
        <c:auto val="1"/>
        <c:lblAlgn val="ctr"/>
        <c:lblOffset val="100"/>
        <c:noMultiLvlLbl val="0"/>
      </c:catAx>
      <c:valAx>
        <c:axId val="-949589136"/>
        <c:scaling>
          <c:orientation val="minMax"/>
        </c:scaling>
        <c:delete val="0"/>
        <c:axPos val="b"/>
        <c:majorGridlines/>
        <c:numFmt formatCode="&quot;$&quot;#,##0_);[Red]\(&quot;$&quot;#,##0\)" sourceLinked="1"/>
        <c:majorTickMark val="out"/>
        <c:minorTickMark val="none"/>
        <c:tickLblPos val="nextTo"/>
        <c:crossAx val="-949596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horizontalDpi="1" verticalDpi="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Budgetary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52882136453329E-2"/>
          <c:y val="8.7103862996039297E-2"/>
          <c:w val="0.89905102001993042"/>
          <c:h val="0.7800555763499144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Budget!$B$4:$B$8</c:f>
              <c:numCache>
                <c:formatCode>"$"#,##0_);[Red]\("$"#,##0\)</c:formatCode>
                <c:ptCount val="5"/>
                <c:pt idx="0">
                  <c:v>110177</c:v>
                </c:pt>
                <c:pt idx="1">
                  <c:v>135108</c:v>
                </c:pt>
                <c:pt idx="2">
                  <c:v>158941</c:v>
                </c:pt>
                <c:pt idx="3">
                  <c:v>160485</c:v>
                </c:pt>
                <c:pt idx="4">
                  <c:v>184996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73-493B-AC66-60680D97A2CE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Budget!$A$4:$A$8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Budget!$C$4:$C$8</c:f>
              <c:numCache>
                <c:formatCode>_("$"* #,##0.00_);_("$"* \(#,##0.00\);_("$"* "-"??_);_(@_)</c:formatCode>
                <c:ptCount val="5"/>
                <c:pt idx="0">
                  <c:v>112417.85</c:v>
                </c:pt>
                <c:pt idx="1">
                  <c:v>56423.86</c:v>
                </c:pt>
                <c:pt idx="2">
                  <c:v>58280.73</c:v>
                </c:pt>
                <c:pt idx="3">
                  <c:v>70748.95</c:v>
                </c:pt>
                <c:pt idx="4">
                  <c:v>71880.679999999993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3-493B-AC66-60680D97A2CE}"/>
            </c:ext>
          </c:extLst>
        </c:ser>
        <c:ser>
          <c:idx val="2"/>
          <c:order val="2"/>
          <c:tx>
            <c:v>Remaining Budget</c:v>
          </c:tx>
          <c:spPr>
            <a:solidFill>
              <a:schemeClr val="accent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Budget!$A$4:$A$8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Budget!$D$4:$D$8</c:f>
              <c:numCache>
                <c:formatCode>_("$"* #,##0.00_);_("$"* \(#,##0.00\);_("$"* "-"??_);_(@_)</c:formatCode>
                <c:ptCount val="5"/>
                <c:pt idx="0">
                  <c:v>-2240.8500000000058</c:v>
                </c:pt>
                <c:pt idx="1">
                  <c:v>78684.14</c:v>
                </c:pt>
                <c:pt idx="2">
                  <c:v>100660.26999999999</c:v>
                </c:pt>
                <c:pt idx="3">
                  <c:v>89736.05</c:v>
                </c:pt>
                <c:pt idx="4">
                  <c:v>113115.32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3-493B-AC66-60680D97A2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1418767"/>
        <c:axId val="921415407"/>
      </c:barChart>
      <c:catAx>
        <c:axId val="921418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15407"/>
        <c:crosses val="autoZero"/>
        <c:auto val="1"/>
        <c:lblAlgn val="ctr"/>
        <c:lblOffset val="200"/>
        <c:noMultiLvlLbl val="0"/>
      </c:catAx>
      <c:valAx>
        <c:axId val="921415407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18767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8</xdr:row>
      <xdr:rowOff>19050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4329</xdr:colOff>
      <xdr:row>1</xdr:row>
      <xdr:rowOff>290945</xdr:rowOff>
    </xdr:from>
    <xdr:to>
      <xdr:col>17</xdr:col>
      <xdr:colOff>536863</xdr:colOff>
      <xdr:row>25</xdr:row>
      <xdr:rowOff>117763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2D3BD-90B4-830B-25D0-E5EFE10C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Torres" refreshedDate="45481.613910069442" createdVersion="8" refreshedVersion="8" minRefreshableVersion="3" recordCount="4" xr:uid="{7137EEB0-F93E-49B7-B5AA-DE2A05B0061A}">
  <cacheSource type="worksheet">
    <worksheetSource ref="A4:D8" sheet="Budget"/>
  </cacheSource>
  <cacheFields count="4">
    <cacheField name="January" numFmtId="0">
      <sharedItems/>
    </cacheField>
    <cacheField name="$110,177 " numFmtId="6">
      <sharedItems containsSemiMixedTypes="0" containsString="0" containsNumber="1" containsInteger="1" minValue="135108" maxValue="184996"/>
    </cacheField>
    <cacheField name=" $112,417.85 " numFmtId="44">
      <sharedItems containsSemiMixedTypes="0" containsString="0" containsNumber="1" minValue="56423.86" maxValue="71880.679999999993"/>
    </cacheField>
    <cacheField name=" $(2,240.85)" numFmtId="44">
      <sharedItems containsSemiMixedTypes="0" containsString="0" containsNumber="1" minValue="78684.14" maxValue="113115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February"/>
    <n v="135108"/>
    <n v="56423.86"/>
    <n v="78684.14"/>
  </r>
  <r>
    <s v="March"/>
    <n v="158941"/>
    <n v="58280.73"/>
    <n v="100660.26999999999"/>
  </r>
  <r>
    <s v="April"/>
    <n v="160485"/>
    <n v="70748.95"/>
    <n v="89736.05"/>
  </r>
  <r>
    <s v="May"/>
    <n v="184996"/>
    <n v="71880.679999999993"/>
    <n v="113115.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CCBF2-C03A-41C5-9F30-120B9B8C713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J20" firstHeaderRow="1" firstDataRow="1" firstDataCol="0"/>
  <pivotFields count="4">
    <pivotField showAll="0"/>
    <pivotField numFmtId="6" showAll="0"/>
    <pivotField numFmtId="44"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A33" sqref="A33"/>
    </sheetView>
  </sheetViews>
  <sheetFormatPr defaultRowHeight="15.75" x14ac:dyDescent="0.25"/>
  <cols>
    <col min="1" max="1" width="16" style="1" bestFit="1" customWidth="1"/>
    <col min="2" max="3" width="10.28515625" style="1" bestFit="1" customWidth="1"/>
    <col min="4" max="6" width="10.28515625" style="1" customWidth="1"/>
    <col min="7" max="7" width="16" style="1" bestFit="1" customWidth="1"/>
    <col min="8" max="16384" width="9.140625" style="1"/>
  </cols>
  <sheetData>
    <row r="1" spans="1:7" ht="23.25" x14ac:dyDescent="0.35">
      <c r="A1" s="6" t="s">
        <v>2</v>
      </c>
      <c r="B1" s="6"/>
      <c r="C1" s="6"/>
      <c r="D1" s="6"/>
      <c r="E1" s="6"/>
      <c r="F1" s="6"/>
      <c r="G1" s="6"/>
    </row>
    <row r="3" spans="1:7" x14ac:dyDescent="0.25">
      <c r="A3" s="4"/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23</v>
      </c>
    </row>
    <row r="4" spans="1:7" x14ac:dyDescent="0.25">
      <c r="A4" s="3" t="s">
        <v>3</v>
      </c>
      <c r="B4" s="2">
        <v>110177</v>
      </c>
      <c r="C4" s="2">
        <v>135108</v>
      </c>
      <c r="D4" s="2">
        <v>158941</v>
      </c>
      <c r="E4" s="2">
        <v>160485</v>
      </c>
      <c r="F4" s="2">
        <v>184996</v>
      </c>
      <c r="G4" s="13">
        <f>SUM(B4:F4)</f>
        <v>749707</v>
      </c>
    </row>
    <row r="5" spans="1:7" x14ac:dyDescent="0.25">
      <c r="A5" s="3" t="s">
        <v>1</v>
      </c>
      <c r="B5" s="2">
        <v>110134</v>
      </c>
      <c r="C5" s="2">
        <v>54147</v>
      </c>
      <c r="D5" s="2">
        <v>55987</v>
      </c>
      <c r="E5" s="2">
        <v>68467</v>
      </c>
      <c r="F5" s="2">
        <v>69553</v>
      </c>
      <c r="G5" s="13">
        <f>SUM(B5:F5)</f>
        <v>358288</v>
      </c>
    </row>
    <row r="6" spans="1:7" x14ac:dyDescent="0.25">
      <c r="A6" s="3" t="s">
        <v>0</v>
      </c>
      <c r="B6" s="21">
        <f>B4-B5</f>
        <v>43</v>
      </c>
      <c r="C6" s="21">
        <f t="shared" ref="C6:G6" si="0">C4-C5</f>
        <v>80961</v>
      </c>
      <c r="D6" s="21">
        <f t="shared" si="0"/>
        <v>102954</v>
      </c>
      <c r="E6" s="21">
        <f t="shared" si="0"/>
        <v>92018</v>
      </c>
      <c r="F6" s="21">
        <f t="shared" si="0"/>
        <v>115443</v>
      </c>
      <c r="G6" s="22">
        <f t="shared" si="0"/>
        <v>391419</v>
      </c>
    </row>
    <row r="8" spans="1:7" x14ac:dyDescent="0.25">
      <c r="A8" s="3"/>
      <c r="B8" s="20"/>
      <c r="C8" s="20"/>
      <c r="D8" s="20"/>
      <c r="E8" s="20"/>
      <c r="F8" s="20"/>
      <c r="G8" s="20"/>
    </row>
  </sheetData>
  <mergeCells count="1">
    <mergeCell ref="A1:G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B18" sqref="B18"/>
    </sheetView>
  </sheetViews>
  <sheetFormatPr defaultRowHeight="15" x14ac:dyDescent="0.25"/>
  <cols>
    <col min="1" max="1" width="23.85546875" bestFit="1" customWidth="1"/>
    <col min="2" max="6" width="11.5703125" customWidth="1"/>
    <col min="7" max="7" width="15.140625" bestFit="1" customWidth="1"/>
  </cols>
  <sheetData>
    <row r="1" spans="1:7" ht="23.25" x14ac:dyDescent="0.35">
      <c r="A1" s="7" t="s">
        <v>4</v>
      </c>
      <c r="B1" s="7"/>
      <c r="C1" s="7"/>
      <c r="D1" s="7"/>
      <c r="E1" s="7"/>
      <c r="F1" s="7"/>
      <c r="G1" s="7"/>
    </row>
    <row r="2" spans="1:7" ht="23.25" x14ac:dyDescent="0.35">
      <c r="A2" s="8"/>
      <c r="B2" s="8"/>
      <c r="C2" s="8"/>
    </row>
    <row r="3" spans="1:7" ht="15.75" x14ac:dyDescent="0.25">
      <c r="A3" s="10"/>
      <c r="B3" s="9" t="s">
        <v>12</v>
      </c>
      <c r="C3" s="9" t="s">
        <v>13</v>
      </c>
      <c r="D3" s="9" t="s">
        <v>17</v>
      </c>
      <c r="E3" s="9" t="s">
        <v>18</v>
      </c>
      <c r="F3" s="9" t="s">
        <v>16</v>
      </c>
      <c r="G3" s="9" t="s">
        <v>23</v>
      </c>
    </row>
    <row r="4" spans="1:7" ht="15.75" x14ac:dyDescent="0.25">
      <c r="A4" s="11" t="s">
        <v>5</v>
      </c>
      <c r="B4" s="12">
        <v>40</v>
      </c>
      <c r="C4" s="12">
        <v>45.2</v>
      </c>
      <c r="D4" s="12">
        <v>50</v>
      </c>
      <c r="E4" s="12">
        <v>45</v>
      </c>
      <c r="F4" s="12">
        <v>50</v>
      </c>
      <c r="G4" s="14">
        <f>SUM(B4:F4)</f>
        <v>230.2</v>
      </c>
    </row>
    <row r="5" spans="1:7" ht="15.75" x14ac:dyDescent="0.25">
      <c r="A5" s="11" t="s">
        <v>6</v>
      </c>
      <c r="B5" s="12">
        <v>120</v>
      </c>
      <c r="C5" s="12">
        <v>130</v>
      </c>
      <c r="D5" s="12">
        <v>132</v>
      </c>
      <c r="E5" s="12">
        <v>115</v>
      </c>
      <c r="F5" s="12">
        <v>125.5</v>
      </c>
      <c r="G5" s="14">
        <f t="shared" ref="G5:G10" si="0">SUM(B5:F5)</f>
        <v>622.5</v>
      </c>
    </row>
    <row r="6" spans="1:7" ht="15.75" x14ac:dyDescent="0.25">
      <c r="A6" s="11" t="s">
        <v>7</v>
      </c>
      <c r="B6" s="12">
        <v>501.29</v>
      </c>
      <c r="C6" s="12">
        <v>501.29</v>
      </c>
      <c r="D6" s="12">
        <v>501.29</v>
      </c>
      <c r="E6" s="12">
        <v>501.29</v>
      </c>
      <c r="F6" s="12">
        <v>501.29</v>
      </c>
      <c r="G6" s="14">
        <f t="shared" si="0"/>
        <v>2506.4500000000003</v>
      </c>
    </row>
    <row r="7" spans="1:7" ht="15.75" x14ac:dyDescent="0.25">
      <c r="A7" s="11" t="s">
        <v>8</v>
      </c>
      <c r="B7" s="12">
        <v>32.36</v>
      </c>
      <c r="C7" s="12">
        <v>35</v>
      </c>
      <c r="D7" s="12">
        <v>35.49</v>
      </c>
      <c r="E7" s="12">
        <v>40.1</v>
      </c>
      <c r="F7" s="12">
        <v>50.59</v>
      </c>
      <c r="G7" s="14">
        <f t="shared" si="0"/>
        <v>193.54</v>
      </c>
    </row>
    <row r="8" spans="1:7" ht="15.75" x14ac:dyDescent="0.25">
      <c r="A8" s="11" t="s">
        <v>9</v>
      </c>
      <c r="B8" s="12">
        <v>90.2</v>
      </c>
      <c r="C8" s="12">
        <v>65.37</v>
      </c>
      <c r="D8" s="12">
        <v>74.95</v>
      </c>
      <c r="E8" s="12">
        <v>80.56</v>
      </c>
      <c r="F8" s="12">
        <v>100.3</v>
      </c>
      <c r="G8" s="14">
        <f t="shared" si="0"/>
        <v>411.38</v>
      </c>
    </row>
    <row r="9" spans="1:7" ht="15.75" x14ac:dyDescent="0.25">
      <c r="A9" s="11" t="s">
        <v>10</v>
      </c>
      <c r="B9" s="12">
        <v>1400</v>
      </c>
      <c r="C9" s="12">
        <v>1400</v>
      </c>
      <c r="D9" s="12">
        <v>1400</v>
      </c>
      <c r="E9" s="12">
        <v>1400</v>
      </c>
      <c r="F9" s="12">
        <v>1400</v>
      </c>
      <c r="G9" s="14">
        <f t="shared" si="0"/>
        <v>7000</v>
      </c>
    </row>
    <row r="10" spans="1:7" ht="15.75" x14ac:dyDescent="0.25">
      <c r="A10" s="11" t="s">
        <v>11</v>
      </c>
      <c r="B10" s="18">
        <v>100</v>
      </c>
      <c r="C10" s="18">
        <v>100</v>
      </c>
      <c r="D10" s="18">
        <v>100</v>
      </c>
      <c r="E10" s="18">
        <v>100</v>
      </c>
      <c r="F10" s="18">
        <v>100</v>
      </c>
      <c r="G10" s="19">
        <f t="shared" si="0"/>
        <v>500</v>
      </c>
    </row>
    <row r="11" spans="1:7" ht="15.75" x14ac:dyDescent="0.25">
      <c r="G11" s="9" t="s">
        <v>24</v>
      </c>
    </row>
    <row r="12" spans="1:7" ht="15.75" x14ac:dyDescent="0.25">
      <c r="A12" s="3" t="s">
        <v>26</v>
      </c>
      <c r="B12" s="24">
        <f>SUM(B4:B10)</f>
        <v>2283.85</v>
      </c>
      <c r="C12" s="24">
        <f t="shared" ref="C12:G12" si="1">SUM(C4:C10)</f>
        <v>2276.86</v>
      </c>
      <c r="D12" s="24">
        <f t="shared" si="1"/>
        <v>2293.73</v>
      </c>
      <c r="E12" s="24">
        <f t="shared" si="1"/>
        <v>2281.9499999999998</v>
      </c>
      <c r="F12" s="24">
        <f t="shared" si="1"/>
        <v>2327.6799999999998</v>
      </c>
      <c r="G12" s="24">
        <f t="shared" si="1"/>
        <v>11464.07</v>
      </c>
    </row>
  </sheetData>
  <mergeCells count="1">
    <mergeCell ref="A1:G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abSelected="1" zoomScale="110" zoomScaleNormal="110" workbookViewId="0">
      <selection activeCell="D22" sqref="D22"/>
    </sheetView>
  </sheetViews>
  <sheetFormatPr defaultRowHeight="15" x14ac:dyDescent="0.25"/>
  <cols>
    <col min="1" max="1" width="16.140625" bestFit="1" customWidth="1"/>
    <col min="2" max="2" width="11.140625" customWidth="1"/>
    <col min="3" max="3" width="14.28515625" bestFit="1" customWidth="1"/>
    <col min="4" max="4" width="28.5703125" bestFit="1" customWidth="1"/>
  </cols>
  <sheetData>
    <row r="1" spans="1:10" ht="23.25" x14ac:dyDescent="0.35">
      <c r="A1" s="15" t="s">
        <v>19</v>
      </c>
      <c r="B1" s="15"/>
      <c r="C1" s="15"/>
      <c r="D1" s="15"/>
    </row>
    <row r="2" spans="1:10" ht="23.25" x14ac:dyDescent="0.35">
      <c r="A2" s="8"/>
      <c r="B2" s="8"/>
      <c r="C2" s="8"/>
    </row>
    <row r="3" spans="1:10" ht="15.75" x14ac:dyDescent="0.25">
      <c r="A3" s="16"/>
      <c r="B3" s="17" t="s">
        <v>3</v>
      </c>
      <c r="C3" s="17" t="s">
        <v>1</v>
      </c>
      <c r="D3" s="17" t="s">
        <v>25</v>
      </c>
      <c r="H3" s="29"/>
      <c r="I3" s="30"/>
      <c r="J3" s="31"/>
    </row>
    <row r="4" spans="1:10" ht="15.75" x14ac:dyDescent="0.25">
      <c r="A4" s="11" t="s">
        <v>20</v>
      </c>
      <c r="B4" s="25">
        <f>Tire_Shop!B4</f>
        <v>110177</v>
      </c>
      <c r="C4" s="12">
        <f>Tire_Shop!B5+'Personal Bills'!B12</f>
        <v>112417.85</v>
      </c>
      <c r="D4" s="12">
        <f>B4-C4</f>
        <v>-2240.8500000000058</v>
      </c>
      <c r="H4" s="32"/>
      <c r="I4" s="33"/>
      <c r="J4" s="34"/>
    </row>
    <row r="5" spans="1:10" ht="15.75" x14ac:dyDescent="0.25">
      <c r="A5" s="11" t="s">
        <v>21</v>
      </c>
      <c r="B5" s="26">
        <f>Tire_Shop!C4</f>
        <v>135108</v>
      </c>
      <c r="C5" s="12">
        <f>Tire_Shop!C5+'Personal Bills'!C12</f>
        <v>56423.86</v>
      </c>
      <c r="D5" s="12">
        <f t="shared" ref="D5:D8" si="0">B5-C5</f>
        <v>78684.14</v>
      </c>
      <c r="H5" s="32"/>
      <c r="I5" s="33"/>
      <c r="J5" s="34"/>
    </row>
    <row r="6" spans="1:10" ht="15.75" x14ac:dyDescent="0.25">
      <c r="A6" s="11" t="s">
        <v>14</v>
      </c>
      <c r="B6" s="26">
        <f>Tire_Shop!D4</f>
        <v>158941</v>
      </c>
      <c r="C6" s="12">
        <f>Tire_Shop!D5+'Personal Bills'!D12</f>
        <v>58280.73</v>
      </c>
      <c r="D6" s="12">
        <f t="shared" si="0"/>
        <v>100660.26999999999</v>
      </c>
      <c r="H6" s="32"/>
      <c r="I6" s="33"/>
      <c r="J6" s="34"/>
    </row>
    <row r="7" spans="1:10" ht="15.75" x14ac:dyDescent="0.25">
      <c r="A7" s="11" t="s">
        <v>15</v>
      </c>
      <c r="B7" s="26">
        <f>Tire_Shop!E4</f>
        <v>160485</v>
      </c>
      <c r="C7" s="12">
        <f>Tire_Shop!E5+'Personal Bills'!E12</f>
        <v>70748.95</v>
      </c>
      <c r="D7" s="12">
        <f t="shared" si="0"/>
        <v>89736.05</v>
      </c>
      <c r="H7" s="32"/>
      <c r="I7" s="33"/>
      <c r="J7" s="34"/>
    </row>
    <row r="8" spans="1:10" ht="15.75" x14ac:dyDescent="0.25">
      <c r="A8" s="11" t="s">
        <v>16</v>
      </c>
      <c r="B8" s="26">
        <f>Tire_Shop!F4</f>
        <v>184996</v>
      </c>
      <c r="C8" s="12">
        <f>Tire_Shop!F5+'Personal Bills'!F12</f>
        <v>71880.679999999993</v>
      </c>
      <c r="D8" s="12">
        <f t="shared" si="0"/>
        <v>113115.32</v>
      </c>
      <c r="H8" s="32"/>
      <c r="I8" s="33"/>
      <c r="J8" s="34"/>
    </row>
    <row r="9" spans="1:10" ht="15.75" x14ac:dyDescent="0.25">
      <c r="A9" s="11"/>
      <c r="H9" s="32"/>
      <c r="I9" s="33"/>
      <c r="J9" s="34"/>
    </row>
    <row r="10" spans="1:10" ht="15.75" x14ac:dyDescent="0.25">
      <c r="A10" s="11" t="s">
        <v>22</v>
      </c>
      <c r="B10" s="27">
        <f>SUM(B4:B8)</f>
        <v>749707</v>
      </c>
      <c r="C10" s="23">
        <f>SUM(C4:C8)</f>
        <v>369752.07</v>
      </c>
      <c r="D10" s="28">
        <f>B10-C10</f>
        <v>379954.93</v>
      </c>
      <c r="H10" s="32"/>
      <c r="I10" s="33"/>
      <c r="J10" s="34"/>
    </row>
    <row r="11" spans="1:10" x14ac:dyDescent="0.25">
      <c r="H11" s="32"/>
      <c r="I11" s="33"/>
      <c r="J11" s="34"/>
    </row>
    <row r="12" spans="1:10" x14ac:dyDescent="0.25">
      <c r="H12" s="32"/>
      <c r="I12" s="33"/>
      <c r="J12" s="34"/>
    </row>
    <row r="13" spans="1:10" x14ac:dyDescent="0.25">
      <c r="H13" s="32"/>
      <c r="I13" s="33"/>
      <c r="J13" s="34"/>
    </row>
    <row r="14" spans="1:10" x14ac:dyDescent="0.25">
      <c r="H14" s="32"/>
      <c r="I14" s="33"/>
      <c r="J14" s="34"/>
    </row>
    <row r="15" spans="1:10" x14ac:dyDescent="0.25">
      <c r="H15" s="32"/>
      <c r="I15" s="33"/>
      <c r="J15" s="34"/>
    </row>
    <row r="16" spans="1:10" x14ac:dyDescent="0.25">
      <c r="H16" s="32"/>
      <c r="I16" s="33"/>
      <c r="J16" s="34"/>
    </row>
    <row r="17" spans="8:10" x14ac:dyDescent="0.25">
      <c r="H17" s="32"/>
      <c r="I17" s="33"/>
      <c r="J17" s="34"/>
    </row>
    <row r="18" spans="8:10" x14ac:dyDescent="0.25">
      <c r="H18" s="32"/>
      <c r="I18" s="33"/>
      <c r="J18" s="34"/>
    </row>
    <row r="19" spans="8:10" x14ac:dyDescent="0.25">
      <c r="H19" s="32"/>
      <c r="I19" s="33"/>
      <c r="J19" s="34"/>
    </row>
    <row r="20" spans="8:10" x14ac:dyDescent="0.25">
      <c r="H20" s="35"/>
      <c r="I20" s="36"/>
      <c r="J20" s="37"/>
    </row>
  </sheetData>
  <mergeCells count="1">
    <mergeCell ref="A1:D1"/>
  </mergeCells>
  <phoneticPr fontId="9" type="noConversion"/>
  <conditionalFormatting sqref="D4:D8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Tire_Shop</vt:lpstr>
      <vt:lpstr>Personal Bills</vt:lpstr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T. Pinard</dc:creator>
  <cp:lastModifiedBy>Raquel Torres</cp:lastModifiedBy>
  <cp:lastPrinted>2010-02-12T04:23:04Z</cp:lastPrinted>
  <dcterms:created xsi:type="dcterms:W3CDTF">2010-02-12T04:16:08Z</dcterms:created>
  <dcterms:modified xsi:type="dcterms:W3CDTF">2024-07-08T19:19:02Z</dcterms:modified>
</cp:coreProperties>
</file>