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quelgalanmontes/Desktop/"/>
    </mc:Choice>
  </mc:AlternateContent>
  <xr:revisionPtr revIDLastSave="0" documentId="8_{9F2ABF3D-ABA5-8F4C-8393-ACEFEAA5F6B3}" xr6:coauthVersionLast="47" xr6:coauthVersionMax="47" xr10:uidLastSave="{00000000-0000-0000-0000-000000000000}"/>
  <bookViews>
    <workbookView xWindow="0" yWindow="460" windowWidth="25600" windowHeight="15540" xr2:uid="{67B43A84-8328-DD46-96B4-A03D11A0EF1A}"/>
  </bookViews>
  <sheets>
    <sheet name="TR" sheetId="2" r:id="rId1"/>
    <sheet name="TR_resultado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1" l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5" i="1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W7" i="2"/>
  <c r="X7" i="2" s="1"/>
  <c r="W8" i="2"/>
  <c r="X8" i="2" s="1"/>
  <c r="W9" i="2"/>
  <c r="X9" i="2" s="1"/>
  <c r="W10" i="2"/>
  <c r="X10" i="2" s="1"/>
  <c r="W11" i="2"/>
  <c r="X11" i="2" s="1"/>
  <c r="W12" i="2"/>
  <c r="X12" i="2" s="1"/>
  <c r="W13" i="2"/>
  <c r="X13" i="2" s="1"/>
  <c r="W14" i="2"/>
  <c r="X14" i="2" s="1"/>
  <c r="W15" i="2"/>
  <c r="X15" i="2" s="1"/>
  <c r="W16" i="2"/>
  <c r="X16" i="2" s="1"/>
  <c r="W17" i="2"/>
  <c r="X17" i="2" s="1"/>
  <c r="W18" i="2"/>
  <c r="X18" i="2" s="1"/>
  <c r="W19" i="2"/>
  <c r="X19" i="2" s="1"/>
  <c r="W20" i="2"/>
  <c r="X20" i="2" s="1"/>
  <c r="W21" i="2"/>
  <c r="X21" i="2" s="1"/>
  <c r="W22" i="2"/>
  <c r="X22" i="2" s="1"/>
  <c r="W23" i="2"/>
  <c r="X23" i="2" s="1"/>
  <c r="W24" i="2"/>
  <c r="X24" i="2" s="1"/>
  <c r="W25" i="2"/>
  <c r="X25" i="2" s="1"/>
  <c r="W26" i="2"/>
  <c r="X26" i="2" s="1"/>
  <c r="W6" i="2"/>
  <c r="X6" i="2" s="1"/>
</calcChain>
</file>

<file path=xl/sharedStrings.xml><?xml version="1.0" encoding="utf-8"?>
<sst xmlns="http://schemas.openxmlformats.org/spreadsheetml/2006/main" count="38" uniqueCount="23">
  <si>
    <t>Posición Micrófono 1</t>
  </si>
  <si>
    <t>Posición Micrófono 2</t>
  </si>
  <si>
    <t>Posición Fuente 1</t>
  </si>
  <si>
    <t>Posición Fuente 2</t>
  </si>
  <si>
    <t>FR [Hz]</t>
  </si>
  <si>
    <t>RT20</t>
  </si>
  <si>
    <t>Room</t>
  </si>
  <si>
    <t>Pos 1</t>
  </si>
  <si>
    <t>Pos 2</t>
  </si>
  <si>
    <t>Dif. Samurai</t>
  </si>
  <si>
    <t>Redondeo y media</t>
  </si>
  <si>
    <t>dec</t>
  </si>
  <si>
    <t>Caída 1 M1-F1</t>
  </si>
  <si>
    <t>Caída 2 M1-F1</t>
  </si>
  <si>
    <t>Caída 1 M2-F1</t>
  </si>
  <si>
    <t>Caída 2 M2-F1</t>
  </si>
  <si>
    <t>Caída 1 M1-F2</t>
  </si>
  <si>
    <t>Caída 2 M1-F2</t>
  </si>
  <si>
    <t>Caída 1 M2-F2</t>
  </si>
  <si>
    <t>Caída 2 M2-F2</t>
  </si>
  <si>
    <t>ROOM</t>
  </si>
  <si>
    <t>POSICIÓN 1</t>
  </si>
  <si>
    <t>POSICIÓN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</si>
</sst>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b/>
      <sz val="12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3" fillId="2" borderId="1" xfId="0" applyFont="1" applyFill="1" applyBorder="1"/>
    <xf numFmtId="0" fontId="4" fillId="3" borderId="1" xfId="0" applyFont="1" applyFill="1" applyBorder="1" applyAlignment="1">
      <alignment horizontal="center"/>
    </xf>
    <xf numFmtId="0" fontId="0" fillId="0" borderId="0" xfId="0" quotePrefix="1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0" fontId="3" fillId="2" borderId="4" xfId="0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3" fillId="2" borderId="7" xfId="0" applyFont="1" applyFill="1" applyBorder="1" applyAlignment="1">
      <alignment vertical="center"/>
    </xf>
    <xf numFmtId="0" fontId="3" fillId="7" borderId="7" xfId="0" applyFont="1" applyFill="1" applyBorder="1" applyAlignment="1">
      <alignment horizontal="center" vertical="center"/>
    </xf>
    <xf numFmtId="0" fontId="3" fillId="7" borderId="8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/>
    </xf>
    <xf numFmtId="0" fontId="3" fillId="7" borderId="0" xfId="0" applyFont="1" applyFill="1" applyBorder="1" applyAlignment="1">
      <alignment horizontal="center"/>
    </xf>
    <xf numFmtId="164" fontId="3" fillId="2" borderId="4" xfId="0" applyNumberFormat="1" applyFont="1" applyFill="1" applyBorder="1" applyAlignment="1">
      <alignment vertical="center"/>
    </xf>
    <xf numFmtId="0" fontId="0" fillId="0" borderId="0" xfId="0" quotePrefix="1" applyAlignment="1">
      <alignment horizontal="center"/>
    </xf>
    <xf numFmtId="2" fontId="0" fillId="0" borderId="0" xfId="0" applyNumberFormat="1" applyAlignment="1">
      <alignment horizontal="center"/>
    </xf>
    <xf numFmtId="0" fontId="1" fillId="4" borderId="2" xfId="0" applyFont="1" applyFill="1" applyBorder="1" applyAlignment="1">
      <alignment horizontal="center" vertical="center"/>
    </xf>
    <xf numFmtId="0" fontId="1" fillId="8" borderId="0" xfId="0" applyFont="1" applyFill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7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</cellXfs>
  <cellStyles count="1">
    <cellStyle name="Normal" xfId="0" builtinId="0"/>
  </cellStyles>
  <dxfs count="27">
    <dxf>
      <numFmt numFmtId="164" formatCode="0.0"/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000000"/>
          <bgColor rgb="FFFFFFFF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0</xdr:row>
      <xdr:rowOff>0</xdr:rowOff>
    </xdr:from>
    <xdr:to>
      <xdr:col>16</xdr:col>
      <xdr:colOff>408581</xdr:colOff>
      <xdr:row>26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CE6BFC-D565-7148-878D-B4630F03F0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3" t="16016" r="40528" b="6640"/>
        <a:stretch/>
      </xdr:blipFill>
      <xdr:spPr>
        <a:xfrm>
          <a:off x="6908800" y="0"/>
          <a:ext cx="5882281" cy="5765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5F8CB98-7B17-3B4A-84E2-644189BE21FF}" name="Table4" displayName="Table4" ref="B5:C26" totalsRowShown="0" headerRowDxfId="26">
  <autoFilter ref="B5:C26" xr:uid="{35F8CB98-7B17-3B4A-84E2-644189BE21FF}"/>
  <tableColumns count="2">
    <tableColumn id="1" xr3:uid="{66C146A0-2111-4B4C-8424-A4EAEE8C6CA7}" name="FR [Hz]" dataDxfId="25"/>
    <tableColumn id="2" xr3:uid="{5963F174-F954-A447-AF67-F1D58091FA03}" name="RT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6F88507-5195-2A49-9E46-2FC3C0E01620}" name="Table5" displayName="Table5" ref="E5:F26" totalsRowShown="0" headerRowDxfId="24">
  <autoFilter ref="E5:F26" xr:uid="{F6F88507-5195-2A49-9E46-2FC3C0E01620}"/>
  <tableColumns count="2">
    <tableColumn id="1" xr3:uid="{EC404562-1531-334F-875B-7963A3D83D55}" name="FR [Hz]" dataDxfId="23"/>
    <tableColumn id="2" xr3:uid="{FFEC22FF-6EAE-1A43-AEB9-F925C43D31BC}" name="RT2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84ACB6-7225-A947-AB01-BA9EB68CEC0A}" name="Table6" displayName="Table6" ref="H5:I26" totalsRowShown="0" headerRowDxfId="22">
  <autoFilter ref="H5:I26" xr:uid="{0E84ACB6-7225-A947-AB01-BA9EB68CEC0A}"/>
  <tableColumns count="2">
    <tableColumn id="1" xr3:uid="{70E056DE-7BDF-E84F-B1DE-24987278236E}" name="FR [Hz]" dataDxfId="21"/>
    <tableColumn id="2" xr3:uid="{4343061B-BA87-B042-BEBF-9553AAA62FE6}" name="RT2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B232B2B-9456-634F-A95D-666DF62C00FB}" name="Table9" displayName="Table9" ref="K5:O26" totalsRowShown="0" headerRowDxfId="20" dataDxfId="19">
  <autoFilter ref="K5:O26" xr:uid="{CB232B2B-9456-634F-A95D-666DF62C00FB}"/>
  <tableColumns count="5">
    <tableColumn id="1" xr3:uid="{66FCD303-B5C1-E64B-A056-B036FCF18FBE}" name="FR [Hz]" dataDxfId="18"/>
    <tableColumn id="2" xr3:uid="{A253C9C1-D015-DC46-AB4F-A07D1953CAE2}" name="Caída 1 M1-F1" dataDxfId="17"/>
    <tableColumn id="3" xr3:uid="{D09E3BFF-6026-7D44-A473-72E56B35D5A1}" name="Caída 2 M1-F1" dataDxfId="16"/>
    <tableColumn id="4" xr3:uid="{00CAE85B-7B61-214D-8B1F-E67139ECF154}" name="Caída 1 M2-F1" dataDxfId="15"/>
    <tableColumn id="5" xr3:uid="{665CD4E4-66F6-6A44-A78F-D8E6B6A8C8E3}" name="Caída 2 M2-F1" dataDxfId="1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A263845-C596-4A41-A481-98ADB298384E}" name="Table10" displayName="Table10" ref="R5:V26" totalsRowShown="0" headerRowDxfId="13" dataDxfId="12">
  <autoFilter ref="R5:V26" xr:uid="{8A263845-C596-4A41-A481-98ADB298384E}"/>
  <tableColumns count="5">
    <tableColumn id="1" xr3:uid="{2B8465FE-C667-574A-A0B5-10B7F6F2BBB3}" name="FR [Hz]" dataDxfId="11"/>
    <tableColumn id="2" xr3:uid="{B1A281F0-4E8D-2A43-9D67-452104454E4A}" name="Caída 1 M1-F2" dataDxfId="10"/>
    <tableColumn id="3" xr3:uid="{6D9FAF71-4646-FD44-9151-7E3FC0C9B0A0}" name="Caída 2 M1-F2" dataDxfId="9"/>
    <tableColumn id="4" xr3:uid="{7AA099C0-F497-3E4C-B422-9ABB9438327E}" name="Caída 1 M2-F2" dataDxfId="8"/>
    <tableColumn id="5" xr3:uid="{8629CC53-6CA1-5246-AE72-FC332432EA78}" name="Caída 2 M2-F2" dataDxfId="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C0537D-1F19-5244-8236-BFE436CCEA9D}" name="Table1" displayName="Table1" ref="A4:B29" headerRowCount="0" totalsRowShown="0">
  <tableColumns count="2">
    <tableColumn id="1" xr3:uid="{B62087B7-B667-6B4C-A198-AE90EE2F1D06}" name="Column1" dataDxfId="6"/>
    <tableColumn id="2" xr3:uid="{46926D63-53B4-1043-B26D-8DF1F12A30A8}" name="Column2"/>
  </tableColumns>
  <tableStyleInfo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809E05-BC06-AE4A-BBDC-1720A9B5DE88}" name="Table2" displayName="Table2" ref="D4:F28" headerRowCount="0" totalsRowShown="0">
  <tableColumns count="3">
    <tableColumn id="1" xr3:uid="{45D4CD63-EE70-4F45-AA5B-825232793E7B}" name="Column1" dataDxfId="5"/>
    <tableColumn id="2" xr3:uid="{D64EF57C-625E-2C4D-9BA7-EB324C0BCB9A}" name="Column2" dataDxfId="4"/>
    <tableColumn id="3" xr3:uid="{D3E42AA6-2F2B-AA48-9532-440790EAA55C}" name="Column3"/>
  </tableColumns>
  <tableStyleInfo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35FB4A-8DD0-B94A-8571-63BCFCA77B13}" name="Table3" displayName="Table3" ref="H4:I28" headerRowCount="0" totalsRowShown="0" headerRowDxfId="3" dataDxfId="2">
  <tableColumns count="2">
    <tableColumn id="1" xr3:uid="{98BFD287-0BBA-CE4B-8567-3B3238BE6F42}" name="Column1" dataDxfId="1"/>
    <tableColumn id="2" xr3:uid="{4A660521-3F42-0B45-BC09-76B49705C5DF}" name="Column2" dataDxfId="0">
      <calculatedColumnFormula>ROUND(AVERAGE(#REF!,#REF!),1)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1.xml"/><Relationship Id="rId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AFD8C-AF8E-E346-B8CC-D6D09DABC9C9}">
  <dimension ref="B3:AE26"/>
  <sheetViews>
    <sheetView tabSelected="1" zoomScale="110" zoomScaleNormal="110" workbookViewId="0">
      <selection activeCell="P6" sqref="P6"/>
    </sheetView>
  </sheetViews>
  <sheetFormatPr baseColWidth="10" defaultRowHeight="16" x14ac:dyDescent="0.2"/>
  <cols>
    <col min="2" max="2" width="12.33203125" bestFit="1" customWidth="1"/>
    <col min="3" max="3" width="10.33203125" bestFit="1" customWidth="1"/>
    <col min="5" max="5" width="12.33203125" bestFit="1" customWidth="1"/>
    <col min="6" max="6" width="10.33203125" bestFit="1" customWidth="1"/>
    <col min="8" max="8" width="12.33203125" bestFit="1" customWidth="1"/>
    <col min="9" max="9" width="10.33203125" bestFit="1" customWidth="1"/>
    <col min="10" max="10" width="18.5" bestFit="1" customWidth="1"/>
    <col min="11" max="11" width="18.5" customWidth="1"/>
    <col min="12" max="15" width="18" bestFit="1" customWidth="1"/>
    <col min="18" max="18" width="12.33203125" bestFit="1" customWidth="1"/>
    <col min="19" max="22" width="18" bestFit="1" customWidth="1"/>
    <col min="23" max="23" width="10.33203125" customWidth="1"/>
  </cols>
  <sheetData>
    <row r="3" spans="2:31" x14ac:dyDescent="0.2">
      <c r="K3" s="22" t="s">
        <v>2</v>
      </c>
      <c r="L3" s="22"/>
      <c r="M3" s="22"/>
      <c r="N3" s="22"/>
      <c r="O3" s="22"/>
      <c r="R3" s="22" t="s">
        <v>3</v>
      </c>
      <c r="S3" s="22"/>
      <c r="T3" s="22"/>
      <c r="U3" s="22"/>
      <c r="V3" s="22"/>
    </row>
    <row r="4" spans="2:31" x14ac:dyDescent="0.2">
      <c r="B4" s="23" t="s">
        <v>20</v>
      </c>
      <c r="C4" s="24"/>
      <c r="E4" s="23" t="s">
        <v>21</v>
      </c>
      <c r="F4" s="24"/>
      <c r="H4" s="23" t="s">
        <v>22</v>
      </c>
      <c r="I4" s="24"/>
      <c r="K4" s="21"/>
      <c r="L4" s="26" t="s">
        <v>0</v>
      </c>
      <c r="M4" s="26"/>
      <c r="N4" s="25" t="s">
        <v>1</v>
      </c>
      <c r="O4" s="25"/>
      <c r="R4" s="21"/>
      <c r="S4" s="26" t="s">
        <v>0</v>
      </c>
      <c r="T4" s="26"/>
      <c r="U4" s="25" t="s">
        <v>1</v>
      </c>
      <c r="V4" s="25"/>
    </row>
    <row r="5" spans="2:31" ht="50" customHeight="1" x14ac:dyDescent="0.2">
      <c r="B5" s="9" t="s">
        <v>4</v>
      </c>
      <c r="C5" s="9" t="s">
        <v>5</v>
      </c>
      <c r="E5" s="9" t="s">
        <v>4</v>
      </c>
      <c r="F5" s="9" t="s">
        <v>5</v>
      </c>
      <c r="H5" s="9" t="s">
        <v>4</v>
      </c>
      <c r="I5" s="9" t="s">
        <v>5</v>
      </c>
      <c r="K5" s="9" t="s">
        <v>4</v>
      </c>
      <c r="L5" s="9" t="s">
        <v>12</v>
      </c>
      <c r="M5" s="9" t="s">
        <v>13</v>
      </c>
      <c r="N5" s="9" t="s">
        <v>14</v>
      </c>
      <c r="O5" s="9" t="s">
        <v>15</v>
      </c>
      <c r="P5" s="7" t="s">
        <v>10</v>
      </c>
      <c r="Q5" s="7"/>
      <c r="R5" s="9" t="s">
        <v>4</v>
      </c>
      <c r="S5" s="9" t="s">
        <v>16</v>
      </c>
      <c r="T5" s="9" t="s">
        <v>17</v>
      </c>
      <c r="U5" s="9" t="s">
        <v>18</v>
      </c>
      <c r="V5" s="9" t="s">
        <v>19</v>
      </c>
      <c r="W5" s="7" t="s">
        <v>10</v>
      </c>
      <c r="X5" t="s">
        <v>9</v>
      </c>
      <c r="Z5" s="7"/>
      <c r="AE5" s="7"/>
    </row>
    <row r="6" spans="2:31" x14ac:dyDescent="0.2">
      <c r="B6" s="1">
        <v>50</v>
      </c>
      <c r="C6">
        <v>1.26</v>
      </c>
      <c r="E6" s="1">
        <v>50</v>
      </c>
      <c r="F6">
        <v>1.31</v>
      </c>
      <c r="H6" s="1">
        <v>50</v>
      </c>
      <c r="I6">
        <v>1.26</v>
      </c>
      <c r="K6" s="2">
        <v>50</v>
      </c>
      <c r="L6" s="6">
        <v>1.48</v>
      </c>
      <c r="M6" s="6">
        <v>1.02</v>
      </c>
      <c r="N6" s="6">
        <v>1.27</v>
      </c>
      <c r="O6" s="6">
        <v>1.48</v>
      </c>
      <c r="P6" s="5">
        <f t="shared" ref="P6:P26" si="0">ROUND(AVERAGE(L6:O6),2)</f>
        <v>1.31</v>
      </c>
      <c r="Q6" s="5"/>
      <c r="R6" s="2">
        <v>50</v>
      </c>
      <c r="S6" s="6">
        <v>2.0699999999999998</v>
      </c>
      <c r="T6" s="6">
        <v>0.93</v>
      </c>
      <c r="U6" s="6">
        <v>0.54</v>
      </c>
      <c r="V6" s="6">
        <v>1.29</v>
      </c>
      <c r="W6" s="4">
        <f>ROUND(AVERAGE(S6:V6),2)</f>
        <v>1.21</v>
      </c>
      <c r="X6" s="5">
        <f>W6-V6</f>
        <v>-8.0000000000000071E-2</v>
      </c>
      <c r="Z6" s="5"/>
      <c r="AE6" s="5"/>
    </row>
    <row r="7" spans="2:31" x14ac:dyDescent="0.2">
      <c r="B7" s="1">
        <v>63</v>
      </c>
      <c r="C7">
        <v>0.61</v>
      </c>
      <c r="E7" s="1">
        <v>63</v>
      </c>
      <c r="F7">
        <v>0.44</v>
      </c>
      <c r="H7" s="1">
        <v>63</v>
      </c>
      <c r="I7">
        <v>0.61</v>
      </c>
      <c r="K7" s="2">
        <v>63</v>
      </c>
      <c r="L7" s="6">
        <v>0.39</v>
      </c>
      <c r="M7" s="6">
        <v>0.56999999999999995</v>
      </c>
      <c r="N7" s="6">
        <v>0.31</v>
      </c>
      <c r="O7" s="6">
        <v>0.48</v>
      </c>
      <c r="P7" s="5">
        <f t="shared" si="0"/>
        <v>0.44</v>
      </c>
      <c r="Q7" s="5"/>
      <c r="R7" s="2">
        <v>63</v>
      </c>
      <c r="S7" s="6">
        <v>0.55000000000000004</v>
      </c>
      <c r="T7" s="6">
        <v>0.52</v>
      </c>
      <c r="U7" s="6">
        <v>0.35</v>
      </c>
      <c r="V7" s="6">
        <v>1.67</v>
      </c>
      <c r="W7" s="4">
        <f t="shared" ref="W7:W26" si="1">ROUND(AVERAGE(S7:V7),2)</f>
        <v>0.77</v>
      </c>
      <c r="X7" s="5">
        <f>W7-V7</f>
        <v>-0.89999999999999991</v>
      </c>
      <c r="Z7" s="5"/>
      <c r="AE7" s="5"/>
    </row>
    <row r="8" spans="2:31" x14ac:dyDescent="0.2">
      <c r="B8" s="1">
        <v>80</v>
      </c>
      <c r="C8">
        <v>0.56999999999999995</v>
      </c>
      <c r="E8" s="1">
        <v>80</v>
      </c>
      <c r="F8">
        <v>0.46</v>
      </c>
      <c r="H8" s="1">
        <v>80</v>
      </c>
      <c r="I8">
        <v>0.56999999999999995</v>
      </c>
      <c r="K8" s="2">
        <v>80</v>
      </c>
      <c r="L8" s="6">
        <v>0.45</v>
      </c>
      <c r="M8" s="6">
        <v>0.38</v>
      </c>
      <c r="N8" s="6">
        <v>0.68</v>
      </c>
      <c r="O8" s="6">
        <v>0.35</v>
      </c>
      <c r="P8" s="5">
        <f t="shared" si="0"/>
        <v>0.47</v>
      </c>
      <c r="Q8" s="5"/>
      <c r="R8" s="2">
        <v>80</v>
      </c>
      <c r="S8" s="6">
        <v>0.82</v>
      </c>
      <c r="T8" s="6">
        <v>1.06</v>
      </c>
      <c r="U8" s="6">
        <v>0.54</v>
      </c>
      <c r="V8" s="6">
        <v>0.28999999999999998</v>
      </c>
      <c r="W8" s="4">
        <f t="shared" si="1"/>
        <v>0.68</v>
      </c>
      <c r="X8" s="5">
        <f t="shared" ref="X8:X26" si="2">W8-V8</f>
        <v>0.39000000000000007</v>
      </c>
      <c r="Z8" s="5"/>
      <c r="AE8" s="5"/>
    </row>
    <row r="9" spans="2:31" x14ac:dyDescent="0.2">
      <c r="B9" s="1">
        <v>100</v>
      </c>
      <c r="C9">
        <v>0.77</v>
      </c>
      <c r="E9" s="1">
        <v>100</v>
      </c>
      <c r="F9">
        <v>1.0900000000000001</v>
      </c>
      <c r="H9" s="1">
        <v>100</v>
      </c>
      <c r="I9">
        <v>0.77</v>
      </c>
      <c r="K9" s="2">
        <v>100</v>
      </c>
      <c r="L9" s="6">
        <v>2.84</v>
      </c>
      <c r="M9" s="6">
        <v>0.42</v>
      </c>
      <c r="N9" s="6">
        <v>0.5</v>
      </c>
      <c r="O9" s="6">
        <v>0.6</v>
      </c>
      <c r="P9" s="5">
        <f t="shared" si="0"/>
        <v>1.0900000000000001</v>
      </c>
      <c r="Q9" s="5"/>
      <c r="R9" s="2">
        <v>100</v>
      </c>
      <c r="S9" s="6">
        <v>0.35</v>
      </c>
      <c r="T9" s="6">
        <v>0.54</v>
      </c>
      <c r="U9" s="6">
        <v>0.45</v>
      </c>
      <c r="V9" s="6">
        <v>0.46</v>
      </c>
      <c r="W9" s="4">
        <f t="shared" si="1"/>
        <v>0.45</v>
      </c>
      <c r="X9" s="5">
        <f t="shared" si="2"/>
        <v>-1.0000000000000009E-2</v>
      </c>
      <c r="Z9" s="5"/>
      <c r="AE9" s="5"/>
    </row>
    <row r="10" spans="2:31" x14ac:dyDescent="0.2">
      <c r="B10" s="1">
        <v>125</v>
      </c>
      <c r="C10">
        <v>0.53</v>
      </c>
      <c r="E10" s="1">
        <v>125</v>
      </c>
      <c r="F10">
        <v>0.67</v>
      </c>
      <c r="H10" s="1">
        <v>125</v>
      </c>
      <c r="I10">
        <v>0.53</v>
      </c>
      <c r="K10" s="2">
        <v>125</v>
      </c>
      <c r="L10" s="6">
        <v>0.46</v>
      </c>
      <c r="M10" s="6">
        <v>0.59</v>
      </c>
      <c r="N10" s="6">
        <v>1.19</v>
      </c>
      <c r="O10" s="6">
        <v>0.42</v>
      </c>
      <c r="P10" s="5">
        <f t="shared" si="0"/>
        <v>0.67</v>
      </c>
      <c r="Q10" s="5"/>
      <c r="R10" s="2">
        <v>125</v>
      </c>
      <c r="S10" s="6">
        <v>0.36</v>
      </c>
      <c r="T10" s="6">
        <v>0.46</v>
      </c>
      <c r="U10" s="6">
        <v>0.36</v>
      </c>
      <c r="V10" s="6">
        <v>0.35</v>
      </c>
      <c r="W10" s="4">
        <f t="shared" si="1"/>
        <v>0.38</v>
      </c>
      <c r="X10" s="5">
        <f t="shared" si="2"/>
        <v>3.0000000000000027E-2</v>
      </c>
      <c r="Z10" s="5"/>
      <c r="AE10" s="5"/>
    </row>
    <row r="11" spans="2:31" x14ac:dyDescent="0.2">
      <c r="B11" s="1">
        <v>160</v>
      </c>
      <c r="C11" s="5">
        <v>0.6</v>
      </c>
      <c r="E11" s="1">
        <v>160</v>
      </c>
      <c r="F11">
        <v>0.52</v>
      </c>
      <c r="H11" s="1">
        <v>160</v>
      </c>
      <c r="I11" s="5">
        <v>0.6</v>
      </c>
      <c r="K11" s="2">
        <v>160</v>
      </c>
      <c r="L11" s="6">
        <v>0.47</v>
      </c>
      <c r="M11" s="6">
        <v>0.51</v>
      </c>
      <c r="N11" s="6">
        <v>0.65</v>
      </c>
      <c r="O11" s="6">
        <v>0.46</v>
      </c>
      <c r="P11" s="5">
        <f t="shared" si="0"/>
        <v>0.52</v>
      </c>
      <c r="Q11" s="5"/>
      <c r="R11" s="2">
        <v>160</v>
      </c>
      <c r="S11" s="6">
        <v>0.47</v>
      </c>
      <c r="T11" s="6">
        <v>0.46</v>
      </c>
      <c r="U11" s="6">
        <v>1.1200000000000001</v>
      </c>
      <c r="V11" s="6">
        <v>0.65</v>
      </c>
      <c r="W11" s="4">
        <f t="shared" si="1"/>
        <v>0.68</v>
      </c>
      <c r="X11" s="5">
        <f t="shared" si="2"/>
        <v>3.0000000000000027E-2</v>
      </c>
      <c r="Z11" s="5"/>
      <c r="AE11" s="5"/>
    </row>
    <row r="12" spans="2:31" x14ac:dyDescent="0.2">
      <c r="B12" s="1">
        <v>200</v>
      </c>
      <c r="C12">
        <v>0.47</v>
      </c>
      <c r="E12" s="1">
        <v>200</v>
      </c>
      <c r="F12">
        <v>0.41</v>
      </c>
      <c r="H12" s="1">
        <v>200</v>
      </c>
      <c r="I12">
        <v>0.47</v>
      </c>
      <c r="K12" s="2">
        <v>200</v>
      </c>
      <c r="L12" s="6">
        <v>0.38</v>
      </c>
      <c r="M12" s="6">
        <v>0.44</v>
      </c>
      <c r="N12" s="6">
        <v>0.4</v>
      </c>
      <c r="O12" s="6">
        <v>0.44</v>
      </c>
      <c r="P12" s="5">
        <f t="shared" si="0"/>
        <v>0.42</v>
      </c>
      <c r="Q12" s="5"/>
      <c r="R12" s="2">
        <v>200</v>
      </c>
      <c r="S12" s="6">
        <v>0.38</v>
      </c>
      <c r="T12" s="6">
        <v>0.43</v>
      </c>
      <c r="U12" s="6">
        <v>0.64</v>
      </c>
      <c r="V12" s="6">
        <v>0.64</v>
      </c>
      <c r="W12" s="4">
        <f t="shared" si="1"/>
        <v>0.52</v>
      </c>
      <c r="X12" s="5">
        <f t="shared" si="2"/>
        <v>-0.12</v>
      </c>
      <c r="Z12" s="5"/>
      <c r="AE12" s="5"/>
    </row>
    <row r="13" spans="2:31" x14ac:dyDescent="0.2">
      <c r="B13" s="1">
        <v>250</v>
      </c>
      <c r="C13">
        <v>0.56999999999999995</v>
      </c>
      <c r="E13" s="1">
        <v>250</v>
      </c>
      <c r="F13">
        <v>0.47</v>
      </c>
      <c r="H13" s="1">
        <v>250</v>
      </c>
      <c r="I13">
        <v>0.56999999999999995</v>
      </c>
      <c r="K13" s="2">
        <v>250</v>
      </c>
      <c r="L13" s="19">
        <v>0.46</v>
      </c>
      <c r="M13" s="6">
        <v>0.3</v>
      </c>
      <c r="N13" s="6">
        <v>0.56999999999999995</v>
      </c>
      <c r="O13" s="20">
        <v>0.45</v>
      </c>
      <c r="P13" s="5">
        <f t="shared" si="0"/>
        <v>0.45</v>
      </c>
      <c r="Q13" s="5"/>
      <c r="R13" s="2">
        <v>250</v>
      </c>
      <c r="S13" s="19">
        <v>0.78</v>
      </c>
      <c r="T13" s="6">
        <v>0.59</v>
      </c>
      <c r="U13" s="6">
        <v>0.63</v>
      </c>
      <c r="V13" s="20">
        <v>0.7</v>
      </c>
      <c r="W13" s="4">
        <f t="shared" si="1"/>
        <v>0.68</v>
      </c>
      <c r="X13" s="5">
        <f t="shared" si="2"/>
        <v>-1.9999999999999907E-2</v>
      </c>
      <c r="Z13" s="5"/>
      <c r="AA13" s="3"/>
      <c r="AD13" s="5"/>
      <c r="AE13" s="5"/>
    </row>
    <row r="14" spans="2:31" x14ac:dyDescent="0.2">
      <c r="B14" s="1">
        <v>315</v>
      </c>
      <c r="C14">
        <v>0.56000000000000005</v>
      </c>
      <c r="E14" s="1">
        <v>315</v>
      </c>
      <c r="F14">
        <v>0.54</v>
      </c>
      <c r="H14" s="1">
        <v>315</v>
      </c>
      <c r="I14">
        <v>0.56000000000000005</v>
      </c>
      <c r="K14" s="2">
        <v>315</v>
      </c>
      <c r="L14" s="6">
        <v>0.47</v>
      </c>
      <c r="M14" s="20">
        <v>0.57999999999999996</v>
      </c>
      <c r="N14" s="20">
        <v>0.46</v>
      </c>
      <c r="O14" s="6">
        <v>0.5</v>
      </c>
      <c r="P14" s="5">
        <f t="shared" si="0"/>
        <v>0.5</v>
      </c>
      <c r="Q14" s="5"/>
      <c r="R14" s="2">
        <v>315</v>
      </c>
      <c r="S14" s="6">
        <v>0.57999999999999996</v>
      </c>
      <c r="T14" s="20">
        <v>0.7</v>
      </c>
      <c r="U14" s="20">
        <v>0.5</v>
      </c>
      <c r="V14" s="6">
        <v>0.51</v>
      </c>
      <c r="W14" s="4">
        <f t="shared" si="1"/>
        <v>0.56999999999999995</v>
      </c>
      <c r="X14" s="5">
        <f t="shared" si="2"/>
        <v>5.9999999999999942E-2</v>
      </c>
      <c r="Z14" s="5"/>
      <c r="AB14" s="5"/>
      <c r="AC14" s="5"/>
      <c r="AE14" s="5"/>
    </row>
    <row r="15" spans="2:31" x14ac:dyDescent="0.2">
      <c r="B15" s="1">
        <v>400</v>
      </c>
      <c r="C15">
        <v>0.41</v>
      </c>
      <c r="E15" s="1">
        <v>400</v>
      </c>
      <c r="F15">
        <v>0.44</v>
      </c>
      <c r="H15" s="1">
        <v>400</v>
      </c>
      <c r="I15">
        <v>0.41</v>
      </c>
      <c r="K15" s="2">
        <v>400</v>
      </c>
      <c r="L15" s="6">
        <v>0.38</v>
      </c>
      <c r="M15" s="6">
        <v>0.56999999999999995</v>
      </c>
      <c r="N15" s="6">
        <v>0.36</v>
      </c>
      <c r="O15" s="6">
        <v>0.33</v>
      </c>
      <c r="P15" s="5">
        <f t="shared" si="0"/>
        <v>0.41</v>
      </c>
      <c r="Q15" s="5"/>
      <c r="R15" s="2">
        <v>400</v>
      </c>
      <c r="S15" s="6">
        <v>0.42</v>
      </c>
      <c r="T15" s="6">
        <v>0.33</v>
      </c>
      <c r="U15" s="6">
        <v>0.39</v>
      </c>
      <c r="V15" s="6">
        <v>0.37</v>
      </c>
      <c r="W15" s="4">
        <f t="shared" si="1"/>
        <v>0.38</v>
      </c>
      <c r="X15" s="5">
        <f t="shared" si="2"/>
        <v>1.0000000000000009E-2</v>
      </c>
      <c r="Z15" s="5"/>
      <c r="AE15" s="5"/>
    </row>
    <row r="16" spans="2:31" x14ac:dyDescent="0.2">
      <c r="B16" s="1">
        <v>500</v>
      </c>
      <c r="C16">
        <v>0.38</v>
      </c>
      <c r="E16" s="1">
        <v>500</v>
      </c>
      <c r="F16">
        <v>0.38</v>
      </c>
      <c r="H16" s="1">
        <v>500</v>
      </c>
      <c r="I16">
        <v>0.38</v>
      </c>
      <c r="K16" s="2">
        <v>500</v>
      </c>
      <c r="L16" s="6">
        <v>0.55000000000000004</v>
      </c>
      <c r="M16" s="6">
        <v>0.37</v>
      </c>
      <c r="N16" s="6">
        <v>0.34</v>
      </c>
      <c r="O16" s="20">
        <v>0.36</v>
      </c>
      <c r="P16" s="5">
        <f t="shared" si="0"/>
        <v>0.41</v>
      </c>
      <c r="Q16" s="5"/>
      <c r="R16" s="2">
        <v>500</v>
      </c>
      <c r="S16" s="6">
        <v>0.41</v>
      </c>
      <c r="T16" s="6">
        <v>0.42</v>
      </c>
      <c r="U16" s="6">
        <v>0.31</v>
      </c>
      <c r="V16" s="20">
        <v>0.4</v>
      </c>
      <c r="W16" s="4">
        <f t="shared" si="1"/>
        <v>0.39</v>
      </c>
      <c r="X16" s="5">
        <f t="shared" si="2"/>
        <v>-1.0000000000000009E-2</v>
      </c>
      <c r="Z16" s="5"/>
      <c r="AD16" s="5"/>
      <c r="AE16" s="5"/>
    </row>
    <row r="17" spans="2:31" x14ac:dyDescent="0.2">
      <c r="B17" s="1">
        <v>630</v>
      </c>
      <c r="C17">
        <v>0.41</v>
      </c>
      <c r="E17" s="1">
        <v>630</v>
      </c>
      <c r="F17">
        <v>0.41</v>
      </c>
      <c r="H17" s="1">
        <v>630</v>
      </c>
      <c r="I17">
        <v>0.41</v>
      </c>
      <c r="K17" s="2">
        <v>630</v>
      </c>
      <c r="L17" s="6">
        <v>0.46</v>
      </c>
      <c r="M17" s="6">
        <v>0.36</v>
      </c>
      <c r="N17" s="6">
        <v>0.39</v>
      </c>
      <c r="O17" s="20">
        <v>0.39</v>
      </c>
      <c r="P17" s="5">
        <f t="shared" si="0"/>
        <v>0.4</v>
      </c>
      <c r="Q17" s="5"/>
      <c r="R17" s="2">
        <v>630</v>
      </c>
      <c r="S17" s="6">
        <v>0.42</v>
      </c>
      <c r="T17" s="6">
        <v>0.44</v>
      </c>
      <c r="U17" s="6">
        <v>0.39</v>
      </c>
      <c r="V17" s="20">
        <v>0.4</v>
      </c>
      <c r="W17" s="4">
        <f t="shared" si="1"/>
        <v>0.41</v>
      </c>
      <c r="X17" s="5">
        <f t="shared" si="2"/>
        <v>9.9999999999999534E-3</v>
      </c>
      <c r="Z17" s="5"/>
      <c r="AD17" s="5"/>
      <c r="AE17" s="5"/>
    </row>
    <row r="18" spans="2:31" x14ac:dyDescent="0.2">
      <c r="B18" s="1">
        <v>800</v>
      </c>
      <c r="C18">
        <v>0.43</v>
      </c>
      <c r="E18" s="1">
        <v>800</v>
      </c>
      <c r="F18">
        <v>0.44</v>
      </c>
      <c r="H18" s="1">
        <v>800</v>
      </c>
      <c r="I18">
        <v>0.43</v>
      </c>
      <c r="K18" s="2">
        <v>800</v>
      </c>
      <c r="L18" s="6">
        <v>0.48</v>
      </c>
      <c r="M18" s="6">
        <v>0.45</v>
      </c>
      <c r="N18" s="6">
        <v>0.47</v>
      </c>
      <c r="O18" s="6">
        <v>0.45</v>
      </c>
      <c r="P18" s="5">
        <f t="shared" si="0"/>
        <v>0.46</v>
      </c>
      <c r="Q18" s="5"/>
      <c r="R18" s="2">
        <v>800</v>
      </c>
      <c r="S18" s="6">
        <v>0.33</v>
      </c>
      <c r="T18" s="6">
        <v>0.41</v>
      </c>
      <c r="U18" s="6">
        <v>0.48</v>
      </c>
      <c r="V18" s="6">
        <v>0.41</v>
      </c>
      <c r="W18" s="4">
        <f t="shared" si="1"/>
        <v>0.41</v>
      </c>
      <c r="X18" s="5">
        <f t="shared" si="2"/>
        <v>0</v>
      </c>
      <c r="Z18" s="5"/>
      <c r="AE18" s="5"/>
    </row>
    <row r="19" spans="2:31" x14ac:dyDescent="0.2">
      <c r="B19" s="1">
        <v>1000</v>
      </c>
      <c r="C19">
        <v>0.48</v>
      </c>
      <c r="E19" s="1">
        <v>1000</v>
      </c>
      <c r="F19">
        <v>0.51</v>
      </c>
      <c r="H19" s="1">
        <v>1000</v>
      </c>
      <c r="I19">
        <v>0.48</v>
      </c>
      <c r="K19" s="2">
        <v>1000</v>
      </c>
      <c r="L19" s="6">
        <v>0.41</v>
      </c>
      <c r="M19" s="6">
        <v>0.45</v>
      </c>
      <c r="N19" s="6">
        <v>0.52</v>
      </c>
      <c r="O19" s="6">
        <v>0.52</v>
      </c>
      <c r="P19" s="5">
        <f t="shared" si="0"/>
        <v>0.48</v>
      </c>
      <c r="Q19" s="5"/>
      <c r="R19" s="2">
        <v>1000</v>
      </c>
      <c r="S19" s="6">
        <v>0.46</v>
      </c>
      <c r="T19" s="6">
        <v>0.51</v>
      </c>
      <c r="U19" s="6">
        <v>0.41</v>
      </c>
      <c r="V19" s="6">
        <v>0.42</v>
      </c>
      <c r="W19" s="4">
        <f t="shared" si="1"/>
        <v>0.45</v>
      </c>
      <c r="X19" s="5">
        <f t="shared" si="2"/>
        <v>3.0000000000000027E-2</v>
      </c>
      <c r="Z19" s="5"/>
      <c r="AE19" s="5"/>
    </row>
    <row r="20" spans="2:31" x14ac:dyDescent="0.2">
      <c r="B20" s="1">
        <v>1250</v>
      </c>
      <c r="C20">
        <v>0.44</v>
      </c>
      <c r="E20" s="1">
        <v>1250</v>
      </c>
      <c r="F20">
        <v>0.44</v>
      </c>
      <c r="H20" s="1">
        <v>1250</v>
      </c>
      <c r="I20">
        <v>0.44</v>
      </c>
      <c r="K20" s="2">
        <v>1250</v>
      </c>
      <c r="L20" s="6">
        <v>0.56999999999999995</v>
      </c>
      <c r="M20" s="6">
        <v>0.42</v>
      </c>
      <c r="N20" s="6">
        <v>0.39</v>
      </c>
      <c r="O20" s="20">
        <v>0.5</v>
      </c>
      <c r="P20" s="5">
        <f t="shared" si="0"/>
        <v>0.47</v>
      </c>
      <c r="Q20" s="5"/>
      <c r="R20" s="2">
        <v>1250</v>
      </c>
      <c r="S20" s="6">
        <v>0.47</v>
      </c>
      <c r="T20" s="6">
        <v>0.41</v>
      </c>
      <c r="U20" s="6">
        <v>0.42</v>
      </c>
      <c r="V20" s="20">
        <v>0.5</v>
      </c>
      <c r="W20" s="4">
        <f t="shared" si="1"/>
        <v>0.45</v>
      </c>
      <c r="X20" s="5">
        <f t="shared" si="2"/>
        <v>-4.9999999999999989E-2</v>
      </c>
      <c r="Z20" s="5"/>
      <c r="AD20" s="5"/>
      <c r="AE20" s="5"/>
    </row>
    <row r="21" spans="2:31" x14ac:dyDescent="0.2">
      <c r="B21" s="1">
        <v>1600</v>
      </c>
      <c r="C21">
        <v>0.45</v>
      </c>
      <c r="E21" s="1">
        <v>1600</v>
      </c>
      <c r="F21">
        <v>0.44</v>
      </c>
      <c r="H21" s="1">
        <v>1600</v>
      </c>
      <c r="I21">
        <v>0.45</v>
      </c>
      <c r="K21" s="2">
        <v>1600</v>
      </c>
      <c r="L21" s="6">
        <v>0.43</v>
      </c>
      <c r="M21" s="6">
        <v>0.42</v>
      </c>
      <c r="N21" s="6">
        <v>0.48</v>
      </c>
      <c r="O21" s="6">
        <v>0.44</v>
      </c>
      <c r="P21" s="5">
        <f t="shared" si="0"/>
        <v>0.44</v>
      </c>
      <c r="Q21" s="5"/>
      <c r="R21" s="2">
        <v>1600</v>
      </c>
      <c r="S21" s="6">
        <v>0.46</v>
      </c>
      <c r="T21" s="6">
        <v>0.43</v>
      </c>
      <c r="U21" s="6">
        <v>0.46</v>
      </c>
      <c r="V21" s="6">
        <v>0.47</v>
      </c>
      <c r="W21" s="4">
        <f t="shared" si="1"/>
        <v>0.46</v>
      </c>
      <c r="X21" s="5">
        <f t="shared" si="2"/>
        <v>-9.9999999999999534E-3</v>
      </c>
      <c r="Z21" s="5"/>
      <c r="AE21" s="5"/>
    </row>
    <row r="22" spans="2:31" x14ac:dyDescent="0.2">
      <c r="B22" s="1">
        <v>2000</v>
      </c>
      <c r="C22">
        <v>0.43</v>
      </c>
      <c r="E22" s="1">
        <v>2000</v>
      </c>
      <c r="F22">
        <v>0.42</v>
      </c>
      <c r="H22" s="1">
        <v>2000</v>
      </c>
      <c r="I22">
        <v>0.43</v>
      </c>
      <c r="K22" s="2">
        <v>2000</v>
      </c>
      <c r="L22" s="6">
        <v>0.41</v>
      </c>
      <c r="M22" s="6">
        <v>0.4</v>
      </c>
      <c r="N22" s="6">
        <v>0.44</v>
      </c>
      <c r="O22" s="6">
        <v>0.43</v>
      </c>
      <c r="P22" s="5">
        <f t="shared" si="0"/>
        <v>0.42</v>
      </c>
      <c r="Q22" s="5"/>
      <c r="R22" s="2">
        <v>2000</v>
      </c>
      <c r="S22" s="6">
        <v>0.49</v>
      </c>
      <c r="T22" s="6">
        <v>0.41</v>
      </c>
      <c r="U22" s="6">
        <v>0.44</v>
      </c>
      <c r="V22" s="6">
        <v>0.43</v>
      </c>
      <c r="W22" s="4">
        <f t="shared" si="1"/>
        <v>0.44</v>
      </c>
      <c r="X22" s="5">
        <f t="shared" si="2"/>
        <v>1.0000000000000009E-2</v>
      </c>
      <c r="Z22" s="5"/>
      <c r="AE22" s="5"/>
    </row>
    <row r="23" spans="2:31" x14ac:dyDescent="0.2">
      <c r="B23" s="1">
        <v>2500</v>
      </c>
      <c r="C23">
        <v>0.43</v>
      </c>
      <c r="E23" s="1">
        <v>2500</v>
      </c>
      <c r="F23">
        <v>0.42</v>
      </c>
      <c r="H23" s="1">
        <v>2500</v>
      </c>
      <c r="I23">
        <v>0.43</v>
      </c>
      <c r="K23" s="2">
        <v>2500</v>
      </c>
      <c r="L23" s="6">
        <v>0.42</v>
      </c>
      <c r="M23" s="20">
        <v>0.43</v>
      </c>
      <c r="N23" s="6">
        <v>0.42</v>
      </c>
      <c r="O23" s="6">
        <v>0.4</v>
      </c>
      <c r="P23" s="5">
        <f t="shared" si="0"/>
        <v>0.42</v>
      </c>
      <c r="Q23" s="5"/>
      <c r="R23" s="2">
        <v>2500</v>
      </c>
      <c r="S23" s="6">
        <v>0.38</v>
      </c>
      <c r="T23" s="20">
        <v>0.4</v>
      </c>
      <c r="U23" s="6">
        <v>0.49</v>
      </c>
      <c r="V23" s="6">
        <v>0.47</v>
      </c>
      <c r="W23" s="4">
        <f t="shared" si="1"/>
        <v>0.44</v>
      </c>
      <c r="X23" s="5">
        <f t="shared" si="2"/>
        <v>-2.9999999999999971E-2</v>
      </c>
      <c r="Z23" s="5"/>
      <c r="AB23" s="5"/>
      <c r="AE23" s="5"/>
    </row>
    <row r="24" spans="2:31" x14ac:dyDescent="0.2">
      <c r="B24" s="1">
        <v>3150</v>
      </c>
      <c r="C24">
        <v>0.42</v>
      </c>
      <c r="E24" s="1">
        <v>3150</v>
      </c>
      <c r="F24" s="5">
        <v>0.4</v>
      </c>
      <c r="H24" s="1">
        <v>3150</v>
      </c>
      <c r="I24">
        <v>0.42</v>
      </c>
      <c r="K24" s="2">
        <v>3150</v>
      </c>
      <c r="L24" s="6">
        <v>0.44</v>
      </c>
      <c r="M24" s="6">
        <v>0.38</v>
      </c>
      <c r="N24" s="6">
        <v>0.41</v>
      </c>
      <c r="O24" s="6">
        <v>0.43</v>
      </c>
      <c r="P24" s="5">
        <f t="shared" si="0"/>
        <v>0.42</v>
      </c>
      <c r="Q24" s="5"/>
      <c r="R24" s="2">
        <v>3150</v>
      </c>
      <c r="S24" s="6">
        <v>0.39</v>
      </c>
      <c r="T24" s="6">
        <v>0.42</v>
      </c>
      <c r="U24" s="6">
        <v>0.49</v>
      </c>
      <c r="V24" s="6">
        <v>0.44</v>
      </c>
      <c r="W24" s="4">
        <f t="shared" si="1"/>
        <v>0.44</v>
      </c>
      <c r="X24" s="5">
        <f t="shared" si="2"/>
        <v>0</v>
      </c>
      <c r="Z24" s="5"/>
      <c r="AE24" s="5"/>
    </row>
    <row r="25" spans="2:31" x14ac:dyDescent="0.2">
      <c r="B25" s="1">
        <v>4000</v>
      </c>
      <c r="C25">
        <v>0.41</v>
      </c>
      <c r="E25" s="1">
        <v>4000</v>
      </c>
      <c r="F25">
        <v>0.38</v>
      </c>
      <c r="H25" s="1">
        <v>4000</v>
      </c>
      <c r="I25">
        <v>0.41</v>
      </c>
      <c r="K25" s="2">
        <v>4000</v>
      </c>
      <c r="L25" s="6">
        <v>0.35</v>
      </c>
      <c r="M25" s="20">
        <v>0.37</v>
      </c>
      <c r="N25" s="6">
        <v>0.4</v>
      </c>
      <c r="O25" s="6">
        <v>0.38</v>
      </c>
      <c r="P25" s="5">
        <f t="shared" si="0"/>
        <v>0.38</v>
      </c>
      <c r="Q25" s="5"/>
      <c r="R25" s="2">
        <v>4000</v>
      </c>
      <c r="S25" s="6">
        <v>0.41</v>
      </c>
      <c r="T25" s="20">
        <v>0.4</v>
      </c>
      <c r="U25" s="6">
        <v>0.48</v>
      </c>
      <c r="V25" s="6">
        <v>0.48</v>
      </c>
      <c r="W25" s="4">
        <f t="shared" si="1"/>
        <v>0.44</v>
      </c>
      <c r="X25" s="5">
        <f t="shared" si="2"/>
        <v>-3.999999999999998E-2</v>
      </c>
      <c r="Z25" s="5"/>
      <c r="AB25" s="5"/>
      <c r="AE25" s="5"/>
    </row>
    <row r="26" spans="2:31" x14ac:dyDescent="0.2">
      <c r="B26" s="1">
        <v>5000</v>
      </c>
      <c r="C26">
        <v>0.39</v>
      </c>
      <c r="E26" s="1">
        <v>5000</v>
      </c>
      <c r="F26">
        <v>0.38</v>
      </c>
      <c r="H26" s="1">
        <v>5000</v>
      </c>
      <c r="I26">
        <v>0.39</v>
      </c>
      <c r="K26" s="2">
        <v>5000</v>
      </c>
      <c r="L26" s="6">
        <v>0.38</v>
      </c>
      <c r="M26" s="6">
        <v>0.37</v>
      </c>
      <c r="N26" s="6">
        <v>0.39</v>
      </c>
      <c r="O26" s="20">
        <v>0.39</v>
      </c>
      <c r="P26" s="5">
        <f t="shared" si="0"/>
        <v>0.38</v>
      </c>
      <c r="Q26" s="5"/>
      <c r="R26" s="2">
        <v>5000</v>
      </c>
      <c r="S26" s="6">
        <v>0.39</v>
      </c>
      <c r="T26" s="6">
        <v>0.37</v>
      </c>
      <c r="U26" s="6">
        <v>0.42</v>
      </c>
      <c r="V26" s="20">
        <v>0.4</v>
      </c>
      <c r="W26" s="4">
        <f t="shared" si="1"/>
        <v>0.4</v>
      </c>
      <c r="X26" s="5">
        <f t="shared" si="2"/>
        <v>0</v>
      </c>
      <c r="Z26" s="5"/>
      <c r="AD26" s="5"/>
      <c r="AE26" s="5"/>
    </row>
  </sheetData>
  <mergeCells count="9">
    <mergeCell ref="K3:O3"/>
    <mergeCell ref="B4:C4"/>
    <mergeCell ref="E4:F4"/>
    <mergeCell ref="H4:I4"/>
    <mergeCell ref="U4:V4"/>
    <mergeCell ref="S4:T4"/>
    <mergeCell ref="R3:V3"/>
    <mergeCell ref="L4:M4"/>
    <mergeCell ref="N4:O4"/>
  </mergeCell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ADECA-F217-E745-832C-239F00322411}">
  <dimension ref="A2:I25"/>
  <sheetViews>
    <sheetView workbookViewId="0">
      <selection activeCell="G30" sqref="G30"/>
    </sheetView>
  </sheetViews>
  <sheetFormatPr baseColWidth="10" defaultRowHeight="16" x14ac:dyDescent="0.2"/>
  <sheetData>
    <row r="2" spans="1:9" ht="17" thickBot="1" x14ac:dyDescent="0.25"/>
    <row r="3" spans="1:9" x14ac:dyDescent="0.2">
      <c r="A3" s="26" t="s">
        <v>7</v>
      </c>
      <c r="B3" s="26"/>
      <c r="C3" s="8"/>
      <c r="D3" s="26" t="s">
        <v>8</v>
      </c>
      <c r="E3" s="26"/>
      <c r="F3" s="16"/>
      <c r="G3" s="8"/>
      <c r="H3" s="27" t="s">
        <v>6</v>
      </c>
      <c r="I3" s="28"/>
    </row>
    <row r="4" spans="1:9" ht="17" thickBot="1" x14ac:dyDescent="0.25">
      <c r="A4" s="10" t="s">
        <v>4</v>
      </c>
      <c r="B4" s="10" t="s">
        <v>5</v>
      </c>
      <c r="C4" s="8"/>
      <c r="D4" s="10" t="s">
        <v>4</v>
      </c>
      <c r="E4" s="10" t="s">
        <v>5</v>
      </c>
      <c r="F4" s="17" t="s">
        <v>11</v>
      </c>
      <c r="G4" s="8"/>
      <c r="H4" s="14" t="s">
        <v>4</v>
      </c>
      <c r="I4" s="15" t="s">
        <v>5</v>
      </c>
    </row>
    <row r="5" spans="1:9" ht="17" thickBot="1" x14ac:dyDescent="0.25">
      <c r="A5" s="1">
        <v>50</v>
      </c>
      <c r="B5">
        <v>1.31</v>
      </c>
      <c r="D5" s="1">
        <v>50</v>
      </c>
      <c r="E5" s="5">
        <v>1.21</v>
      </c>
      <c r="F5" s="4">
        <v>1.21</v>
      </c>
      <c r="H5" s="11">
        <v>50</v>
      </c>
      <c r="I5" s="18">
        <f>ROUND(AVERAGE(Table1[[#This Row],[Column2]],F5),1)</f>
        <v>1.3</v>
      </c>
    </row>
    <row r="6" spans="1:9" ht="17" thickBot="1" x14ac:dyDescent="0.25">
      <c r="A6" s="1">
        <v>63</v>
      </c>
      <c r="B6">
        <v>0.44</v>
      </c>
      <c r="D6" s="1">
        <v>63</v>
      </c>
      <c r="E6" s="5">
        <v>0.77</v>
      </c>
      <c r="F6" s="4">
        <v>0.77</v>
      </c>
      <c r="H6" s="12">
        <v>63</v>
      </c>
      <c r="I6" s="18">
        <f>ROUND(AVERAGE(Table1[[#This Row],[Column2]],F6),1)</f>
        <v>0.6</v>
      </c>
    </row>
    <row r="7" spans="1:9" ht="17" thickBot="1" x14ac:dyDescent="0.25">
      <c r="A7" s="1">
        <v>80</v>
      </c>
      <c r="B7">
        <v>0.46</v>
      </c>
      <c r="D7" s="1">
        <v>80</v>
      </c>
      <c r="E7" s="5">
        <v>0.68</v>
      </c>
      <c r="F7" s="4">
        <v>0.68</v>
      </c>
      <c r="H7" s="12">
        <v>80</v>
      </c>
      <c r="I7" s="18">
        <f>ROUND(AVERAGE(Table1[[#This Row],[Column2]],F7),1)</f>
        <v>0.6</v>
      </c>
    </row>
    <row r="8" spans="1:9" ht="17" thickBot="1" x14ac:dyDescent="0.25">
      <c r="A8" s="1">
        <v>100</v>
      </c>
      <c r="B8">
        <v>1.0900000000000001</v>
      </c>
      <c r="D8" s="1">
        <v>100</v>
      </c>
      <c r="E8" s="5">
        <v>0.45</v>
      </c>
      <c r="F8" s="4">
        <v>0.45</v>
      </c>
      <c r="H8" s="12">
        <v>100</v>
      </c>
      <c r="I8" s="18">
        <f>ROUND(AVERAGE(Table1[[#This Row],[Column2]],F8),1)</f>
        <v>0.8</v>
      </c>
    </row>
    <row r="9" spans="1:9" ht="17" thickBot="1" x14ac:dyDescent="0.25">
      <c r="A9" s="1">
        <v>125</v>
      </c>
      <c r="B9">
        <v>0.67</v>
      </c>
      <c r="D9" s="1">
        <v>125</v>
      </c>
      <c r="E9" s="5">
        <v>0.38</v>
      </c>
      <c r="F9" s="4">
        <v>0.38</v>
      </c>
      <c r="H9" s="12">
        <v>125</v>
      </c>
      <c r="I9" s="18">
        <f>ROUND(AVERAGE(Table1[[#This Row],[Column2]],F9),1)</f>
        <v>0.5</v>
      </c>
    </row>
    <row r="10" spans="1:9" ht="17" thickBot="1" x14ac:dyDescent="0.25">
      <c r="A10" s="1">
        <v>160</v>
      </c>
      <c r="B10">
        <v>0.52</v>
      </c>
      <c r="D10" s="1">
        <v>160</v>
      </c>
      <c r="E10" s="5">
        <v>0.68</v>
      </c>
      <c r="F10" s="4">
        <v>0.68</v>
      </c>
      <c r="H10" s="12">
        <v>160</v>
      </c>
      <c r="I10" s="18">
        <f>ROUND(AVERAGE(Table1[[#This Row],[Column2]],F10),1)</f>
        <v>0.6</v>
      </c>
    </row>
    <row r="11" spans="1:9" ht="17" thickBot="1" x14ac:dyDescent="0.25">
      <c r="A11" s="1">
        <v>200</v>
      </c>
      <c r="B11">
        <v>0.41</v>
      </c>
      <c r="D11" s="1">
        <v>200</v>
      </c>
      <c r="E11" s="5">
        <v>0.52</v>
      </c>
      <c r="F11" s="4">
        <v>0.52</v>
      </c>
      <c r="H11" s="12">
        <v>200</v>
      </c>
      <c r="I11" s="18">
        <f>ROUND(AVERAGE(Table1[[#This Row],[Column2]],F11),1)</f>
        <v>0.5</v>
      </c>
    </row>
    <row r="12" spans="1:9" ht="17" thickBot="1" x14ac:dyDescent="0.25">
      <c r="A12" s="1">
        <v>250</v>
      </c>
      <c r="B12">
        <v>0.47</v>
      </c>
      <c r="D12" s="1">
        <v>250</v>
      </c>
      <c r="E12" s="5">
        <v>0.68</v>
      </c>
      <c r="F12" s="4">
        <v>0.68</v>
      </c>
      <c r="H12" s="12">
        <v>250</v>
      </c>
      <c r="I12" s="18">
        <f>ROUND(AVERAGE(Table1[[#This Row],[Column2]],F12),1)</f>
        <v>0.6</v>
      </c>
    </row>
    <row r="13" spans="1:9" ht="17" thickBot="1" x14ac:dyDescent="0.25">
      <c r="A13" s="1">
        <v>315</v>
      </c>
      <c r="B13">
        <v>0.54</v>
      </c>
      <c r="D13" s="1">
        <v>315</v>
      </c>
      <c r="E13" s="5">
        <v>0.56999999999999995</v>
      </c>
      <c r="F13" s="4">
        <v>0.56999999999999995</v>
      </c>
      <c r="H13" s="12">
        <v>315</v>
      </c>
      <c r="I13" s="18">
        <f>ROUND(AVERAGE(Table1[[#This Row],[Column2]],F13),1)</f>
        <v>0.6</v>
      </c>
    </row>
    <row r="14" spans="1:9" ht="17" thickBot="1" x14ac:dyDescent="0.25">
      <c r="A14" s="1">
        <v>400</v>
      </c>
      <c r="B14">
        <v>0.44</v>
      </c>
      <c r="D14" s="1">
        <v>400</v>
      </c>
      <c r="E14" s="5">
        <v>0.38</v>
      </c>
      <c r="F14" s="4">
        <v>0.38</v>
      </c>
      <c r="H14" s="12">
        <v>400</v>
      </c>
      <c r="I14" s="18">
        <f>ROUND(AVERAGE(Table1[[#This Row],[Column2]],F14),1)</f>
        <v>0.4</v>
      </c>
    </row>
    <row r="15" spans="1:9" ht="17" thickBot="1" x14ac:dyDescent="0.25">
      <c r="A15" s="1">
        <v>500</v>
      </c>
      <c r="B15">
        <v>0.38</v>
      </c>
      <c r="D15" s="1">
        <v>500</v>
      </c>
      <c r="E15" s="5">
        <v>0.39</v>
      </c>
      <c r="F15" s="4">
        <v>0.39</v>
      </c>
      <c r="H15" s="12">
        <v>500</v>
      </c>
      <c r="I15" s="18">
        <f>ROUND(AVERAGE(Table1[[#This Row],[Column2]],F15),1)</f>
        <v>0.4</v>
      </c>
    </row>
    <row r="16" spans="1:9" ht="17" thickBot="1" x14ac:dyDescent="0.25">
      <c r="A16" s="1">
        <v>630</v>
      </c>
      <c r="B16">
        <v>0.41</v>
      </c>
      <c r="D16" s="1">
        <v>630</v>
      </c>
      <c r="E16" s="5">
        <v>0.41</v>
      </c>
      <c r="F16" s="4">
        <v>0.41</v>
      </c>
      <c r="H16" s="12">
        <v>630</v>
      </c>
      <c r="I16" s="18">
        <f>ROUND(AVERAGE(Table1[[#This Row],[Column2]],F16),1)</f>
        <v>0.4</v>
      </c>
    </row>
    <row r="17" spans="1:9" ht="17" thickBot="1" x14ac:dyDescent="0.25">
      <c r="A17" s="1">
        <v>800</v>
      </c>
      <c r="B17">
        <v>0.44</v>
      </c>
      <c r="D17" s="1">
        <v>800</v>
      </c>
      <c r="E17" s="5">
        <v>0.41</v>
      </c>
      <c r="F17" s="4">
        <v>0.41</v>
      </c>
      <c r="H17" s="12">
        <v>800</v>
      </c>
      <c r="I17" s="18">
        <f>ROUND(AVERAGE(Table1[[#This Row],[Column2]],F17),1)</f>
        <v>0.4</v>
      </c>
    </row>
    <row r="18" spans="1:9" ht="17" thickBot="1" x14ac:dyDescent="0.25">
      <c r="A18" s="1">
        <v>1000</v>
      </c>
      <c r="B18">
        <v>0.51</v>
      </c>
      <c r="D18" s="1">
        <v>1000</v>
      </c>
      <c r="E18" s="5">
        <v>0.45</v>
      </c>
      <c r="F18" s="4">
        <v>0.45</v>
      </c>
      <c r="H18" s="12">
        <v>1000</v>
      </c>
      <c r="I18" s="18">
        <f>ROUND(AVERAGE(Table1[[#This Row],[Column2]],F18),1)</f>
        <v>0.5</v>
      </c>
    </row>
    <row r="19" spans="1:9" ht="17" thickBot="1" x14ac:dyDescent="0.25">
      <c r="A19" s="1">
        <v>1250</v>
      </c>
      <c r="B19">
        <v>0.47</v>
      </c>
      <c r="D19" s="1">
        <v>1250</v>
      </c>
      <c r="E19" s="5">
        <v>0.45</v>
      </c>
      <c r="F19" s="4">
        <v>0.45</v>
      </c>
      <c r="H19" s="12">
        <v>1250</v>
      </c>
      <c r="I19" s="18">
        <f>ROUND(AVERAGE(Table1[[#This Row],[Column2]],F19),1)</f>
        <v>0.5</v>
      </c>
    </row>
    <row r="20" spans="1:9" ht="17" thickBot="1" x14ac:dyDescent="0.25">
      <c r="A20" s="1">
        <v>1600</v>
      </c>
      <c r="B20">
        <v>0.44</v>
      </c>
      <c r="D20" s="1">
        <v>1600</v>
      </c>
      <c r="E20" s="5">
        <v>0.46</v>
      </c>
      <c r="F20" s="4">
        <v>0.46</v>
      </c>
      <c r="H20" s="12">
        <v>1600</v>
      </c>
      <c r="I20" s="18">
        <f>ROUND(AVERAGE(Table1[[#This Row],[Column2]],F20),1)</f>
        <v>0.5</v>
      </c>
    </row>
    <row r="21" spans="1:9" ht="17" thickBot="1" x14ac:dyDescent="0.25">
      <c r="A21" s="1">
        <v>2000</v>
      </c>
      <c r="B21">
        <v>0.42</v>
      </c>
      <c r="D21" s="1">
        <v>2000</v>
      </c>
      <c r="E21" s="5">
        <v>0.44</v>
      </c>
      <c r="F21" s="4">
        <v>0.44</v>
      </c>
      <c r="H21" s="12">
        <v>2000</v>
      </c>
      <c r="I21" s="18">
        <f>ROUND(AVERAGE(Table1[[#This Row],[Column2]],F21),1)</f>
        <v>0.4</v>
      </c>
    </row>
    <row r="22" spans="1:9" ht="17" thickBot="1" x14ac:dyDescent="0.25">
      <c r="A22" s="1">
        <v>2500</v>
      </c>
      <c r="B22">
        <v>0.42</v>
      </c>
      <c r="D22" s="1">
        <v>2500</v>
      </c>
      <c r="E22" s="5">
        <v>0.44</v>
      </c>
      <c r="F22" s="4">
        <v>0.44</v>
      </c>
      <c r="H22" s="12">
        <v>2500</v>
      </c>
      <c r="I22" s="18">
        <f>ROUND(AVERAGE(Table1[[#This Row],[Column2]],F22),1)</f>
        <v>0.4</v>
      </c>
    </row>
    <row r="23" spans="1:9" ht="17" thickBot="1" x14ac:dyDescent="0.25">
      <c r="A23" s="1">
        <v>3150</v>
      </c>
      <c r="B23" s="5">
        <v>0.4</v>
      </c>
      <c r="D23" s="1">
        <v>3150</v>
      </c>
      <c r="E23" s="5">
        <v>0.44</v>
      </c>
      <c r="F23" s="4">
        <v>0.44</v>
      </c>
      <c r="H23" s="12">
        <v>3150</v>
      </c>
      <c r="I23" s="18">
        <f>ROUND(AVERAGE(Table1[[#This Row],[Column2]],F23),1)</f>
        <v>0.4</v>
      </c>
    </row>
    <row r="24" spans="1:9" ht="17" thickBot="1" x14ac:dyDescent="0.25">
      <c r="A24" s="1">
        <v>4000</v>
      </c>
      <c r="B24">
        <v>0.38</v>
      </c>
      <c r="D24" s="1">
        <v>4000</v>
      </c>
      <c r="E24" s="5">
        <v>0.44</v>
      </c>
      <c r="F24" s="4">
        <v>0.44</v>
      </c>
      <c r="H24" s="12">
        <v>4000</v>
      </c>
      <c r="I24" s="18">
        <f>ROUND(AVERAGE(Table1[[#This Row],[Column2]],F24),1)</f>
        <v>0.4</v>
      </c>
    </row>
    <row r="25" spans="1:9" ht="17" thickBot="1" x14ac:dyDescent="0.25">
      <c r="A25" s="1">
        <v>5000</v>
      </c>
      <c r="B25">
        <v>0.38</v>
      </c>
      <c r="D25" s="1">
        <v>5000</v>
      </c>
      <c r="E25" s="5">
        <v>0.4</v>
      </c>
      <c r="F25" s="4">
        <v>0.4</v>
      </c>
      <c r="H25" s="13">
        <v>5000</v>
      </c>
      <c r="I25" s="18">
        <f>ROUND(AVERAGE(Table1[[#This Row],[Column2]],F25),1)</f>
        <v>0.4</v>
      </c>
    </row>
  </sheetData>
  <mergeCells count="3">
    <mergeCell ref="H3:I3"/>
    <mergeCell ref="A3:B3"/>
    <mergeCell ref="D3:E3"/>
  </mergeCells>
  <pageMargins left="0.7" right="0.7" top="0.75" bottom="0.75" header="0.3" footer="0.3"/>
  <drawing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</vt:lpstr>
      <vt:lpstr>TR_resultado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2022-05-14T21:04:26Z</dcterms:created>
  <dcterms:modified xsi:type="dcterms:W3CDTF">2022-06-25T16:03:48Z</dcterms:modified>
</cp:coreProperties>
</file>