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alanmontes/Desktop/wiki_TFG/TFG/"/>
    </mc:Choice>
  </mc:AlternateContent>
  <xr:revisionPtr revIDLastSave="0" documentId="13_ncr:1_{99711AD7-4B47-524D-A615-7B2CE329B78D}" xr6:coauthVersionLast="47" xr6:coauthVersionMax="47" xr10:uidLastSave="{00000000-0000-0000-0000-000000000000}"/>
  <bookViews>
    <workbookView xWindow="0" yWindow="460" windowWidth="25600" windowHeight="15540" xr2:uid="{4EC67D43-37AE-D841-A28A-B4593C577348}"/>
  </bookViews>
  <sheets>
    <sheet name="Datos" sheetId="2" r:id="rId1"/>
  </sheets>
  <definedNames>
    <definedName name="_xlnm._FilterDatabase" localSheetId="0" hidden="1">Datos!$C$86:$M$86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8" i="2" l="1"/>
  <c r="F169" i="2"/>
  <c r="F171" i="2"/>
  <c r="F172" i="2"/>
  <c r="F174" i="2"/>
  <c r="F175" i="2"/>
  <c r="F176" i="2"/>
  <c r="F179" i="2"/>
  <c r="F180" i="2"/>
  <c r="F181" i="2"/>
  <c r="F184" i="2"/>
  <c r="F185" i="2"/>
  <c r="F165" i="2"/>
  <c r="G165" i="2" s="1"/>
  <c r="N189" i="2" l="1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39" i="2"/>
  <c r="E160" i="2"/>
  <c r="F160" i="2"/>
  <c r="G160" i="2"/>
  <c r="H160" i="2"/>
  <c r="D160" i="2"/>
</calcChain>
</file>

<file path=xl/sharedStrings.xml><?xml version="1.0" encoding="utf-8"?>
<sst xmlns="http://schemas.openxmlformats.org/spreadsheetml/2006/main" count="216" uniqueCount="44">
  <si>
    <t>Posición 1 Fuente</t>
  </si>
  <si>
    <t>Posición 2 Fuente</t>
  </si>
  <si>
    <t>FR [Hz]</t>
  </si>
  <si>
    <t>Micro 1 - F1</t>
  </si>
  <si>
    <t>Micro 2 - F1</t>
  </si>
  <si>
    <t>Micro 1 - F2</t>
  </si>
  <si>
    <t>Micro 2 - F2</t>
  </si>
  <si>
    <t>Micro 3 - F1</t>
  </si>
  <si>
    <t>Micro 4 - F1</t>
  </si>
  <si>
    <t>Micro 5 - F1</t>
  </si>
  <si>
    <t>Micro 3 - F2</t>
  </si>
  <si>
    <t>Micro 5 - F2</t>
  </si>
  <si>
    <t>Micro 4 - F2</t>
  </si>
  <si>
    <t>Posición Fuente en Habitación Superior</t>
  </si>
  <si>
    <t>Posición Fuente en Escaleras</t>
  </si>
  <si>
    <t>Posición Fuente en Cocina</t>
  </si>
  <si>
    <t>Posición Fuente en Salón</t>
  </si>
  <si>
    <t>Posición Fuente en Habitación Inferior</t>
  </si>
  <si>
    <t>Mic Recepción</t>
  </si>
  <si>
    <t>Mic Emisión</t>
  </si>
  <si>
    <t>Habitación Superior</t>
  </si>
  <si>
    <t>Escaleras</t>
  </si>
  <si>
    <t>Salón</t>
  </si>
  <si>
    <t>Habitación Inferior</t>
  </si>
  <si>
    <t>FR (Hz)</t>
  </si>
  <si>
    <t>RF Escaleras</t>
  </si>
  <si>
    <t>RF Cocina</t>
  </si>
  <si>
    <t>RF Salón</t>
  </si>
  <si>
    <t>RF Receptor</t>
  </si>
  <si>
    <t>Micro Esq.1</t>
  </si>
  <si>
    <t>Micro Esq.2</t>
  </si>
  <si>
    <t>Micro Esq.3</t>
  </si>
  <si>
    <t>Micro Esq.4</t>
  </si>
  <si>
    <t>Posición Fuente Aérea en BAJA FRECUENCIA</t>
  </si>
  <si>
    <t xml:space="preserve"> Cocina</t>
  </si>
  <si>
    <t>Posición 1 Fuente (dB)</t>
  </si>
  <si>
    <t>Posición 2 Fuente (dB)</t>
  </si>
  <si>
    <t>Ruido de Fondo (RF) (dB)</t>
  </si>
  <si>
    <t>RF Habitación Superior</t>
  </si>
  <si>
    <t>RF Habitación Inferior</t>
  </si>
  <si>
    <t>Tiempo de reverberación (s)</t>
  </si>
  <si>
    <t>Área de absorción (m2)</t>
  </si>
  <si>
    <t>RT20 Posición 2 (s)</t>
  </si>
  <si>
    <t>RT20 Posición 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</si>
</sst>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8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203764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8EA9DB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65" fontId="7" fillId="0" borderId="0" xfId="0" applyNumberFormat="1" applyFont="1"/>
    <xf numFmtId="164" fontId="0" fillId="0" borderId="0" xfId="0" applyNumberFormat="1"/>
    <xf numFmtId="2" fontId="0" fillId="7" borderId="3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7" borderId="3" xfId="0" applyNumberFormat="1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vertical="center"/>
    </xf>
    <xf numFmtId="2" fontId="0" fillId="7" borderId="11" xfId="0" applyNumberFormat="1" applyFont="1" applyFill="1" applyBorder="1" applyAlignment="1">
      <alignment horizontal="center" wrapText="1"/>
    </xf>
    <xf numFmtId="2" fontId="0" fillId="0" borderId="11" xfId="0" applyNumberFormat="1" applyFont="1" applyBorder="1" applyAlignment="1">
      <alignment horizontal="center" wrapText="1"/>
    </xf>
    <xf numFmtId="2" fontId="0" fillId="7" borderId="10" xfId="0" applyNumberFormat="1" applyFont="1" applyFill="1" applyBorder="1" applyAlignment="1">
      <alignment horizontal="center" wrapText="1"/>
    </xf>
    <xf numFmtId="168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numFmt numFmtId="164" formatCode="0.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6D9"/>
      <color rgb="FFFFA9A6"/>
      <color rgb="FFFF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Ruidos de fondo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6.6012804116562004E-2"/>
          <c:y val="9.6795876337808548E-2"/>
          <c:w val="0.90387597483328941"/>
          <c:h val="0.7884138720693151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Datos!$D$138</c:f>
              <c:strCache>
                <c:ptCount val="1"/>
                <c:pt idx="0">
                  <c:v>RF Habitación Superior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Datos!$D$139:$D$159</c:f>
              <c:numCache>
                <c:formatCode>0.0</c:formatCode>
                <c:ptCount val="21"/>
                <c:pt idx="0">
                  <c:v>28.146715008355432</c:v>
                </c:pt>
                <c:pt idx="1">
                  <c:v>24.144270722382988</c:v>
                </c:pt>
                <c:pt idx="2">
                  <c:v>22.944642677805781</c:v>
                </c:pt>
                <c:pt idx="3">
                  <c:v>22.436116037805096</c:v>
                </c:pt>
                <c:pt idx="4">
                  <c:v>19.509058193443646</c:v>
                </c:pt>
                <c:pt idx="5">
                  <c:v>23.522845717037427</c:v>
                </c:pt>
                <c:pt idx="6">
                  <c:v>21.681263926761602</c:v>
                </c:pt>
                <c:pt idx="7">
                  <c:v>25.70778617048575</c:v>
                </c:pt>
                <c:pt idx="8">
                  <c:v>24.974156950034349</c:v>
                </c:pt>
                <c:pt idx="9">
                  <c:v>24.777384197010715</c:v>
                </c:pt>
                <c:pt idx="10">
                  <c:v>25.759291455636617</c:v>
                </c:pt>
                <c:pt idx="11">
                  <c:v>25.661214080511353</c:v>
                </c:pt>
                <c:pt idx="12">
                  <c:v>25.206530265558779</c:v>
                </c:pt>
                <c:pt idx="13">
                  <c:v>25.584988590938593</c:v>
                </c:pt>
                <c:pt idx="14">
                  <c:v>25.655874015459048</c:v>
                </c:pt>
                <c:pt idx="15">
                  <c:v>25.063784773832833</c:v>
                </c:pt>
                <c:pt idx="16">
                  <c:v>25.908405023462631</c:v>
                </c:pt>
                <c:pt idx="17">
                  <c:v>26.480220308490829</c:v>
                </c:pt>
                <c:pt idx="18">
                  <c:v>27.211833851010191</c:v>
                </c:pt>
                <c:pt idx="19">
                  <c:v>28.143697723064548</c:v>
                </c:pt>
                <c:pt idx="20">
                  <c:v>29.070110794765498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E-1E40-96E9-3271CDAA0321}"/>
            </c:ext>
          </c:extLst>
        </c:ser>
        <c:ser>
          <c:idx val="1"/>
          <c:order val="1"/>
          <c:tx>
            <c:strRef>
              <c:f>Datos!$E$138</c:f>
              <c:strCache>
                <c:ptCount val="1"/>
                <c:pt idx="0">
                  <c:v>RF Escaleras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Datos!$E$139:$E$159</c:f>
              <c:numCache>
                <c:formatCode>0.0</c:formatCode>
                <c:ptCount val="21"/>
                <c:pt idx="0">
                  <c:v>28.254371115550903</c:v>
                </c:pt>
                <c:pt idx="1">
                  <c:v>20.958510761675626</c:v>
                </c:pt>
                <c:pt idx="2">
                  <c:v>20.581794400146041</c:v>
                </c:pt>
                <c:pt idx="3">
                  <c:v>21.080927309782609</c:v>
                </c:pt>
                <c:pt idx="4">
                  <c:v>21.410328520668877</c:v>
                </c:pt>
                <c:pt idx="5">
                  <c:v>20.707785774544242</c:v>
                </c:pt>
                <c:pt idx="6">
                  <c:v>20.671427330533088</c:v>
                </c:pt>
                <c:pt idx="7">
                  <c:v>20.990640870614904</c:v>
                </c:pt>
                <c:pt idx="8">
                  <c:v>20.802814847605241</c:v>
                </c:pt>
                <c:pt idx="9">
                  <c:v>21.34892895832154</c:v>
                </c:pt>
                <c:pt idx="10">
                  <c:v>21.626016778070568</c:v>
                </c:pt>
                <c:pt idx="11">
                  <c:v>22.256093413357572</c:v>
                </c:pt>
                <c:pt idx="12">
                  <c:v>22.648568699325342</c:v>
                </c:pt>
                <c:pt idx="13">
                  <c:v>23.166978794595469</c:v>
                </c:pt>
                <c:pt idx="14">
                  <c:v>23.928737329400104</c:v>
                </c:pt>
                <c:pt idx="15">
                  <c:v>24.551068043363266</c:v>
                </c:pt>
                <c:pt idx="16">
                  <c:v>25.51529498491886</c:v>
                </c:pt>
                <c:pt idx="17">
                  <c:v>26.36517041662465</c:v>
                </c:pt>
                <c:pt idx="18">
                  <c:v>26.968118914083583</c:v>
                </c:pt>
                <c:pt idx="19">
                  <c:v>28.001040560035889</c:v>
                </c:pt>
                <c:pt idx="20">
                  <c:v>28.912661262180496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DE-1E40-96E9-3271CDAA0321}"/>
            </c:ext>
          </c:extLst>
        </c:ser>
        <c:ser>
          <c:idx val="2"/>
          <c:order val="2"/>
          <c:tx>
            <c:strRef>
              <c:f>Datos!$F$138</c:f>
              <c:strCache>
                <c:ptCount val="1"/>
                <c:pt idx="0">
                  <c:v>RF Cocina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Datos!$F$139:$F$159</c:f>
              <c:numCache>
                <c:formatCode>0.0</c:formatCode>
                <c:ptCount val="21"/>
                <c:pt idx="0">
                  <c:v>30.472388961003034</c:v>
                </c:pt>
                <c:pt idx="1">
                  <c:v>22.267898348691833</c:v>
                </c:pt>
                <c:pt idx="2">
                  <c:v>20.676143210844369</c:v>
                </c:pt>
                <c:pt idx="3">
                  <c:v>21.030046320328751</c:v>
                </c:pt>
                <c:pt idx="4">
                  <c:v>20.736984988381497</c:v>
                </c:pt>
                <c:pt idx="5">
                  <c:v>22.40073432125012</c:v>
                </c:pt>
                <c:pt idx="6">
                  <c:v>21.568157594720653</c:v>
                </c:pt>
                <c:pt idx="7">
                  <c:v>21.298982481751899</c:v>
                </c:pt>
                <c:pt idx="8">
                  <c:v>21.225326991317296</c:v>
                </c:pt>
                <c:pt idx="9">
                  <c:v>21.294076292165961</c:v>
                </c:pt>
                <c:pt idx="10">
                  <c:v>21.8937600034036</c:v>
                </c:pt>
                <c:pt idx="11">
                  <c:v>22.332684398353166</c:v>
                </c:pt>
                <c:pt idx="12">
                  <c:v>22.657495194404696</c:v>
                </c:pt>
                <c:pt idx="13">
                  <c:v>23.237675766478016</c:v>
                </c:pt>
                <c:pt idx="14">
                  <c:v>23.947819154779246</c:v>
                </c:pt>
                <c:pt idx="15">
                  <c:v>24.566846696457059</c:v>
                </c:pt>
                <c:pt idx="16">
                  <c:v>25.430607861811573</c:v>
                </c:pt>
                <c:pt idx="17">
                  <c:v>26.375993667787188</c:v>
                </c:pt>
                <c:pt idx="18">
                  <c:v>26.94540861862065</c:v>
                </c:pt>
                <c:pt idx="19">
                  <c:v>28.007041962626744</c:v>
                </c:pt>
                <c:pt idx="20">
                  <c:v>28.928048955331935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DE-1E40-96E9-3271CDAA0321}"/>
            </c:ext>
          </c:extLst>
        </c:ser>
        <c:ser>
          <c:idx val="3"/>
          <c:order val="3"/>
          <c:tx>
            <c:strRef>
              <c:f>Datos!$G$138</c:f>
              <c:strCache>
                <c:ptCount val="1"/>
                <c:pt idx="0">
                  <c:v>RF Salón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Datos!$G$139:$G$159</c:f>
              <c:numCache>
                <c:formatCode>0.0</c:formatCode>
                <c:ptCount val="21"/>
                <c:pt idx="0">
                  <c:v>26.630519956313577</c:v>
                </c:pt>
                <c:pt idx="1">
                  <c:v>20.834531205503037</c:v>
                </c:pt>
                <c:pt idx="2">
                  <c:v>20.268912664618064</c:v>
                </c:pt>
                <c:pt idx="3">
                  <c:v>20.926107463060561</c:v>
                </c:pt>
                <c:pt idx="4">
                  <c:v>19.237478460836353</c:v>
                </c:pt>
                <c:pt idx="5">
                  <c:v>23.041133113912824</c:v>
                </c:pt>
                <c:pt idx="6">
                  <c:v>21.681998933728615</c:v>
                </c:pt>
                <c:pt idx="7">
                  <c:v>25.777995447048276</c:v>
                </c:pt>
                <c:pt idx="8">
                  <c:v>24.654969957401072</c:v>
                </c:pt>
                <c:pt idx="9">
                  <c:v>24.688685799350573</c:v>
                </c:pt>
                <c:pt idx="10">
                  <c:v>25.72086424774659</c:v>
                </c:pt>
                <c:pt idx="11">
                  <c:v>25.552571351960321</c:v>
                </c:pt>
                <c:pt idx="12">
                  <c:v>25.194272409384993</c:v>
                </c:pt>
                <c:pt idx="13">
                  <c:v>25.48027170512885</c:v>
                </c:pt>
                <c:pt idx="14">
                  <c:v>25.857837510020754</c:v>
                </c:pt>
                <c:pt idx="15">
                  <c:v>25.148234624897949</c:v>
                </c:pt>
                <c:pt idx="16">
                  <c:v>25.965268263246511</c:v>
                </c:pt>
                <c:pt idx="17">
                  <c:v>26.432142459949347</c:v>
                </c:pt>
                <c:pt idx="18">
                  <c:v>27.119830727724199</c:v>
                </c:pt>
                <c:pt idx="19">
                  <c:v>28.055639217578968</c:v>
                </c:pt>
                <c:pt idx="20">
                  <c:v>29.046637214067978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6DE-1E40-96E9-3271CDAA0321}"/>
            </c:ext>
          </c:extLst>
        </c:ser>
        <c:ser>
          <c:idx val="4"/>
          <c:order val="4"/>
          <c:tx>
            <c:strRef>
              <c:f>Datos!$H$138</c:f>
              <c:strCache>
                <c:ptCount val="1"/>
                <c:pt idx="0">
                  <c:v>RF Habitación Inferior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Datos!$H$139:$H$159</c:f>
              <c:numCache>
                <c:formatCode>0.0</c:formatCode>
                <c:ptCount val="21"/>
                <c:pt idx="0">
                  <c:v>28.431945418000002</c:v>
                </c:pt>
                <c:pt idx="1">
                  <c:v>22.058936862420001</c:v>
                </c:pt>
                <c:pt idx="2">
                  <c:v>19.9661818936953</c:v>
                </c:pt>
                <c:pt idx="3">
                  <c:v>20.111462289528141</c:v>
                </c:pt>
                <c:pt idx="4">
                  <c:v>19.830534385260499</c:v>
                </c:pt>
                <c:pt idx="5">
                  <c:v>22.548548216807799</c:v>
                </c:pt>
                <c:pt idx="6">
                  <c:v>20.544889454850001</c:v>
                </c:pt>
                <c:pt idx="7">
                  <c:v>21.121295919000001</c:v>
                </c:pt>
                <c:pt idx="8">
                  <c:v>21.4036585346499</c:v>
                </c:pt>
                <c:pt idx="9">
                  <c:v>21.201757605512039</c:v>
                </c:pt>
                <c:pt idx="10">
                  <c:v>21.712608980355704</c:v>
                </c:pt>
                <c:pt idx="11">
                  <c:v>22.420569111530046</c:v>
                </c:pt>
                <c:pt idx="12">
                  <c:v>23.830878852901598</c:v>
                </c:pt>
                <c:pt idx="13">
                  <c:v>23.145730824099999</c:v>
                </c:pt>
                <c:pt idx="14">
                  <c:v>24.82551266854</c:v>
                </c:pt>
                <c:pt idx="15">
                  <c:v>24.246064000000001</c:v>
                </c:pt>
                <c:pt idx="16">
                  <c:v>25.646910767806204</c:v>
                </c:pt>
                <c:pt idx="17">
                  <c:v>26.413129658328561</c:v>
                </c:pt>
                <c:pt idx="18">
                  <c:v>27.764226774819999</c:v>
                </c:pt>
                <c:pt idx="19">
                  <c:v>28.148194425386894</c:v>
                </c:pt>
                <c:pt idx="20">
                  <c:v>29.0160207939626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6DE-1E40-96E9-3271CDAA0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086464"/>
        <c:axId val="1951604128"/>
      </c:scatterChart>
      <c:valAx>
        <c:axId val="1952086464"/>
        <c:scaling>
          <c:orientation val="minMax"/>
          <c:max val="3.6989700000000001"/>
          <c:min val="1.6989700040000002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Frecuencia</a:t>
                </a:r>
                <a:r>
                  <a:rPr lang="es-ES_tradnl" baseline="0"/>
                  <a:t> (Hz)</a:t>
                </a:r>
                <a:endParaRPr lang="es-ES_tradnl"/>
              </a:p>
            </c:rich>
          </c:tx>
          <c:layout>
            <c:manualLayout>
              <c:xMode val="edge"/>
              <c:yMode val="edge"/>
              <c:x val="0.4605427689838979"/>
              <c:y val="0.948150804696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crossAx val="1951604128"/>
        <c:crosses val="autoZero"/>
        <c:crossBetween val="midCat"/>
        <c:majorUnit val="0.1"/>
      </c:valAx>
      <c:valAx>
        <c:axId val="1951604128"/>
        <c:scaling>
          <c:orientation val="minMax"/>
          <c:max val="32"/>
          <c:min val="1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RF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52086464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353774422974436"/>
          <c:y val="0.45771897243517312"/>
          <c:w val="0.15049074767009263"/>
          <c:h val="0.30443768698010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Tiempo de reverberación</a:t>
            </a:r>
          </a:p>
        </c:rich>
      </c:tx>
      <c:layout>
        <c:manualLayout>
          <c:xMode val="edge"/>
          <c:yMode val="edge"/>
          <c:x val="0.3885254789092592"/>
          <c:y val="2.1323699921253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6.6012804116562004E-2"/>
          <c:y val="9.6795876337808548E-2"/>
          <c:w val="0.90387597483328941"/>
          <c:h val="0.78841387206931512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Datos!$F$164</c:f>
              <c:strCache>
                <c:ptCount val="1"/>
                <c:pt idx="0">
                  <c:v>Tiempo de reverberación (s)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#REF!</c:f>
            </c:numRef>
          </c:xVal>
          <c:yVal>
            <c:numRef>
              <c:f>Datos!$F$165:$F$185</c:f>
              <c:numCache>
                <c:formatCode>0.00</c:formatCode>
                <c:ptCount val="21"/>
                <c:pt idx="0">
                  <c:v>1.26</c:v>
                </c:pt>
                <c:pt idx="1">
                  <c:v>0.6</c:v>
                </c:pt>
                <c:pt idx="2">
                  <c:v>0.56999999999999995</c:v>
                </c:pt>
                <c:pt idx="3">
                  <c:v>0.77</c:v>
                </c:pt>
                <c:pt idx="4">
                  <c:v>0.53</c:v>
                </c:pt>
                <c:pt idx="5">
                  <c:v>0.59</c:v>
                </c:pt>
                <c:pt idx="6">
                  <c:v>0.47</c:v>
                </c:pt>
                <c:pt idx="7">
                  <c:v>0.56999999999999995</c:v>
                </c:pt>
                <c:pt idx="8">
                  <c:v>0.53</c:v>
                </c:pt>
                <c:pt idx="9">
                  <c:v>0.4</c:v>
                </c:pt>
                <c:pt idx="10">
                  <c:v>0.4</c:v>
                </c:pt>
                <c:pt idx="11">
                  <c:v>0.41</c:v>
                </c:pt>
                <c:pt idx="12">
                  <c:v>0.43</c:v>
                </c:pt>
                <c:pt idx="13">
                  <c:v>0.46</c:v>
                </c:pt>
                <c:pt idx="14">
                  <c:v>0.46</c:v>
                </c:pt>
                <c:pt idx="15">
                  <c:v>0.45</c:v>
                </c:pt>
                <c:pt idx="16">
                  <c:v>0.43</c:v>
                </c:pt>
                <c:pt idx="17">
                  <c:v>0.42</c:v>
                </c:pt>
                <c:pt idx="18">
                  <c:v>0.42</c:v>
                </c:pt>
                <c:pt idx="19">
                  <c:v>0.41</c:v>
                </c:pt>
                <c:pt idx="20">
                  <c:v>0.39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A-AC46-A8F7-39FCE973C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086464"/>
        <c:axId val="1951604128"/>
      </c:scatterChart>
      <c:valAx>
        <c:axId val="1952086464"/>
        <c:scaling>
          <c:orientation val="minMax"/>
          <c:max val="3.6989700000000001"/>
          <c:min val="1.6989700040000002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/>
                  <a:t>Frecuencia</a:t>
                </a:r>
                <a:r>
                  <a:rPr lang="es-ES_tradnl" sz="1050" baseline="0"/>
                  <a:t> (Hz)</a:t>
                </a:r>
                <a:endParaRPr lang="es-ES_tradnl" sz="1050"/>
              </a:p>
            </c:rich>
          </c:tx>
          <c:layout>
            <c:manualLayout>
              <c:xMode val="edge"/>
              <c:yMode val="edge"/>
              <c:x val="0.4605427689838979"/>
              <c:y val="0.94815080469630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crossAx val="1951604128"/>
        <c:crosses val="autoZero"/>
        <c:crossBetween val="midCat"/>
        <c:majorUnit val="0.1"/>
      </c:valAx>
      <c:valAx>
        <c:axId val="1951604128"/>
        <c:scaling>
          <c:orientation val="minMax"/>
          <c:max val="1.5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 sz="1050"/>
                  <a:t>Tiempo de reverberación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95208646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90964422531974"/>
          <c:y val="0.26743567442582744"/>
          <c:w val="0.1817320492405857"/>
          <c:h val="0.30443768698010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601600</xdr:colOff>
      <xdr:row>135</xdr:row>
      <xdr:rowOff>92667</xdr:rowOff>
    </xdr:from>
    <xdr:to>
      <xdr:col>20</xdr:col>
      <xdr:colOff>322199</xdr:colOff>
      <xdr:row>160</xdr:row>
      <xdr:rowOff>93500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520421</xdr:colOff>
      <xdr:row>161</xdr:row>
      <xdr:rowOff>90017</xdr:rowOff>
    </xdr:from>
    <xdr:to>
      <xdr:col>20</xdr:col>
      <xdr:colOff>231251</xdr:colOff>
      <xdr:row>186</xdr:row>
      <xdr:rowOff>90850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0.0534</cdr:x>
      <cdr:y>0.88429</cdr:y>
    </cdr:from>
    <cdr:to>
      <cdr:x>0.981</cdr:x>
      <cdr:y>0.94118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6CF51FCC-B248-D877-38CD-DA324D668C33}"/>
            </a:ext>
          </a:extLst>
        </cdr:cNvPr>
        <cdr:cNvSpPr txBox="1"/>
      </cdr:nvSpPr>
      <cdr:spPr>
        <a:xfrm xmlns:a="http://schemas.openxmlformats.org/drawingml/2006/main">
          <a:off x="600582" y="3925422"/>
          <a:ext cx="10432990" cy="252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50             60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83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100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 125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16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0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200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250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315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400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500            630            800           1000         1250          1600          2000         2500          3150         4000         5000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0.0534</cdr:x>
      <cdr:y>0.88429</cdr:y>
    </cdr:from>
    <cdr:to>
      <cdr:x>0.981</cdr:x>
      <cdr:y>0.94118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6CF51FCC-B248-D877-38CD-DA324D668C33}"/>
            </a:ext>
          </a:extLst>
        </cdr:cNvPr>
        <cdr:cNvSpPr txBox="1"/>
      </cdr:nvSpPr>
      <cdr:spPr>
        <a:xfrm xmlns:a="http://schemas.openxmlformats.org/drawingml/2006/main">
          <a:off x="600582" y="3925422"/>
          <a:ext cx="10432990" cy="2525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50             63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80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100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 125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16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0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 200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  250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 315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     400</a:t>
          </a:r>
          <a:r>
            <a:rPr lang="es-ES_tradnl" sz="900" b="0" baseline="0">
              <a:solidFill>
                <a:schemeClr val="bg2">
                  <a:lumMod val="90000"/>
                </a:schemeClr>
              </a:solidFill>
            </a:rPr>
            <a:t>           500            630            800           1000         1250          1600          2000         2500          3150         4000         5000</a:t>
          </a:r>
          <a:r>
            <a:rPr lang="es-ES_tradnl" sz="900" b="0">
              <a:solidFill>
                <a:schemeClr val="bg2">
                  <a:lumMod val="90000"/>
                </a:schemeClr>
              </a:solidFill>
            </a:rPr>
            <a:t> 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1C5607-CFFC-E644-B3A4-CED37441142C}" name="Table9" displayName="Table9" ref="C5:M26" totalsRowShown="0" headerRowDxfId="12" dataDxfId="11">
  <autoFilter ref="C5:M26" xr:uid="{911C5607-CFFC-E644-B3A4-CED37441142C}"/>
  <tableColumns count="11">
    <tableColumn id="1" xr3:uid="{7C843754-3480-3F49-B01F-24F6C64670FE}" name="FR [Hz]" dataDxfId="10"/>
    <tableColumn id="2" xr3:uid="{F52AFC35-F721-4740-9EE1-28948DA899FE}" name="Micro 1 - F1" dataDxfId="9"/>
    <tableColumn id="3" xr3:uid="{A0C36EAE-E43C-B546-89CF-F4642F776CEB}" name="Micro 2 - F1" dataDxfId="8"/>
    <tableColumn id="16" xr3:uid="{BF9C218E-AB7D-4A45-A548-2A4A7A6B2599}" name="Micro 3 - F1" dataDxfId="7"/>
    <tableColumn id="17" xr3:uid="{656DA2EC-19B0-B14F-B37E-1B2ADB98A5E4}" name="Micro 4 - F1" dataDxfId="6"/>
    <tableColumn id="15" xr3:uid="{87A87509-1225-F745-A0DE-EBD6AD4AC2F2}" name="Micro 5 - F1" dataDxfId="5"/>
    <tableColumn id="4" xr3:uid="{08A6430E-7538-3D40-AB0B-CB985D908A0F}" name="Micro 1 - F2" dataDxfId="4"/>
    <tableColumn id="5" xr3:uid="{D3DFBA74-A406-AC4A-A4A2-2A34C1498537}" name="Micro 2 - F2" dataDxfId="3"/>
    <tableColumn id="21" xr3:uid="{0A916259-3ED5-7E41-AED4-8E3B95032390}" name="Micro 3 - F2" dataDxfId="2"/>
    <tableColumn id="20" xr3:uid="{71D3DB1F-C009-6C42-AE29-4F44FC041962}" name="Micro 4 - F2" dataDxfId="1"/>
    <tableColumn id="19" xr3:uid="{873CD291-3230-8F4F-9D8B-FB60F8580CEC}" name="Micro 5 - F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B1C8-BC7D-404D-B292-9C7C21D896B6}">
  <dimension ref="A3:AD229"/>
  <sheetViews>
    <sheetView showGridLines="0" tabSelected="1" zoomScaleNormal="120" workbookViewId="0">
      <selection activeCell="O47" sqref="O47"/>
    </sheetView>
  </sheetViews>
  <sheetFormatPr baseColWidth="10" defaultRowHeight="16" x14ac:dyDescent="0.2"/>
  <cols>
    <col min="1" max="1" width="11.1640625" bestFit="1" customWidth="1"/>
    <col min="2" max="2" width="9" customWidth="1"/>
    <col min="3" max="3" width="14.1640625" customWidth="1"/>
    <col min="4" max="4" width="21" customWidth="1"/>
    <col min="5" max="5" width="18.33203125" customWidth="1"/>
    <col min="6" max="8" width="20.83203125" customWidth="1"/>
    <col min="9" max="13" width="12.83203125" customWidth="1"/>
    <col min="14" max="14" width="17.33203125" customWidth="1"/>
    <col min="16" max="16" width="11.6640625" customWidth="1"/>
    <col min="17" max="26" width="12.83203125" customWidth="1"/>
  </cols>
  <sheetData>
    <row r="3" spans="1:26" x14ac:dyDescent="0.2">
      <c r="C3" s="29" t="s">
        <v>13</v>
      </c>
      <c r="D3" s="29"/>
      <c r="E3" s="29"/>
      <c r="F3" s="29"/>
      <c r="G3" s="29"/>
      <c r="H3" s="29"/>
      <c r="I3" s="29"/>
      <c r="J3" s="29"/>
      <c r="K3" s="29"/>
      <c r="L3" s="29"/>
      <c r="M3" s="29"/>
      <c r="P3" s="29" t="s">
        <v>13</v>
      </c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">
      <c r="C4" s="1" t="s">
        <v>18</v>
      </c>
      <c r="D4" s="30" t="s">
        <v>35</v>
      </c>
      <c r="E4" s="30"/>
      <c r="F4" s="30"/>
      <c r="G4" s="30"/>
      <c r="H4" s="30"/>
      <c r="I4" s="31" t="s">
        <v>36</v>
      </c>
      <c r="J4" s="31"/>
      <c r="K4" s="31"/>
      <c r="L4" s="31"/>
      <c r="M4" s="31"/>
      <c r="P4" s="1" t="s">
        <v>19</v>
      </c>
      <c r="Q4" s="30" t="s">
        <v>35</v>
      </c>
      <c r="R4" s="30"/>
      <c r="S4" s="30"/>
      <c r="T4" s="30"/>
      <c r="U4" s="30"/>
      <c r="V4" s="31" t="s">
        <v>36</v>
      </c>
      <c r="W4" s="31"/>
      <c r="X4" s="31"/>
      <c r="Y4" s="31"/>
      <c r="Z4" s="31"/>
    </row>
    <row r="5" spans="1:26" ht="30" customHeight="1" x14ac:dyDescent="0.2">
      <c r="A5" s="2" t="s">
        <v>28</v>
      </c>
      <c r="C5" s="2" t="s">
        <v>2</v>
      </c>
      <c r="D5" s="2" t="s">
        <v>3</v>
      </c>
      <c r="E5" s="2" t="s">
        <v>4</v>
      </c>
      <c r="F5" s="2" t="s">
        <v>7</v>
      </c>
      <c r="G5" s="2" t="s">
        <v>8</v>
      </c>
      <c r="H5" s="2" t="s">
        <v>9</v>
      </c>
      <c r="I5" s="2" t="s">
        <v>5</v>
      </c>
      <c r="J5" s="2" t="s">
        <v>6</v>
      </c>
      <c r="K5" s="2" t="s">
        <v>10</v>
      </c>
      <c r="L5" s="2" t="s">
        <v>12</v>
      </c>
      <c r="M5" s="2" t="s">
        <v>11</v>
      </c>
      <c r="P5" s="1" t="s">
        <v>2</v>
      </c>
      <c r="Q5" s="6" t="s">
        <v>3</v>
      </c>
      <c r="R5" s="1" t="s">
        <v>4</v>
      </c>
      <c r="S5" s="6" t="s">
        <v>7</v>
      </c>
      <c r="T5" s="1" t="s">
        <v>8</v>
      </c>
      <c r="U5" s="6" t="s">
        <v>9</v>
      </c>
      <c r="V5" s="1" t="s">
        <v>5</v>
      </c>
      <c r="W5" s="6" t="s">
        <v>6</v>
      </c>
      <c r="X5" s="1" t="s">
        <v>10</v>
      </c>
      <c r="Y5" s="6" t="s">
        <v>12</v>
      </c>
      <c r="Z5" s="1" t="s">
        <v>11</v>
      </c>
    </row>
    <row r="6" spans="1:26" x14ac:dyDescent="0.2">
      <c r="A6" s="4">
        <v>26.46942315021014</v>
      </c>
      <c r="C6" s="3">
        <v>50</v>
      </c>
      <c r="D6" s="14">
        <v>59.706195316387223</v>
      </c>
      <c r="E6" s="14">
        <v>48.476713919392402</v>
      </c>
      <c r="F6" s="14">
        <v>61.952090389494892</v>
      </c>
      <c r="G6" s="14">
        <v>65.040209826301123</v>
      </c>
      <c r="H6" s="14">
        <v>57.781042531574741</v>
      </c>
      <c r="I6" s="14">
        <v>55.78968669877586</v>
      </c>
      <c r="J6" s="14">
        <v>46.526660543631287</v>
      </c>
      <c r="K6" s="14">
        <v>59.582931477682934</v>
      </c>
      <c r="L6" s="14">
        <v>60.533370098882344</v>
      </c>
      <c r="M6" s="14">
        <v>57.504116921279333</v>
      </c>
      <c r="P6" s="7">
        <v>50</v>
      </c>
      <c r="Q6" s="15">
        <v>87.181794776770346</v>
      </c>
      <c r="R6" s="15">
        <v>83.123510114723274</v>
      </c>
      <c r="S6" s="15">
        <v>75.823652182322732</v>
      </c>
      <c r="T6" s="15">
        <v>75.199756914642251</v>
      </c>
      <c r="U6" s="15">
        <v>72.485892377786755</v>
      </c>
      <c r="V6" s="15">
        <v>80.057120008933168</v>
      </c>
      <c r="W6" s="15">
        <v>77.602896688612347</v>
      </c>
      <c r="X6" s="15">
        <v>82.97510590091828</v>
      </c>
      <c r="Y6" s="15">
        <v>86.334530548615888</v>
      </c>
      <c r="Z6" s="15">
        <v>70.388628232399853</v>
      </c>
    </row>
    <row r="7" spans="1:26" x14ac:dyDescent="0.2">
      <c r="A7" s="4">
        <v>19.024018184726351</v>
      </c>
      <c r="C7" s="3">
        <v>63</v>
      </c>
      <c r="D7" s="14">
        <v>52.464529244165455</v>
      </c>
      <c r="E7" s="14">
        <v>47.631706744741429</v>
      </c>
      <c r="F7" s="14">
        <v>52.346912024703968</v>
      </c>
      <c r="G7" s="14">
        <v>50.991755933432131</v>
      </c>
      <c r="H7" s="14">
        <v>49.1071615191738</v>
      </c>
      <c r="I7" s="14">
        <v>41.87870631235171</v>
      </c>
      <c r="J7" s="14">
        <v>42.494247036623541</v>
      </c>
      <c r="K7" s="14">
        <v>42.694363250051225</v>
      </c>
      <c r="L7" s="14">
        <v>40.994605283433891</v>
      </c>
      <c r="M7" s="14">
        <v>40.172887880883479</v>
      </c>
      <c r="P7" s="7">
        <v>63</v>
      </c>
      <c r="Q7" s="16">
        <v>92.844971828533772</v>
      </c>
      <c r="R7" s="16">
        <v>86.114745145423385</v>
      </c>
      <c r="S7" s="16">
        <v>80.13753092911621</v>
      </c>
      <c r="T7" s="16">
        <v>83.46411587544624</v>
      </c>
      <c r="U7" s="16">
        <v>88.630660412782092</v>
      </c>
      <c r="V7" s="16">
        <v>79.093252646547327</v>
      </c>
      <c r="W7" s="16">
        <v>82.151660413373236</v>
      </c>
      <c r="X7" s="16">
        <v>84.974258987455713</v>
      </c>
      <c r="Y7" s="16">
        <v>89.834457751476407</v>
      </c>
      <c r="Z7" s="16">
        <v>75.092467182155801</v>
      </c>
    </row>
    <row r="8" spans="1:26" x14ac:dyDescent="0.2">
      <c r="A8" s="4">
        <v>25.637379282937712</v>
      </c>
      <c r="C8" s="3">
        <v>80</v>
      </c>
      <c r="D8" s="14">
        <v>56.711367868198643</v>
      </c>
      <c r="E8" s="14">
        <v>61.899039912965364</v>
      </c>
      <c r="F8" s="14">
        <v>62.312417557532171</v>
      </c>
      <c r="G8" s="14">
        <v>57.470220848959698</v>
      </c>
      <c r="H8" s="14">
        <v>58.473574788946856</v>
      </c>
      <c r="I8" s="14">
        <v>42.974330120568673</v>
      </c>
      <c r="J8" s="14">
        <v>50.319312353838328</v>
      </c>
      <c r="K8" s="14">
        <v>50.104093095234461</v>
      </c>
      <c r="L8" s="14">
        <v>50.05688986087435</v>
      </c>
      <c r="M8" s="14">
        <v>42.669053493753154</v>
      </c>
      <c r="P8" s="7">
        <v>80</v>
      </c>
      <c r="Q8" s="15">
        <v>89.722451359832874</v>
      </c>
      <c r="R8" s="15">
        <v>90.158799101927571</v>
      </c>
      <c r="S8" s="15">
        <v>87.605818955873374</v>
      </c>
      <c r="T8" s="15">
        <v>90.641555959364098</v>
      </c>
      <c r="U8" s="15">
        <v>94.160373720163662</v>
      </c>
      <c r="V8" s="15">
        <v>82.820581539995686</v>
      </c>
      <c r="W8" s="15">
        <v>94.344562130079737</v>
      </c>
      <c r="X8" s="15">
        <v>92.791803501136386</v>
      </c>
      <c r="Y8" s="15">
        <v>95.41781262195471</v>
      </c>
      <c r="Z8" s="15">
        <v>83.465417867372523</v>
      </c>
    </row>
    <row r="9" spans="1:26" x14ac:dyDescent="0.2">
      <c r="A9" s="4">
        <v>21.279253120075122</v>
      </c>
      <c r="C9" s="3">
        <v>100</v>
      </c>
      <c r="D9" s="14">
        <v>53.847496569383281</v>
      </c>
      <c r="E9" s="14">
        <v>50.973976645797741</v>
      </c>
      <c r="F9" s="14">
        <v>52.024259024637296</v>
      </c>
      <c r="G9" s="14">
        <v>52.363636814690885</v>
      </c>
      <c r="H9" s="14">
        <v>57.288266035016072</v>
      </c>
      <c r="I9" s="14">
        <v>45.58057539557722</v>
      </c>
      <c r="J9" s="14">
        <v>47.47168920859491</v>
      </c>
      <c r="K9" s="14">
        <v>47.511398669651577</v>
      </c>
      <c r="L9" s="14">
        <v>47.996973185994179</v>
      </c>
      <c r="M9" s="14">
        <v>48.797236680556459</v>
      </c>
      <c r="P9" s="7">
        <v>100</v>
      </c>
      <c r="Q9" s="16">
        <v>80.836505414882382</v>
      </c>
      <c r="R9" s="16">
        <v>86.53137559979875</v>
      </c>
      <c r="S9" s="16">
        <v>87.170813202744768</v>
      </c>
      <c r="T9" s="16">
        <v>89.299503654833657</v>
      </c>
      <c r="U9" s="16">
        <v>84.064621166196829</v>
      </c>
      <c r="V9" s="16">
        <v>82.54241943359375</v>
      </c>
      <c r="W9" s="16">
        <v>88.224942307445886</v>
      </c>
      <c r="X9" s="16">
        <v>92.294432428349126</v>
      </c>
      <c r="Y9" s="16">
        <v>89.766342365380495</v>
      </c>
      <c r="Z9" s="16">
        <v>88.750856571614122</v>
      </c>
    </row>
    <row r="10" spans="1:26" x14ac:dyDescent="0.2">
      <c r="A10" s="4">
        <v>19.664507151580136</v>
      </c>
      <c r="C10" s="3">
        <v>125</v>
      </c>
      <c r="D10" s="14">
        <v>58.666959454351506</v>
      </c>
      <c r="E10" s="14">
        <v>53.224786490567105</v>
      </c>
      <c r="F10" s="14">
        <v>57.128313636235347</v>
      </c>
      <c r="G10" s="14">
        <v>60.450094655782237</v>
      </c>
      <c r="H10" s="14">
        <v>60.913541959917715</v>
      </c>
      <c r="I10" s="14">
        <v>51.402307668747888</v>
      </c>
      <c r="J10" s="14">
        <v>59.461361724241492</v>
      </c>
      <c r="K10" s="14">
        <v>55.799221631458828</v>
      </c>
      <c r="L10" s="14">
        <v>57.54967747475991</v>
      </c>
      <c r="M10" s="14">
        <v>59.317377412340583</v>
      </c>
      <c r="P10" s="7">
        <v>125</v>
      </c>
      <c r="Q10" s="15">
        <v>92.125066128727127</v>
      </c>
      <c r="R10" s="15">
        <v>90.683369816575095</v>
      </c>
      <c r="S10" s="15">
        <v>90.092565436874921</v>
      </c>
      <c r="T10" s="15">
        <v>90.607802153761469</v>
      </c>
      <c r="U10" s="15">
        <v>89.250103634410138</v>
      </c>
      <c r="V10" s="15">
        <v>90.318446125660842</v>
      </c>
      <c r="W10" s="15">
        <v>89.046106826754126</v>
      </c>
      <c r="X10" s="15">
        <v>93.052286933450134</v>
      </c>
      <c r="Y10" s="15">
        <v>90.957123619137391</v>
      </c>
      <c r="Z10" s="15">
        <v>88.838520068162296</v>
      </c>
    </row>
    <row r="11" spans="1:26" x14ac:dyDescent="0.2">
      <c r="A11" s="4">
        <v>22.19456680109349</v>
      </c>
      <c r="C11" s="3">
        <v>160</v>
      </c>
      <c r="D11" s="14">
        <v>59.272757153094041</v>
      </c>
      <c r="E11" s="14">
        <v>56.611587172066905</v>
      </c>
      <c r="F11" s="14">
        <v>59.740743533641698</v>
      </c>
      <c r="G11" s="14">
        <v>60.879032961349417</v>
      </c>
      <c r="H11" s="14">
        <v>61.184793287943428</v>
      </c>
      <c r="I11" s="14">
        <v>59.638913667589321</v>
      </c>
      <c r="J11" s="14">
        <v>62.426854949923353</v>
      </c>
      <c r="K11" s="14">
        <v>63.544694788115365</v>
      </c>
      <c r="L11" s="14">
        <v>61.318646430969238</v>
      </c>
      <c r="M11" s="14">
        <v>59.315413606873108</v>
      </c>
      <c r="P11" s="7">
        <v>160</v>
      </c>
      <c r="Q11" s="16">
        <v>97.975730742531255</v>
      </c>
      <c r="R11" s="16">
        <v>98.276448572461845</v>
      </c>
      <c r="S11" s="16">
        <v>92.666166169690953</v>
      </c>
      <c r="T11" s="16">
        <v>91.621883663007864</v>
      </c>
      <c r="U11" s="16">
        <v>94.391020402917334</v>
      </c>
      <c r="V11" s="16">
        <v>102.16405054946797</v>
      </c>
      <c r="W11" s="16">
        <v>96.205488665108305</v>
      </c>
      <c r="X11" s="16">
        <v>101.34612368270614</v>
      </c>
      <c r="Y11" s="16">
        <v>92.074796337069884</v>
      </c>
      <c r="Z11" s="16">
        <v>100.67327406286401</v>
      </c>
    </row>
    <row r="12" spans="1:26" x14ac:dyDescent="0.2">
      <c r="A12" s="4">
        <v>20.456081392861158</v>
      </c>
      <c r="C12" s="3">
        <v>200</v>
      </c>
      <c r="D12" s="14">
        <v>59.41733439340338</v>
      </c>
      <c r="E12" s="14">
        <v>59.424330061499965</v>
      </c>
      <c r="F12" s="14">
        <v>57.525853016396908</v>
      </c>
      <c r="G12" s="14">
        <v>61.312804541779279</v>
      </c>
      <c r="H12" s="14">
        <v>57.852374523108082</v>
      </c>
      <c r="I12" s="14">
        <v>61.863183376160769</v>
      </c>
      <c r="J12" s="14">
        <v>60.45438259823711</v>
      </c>
      <c r="K12" s="14">
        <v>59.786989848954335</v>
      </c>
      <c r="L12" s="14">
        <v>59.414812374451976</v>
      </c>
      <c r="M12" s="14">
        <v>60.037357820000643</v>
      </c>
      <c r="P12" s="7">
        <v>200</v>
      </c>
      <c r="Q12" s="15">
        <v>99.83855492310505</v>
      </c>
      <c r="R12" s="15">
        <v>103.18007895211193</v>
      </c>
      <c r="S12" s="15">
        <v>96.516998617058121</v>
      </c>
      <c r="T12" s="15">
        <v>96.175737653459819</v>
      </c>
      <c r="U12" s="15">
        <v>102.22891736053093</v>
      </c>
      <c r="V12" s="15">
        <v>100.08203963723315</v>
      </c>
      <c r="W12" s="15">
        <v>101.38444249274322</v>
      </c>
      <c r="X12" s="15">
        <v>98.564226320617792</v>
      </c>
      <c r="Y12" s="15">
        <v>95.428023309418649</v>
      </c>
      <c r="Z12" s="15">
        <v>99.052820957397572</v>
      </c>
    </row>
    <row r="13" spans="1:26" x14ac:dyDescent="0.2">
      <c r="A13" s="4">
        <v>20.662895160471663</v>
      </c>
      <c r="C13" s="3">
        <v>250</v>
      </c>
      <c r="D13" s="14">
        <v>58.124743642915789</v>
      </c>
      <c r="E13" s="14">
        <v>57.947030968985167</v>
      </c>
      <c r="F13" s="14">
        <v>57.585608031384496</v>
      </c>
      <c r="G13" s="14">
        <v>60.87044004410032</v>
      </c>
      <c r="H13" s="14">
        <v>60.796009680643039</v>
      </c>
      <c r="I13" s="14">
        <v>56.648542896504864</v>
      </c>
      <c r="J13" s="14">
        <v>59.347670973270944</v>
      </c>
      <c r="K13" s="14">
        <v>59.221481932912553</v>
      </c>
      <c r="L13" s="14">
        <v>59.575628866997711</v>
      </c>
      <c r="M13" s="14">
        <v>62.27843290770717</v>
      </c>
      <c r="P13" s="7">
        <v>250</v>
      </c>
      <c r="Q13" s="16">
        <v>100.68045104600461</v>
      </c>
      <c r="R13" s="16">
        <v>105.47880425141237</v>
      </c>
      <c r="S13" s="16">
        <v>102.62180219688307</v>
      </c>
      <c r="T13" s="16">
        <v>104.05067718130525</v>
      </c>
      <c r="U13" s="16">
        <v>104.69362169937551</v>
      </c>
      <c r="V13" s="16">
        <v>103.05628069537872</v>
      </c>
      <c r="W13" s="16">
        <v>98.084716206756084</v>
      </c>
      <c r="X13" s="16">
        <v>99.689839878842321</v>
      </c>
      <c r="Y13" s="16">
        <v>92.934385184085727</v>
      </c>
      <c r="Z13" s="16">
        <v>101.89530814407219</v>
      </c>
    </row>
    <row r="14" spans="1:26" x14ac:dyDescent="0.2">
      <c r="A14" s="4">
        <v>21.240521553743957</v>
      </c>
      <c r="C14" s="3">
        <v>315</v>
      </c>
      <c r="D14" s="14">
        <v>62.372358394666314</v>
      </c>
      <c r="E14" s="14">
        <v>60.199775893546636</v>
      </c>
      <c r="F14" s="14">
        <v>62.776208752342683</v>
      </c>
      <c r="G14" s="14">
        <v>62.773977220893244</v>
      </c>
      <c r="H14" s="14">
        <v>60.932455568450493</v>
      </c>
      <c r="I14" s="14">
        <v>63.081832100768381</v>
      </c>
      <c r="J14" s="14">
        <v>62.593729799839181</v>
      </c>
      <c r="K14" s="14">
        <v>60.000269814899987</v>
      </c>
      <c r="L14" s="14">
        <v>63.9216657847482</v>
      </c>
      <c r="M14" s="14">
        <v>64.793341162388799</v>
      </c>
      <c r="P14" s="7">
        <v>315</v>
      </c>
      <c r="Q14" s="15">
        <v>102.39969116152474</v>
      </c>
      <c r="R14" s="15">
        <v>102.61549303999571</v>
      </c>
      <c r="S14" s="15">
        <v>104.31009310353743</v>
      </c>
      <c r="T14" s="15">
        <v>101.40336061764576</v>
      </c>
      <c r="U14" s="15">
        <v>101.85779145756794</v>
      </c>
      <c r="V14" s="15">
        <v>103.57878066156746</v>
      </c>
      <c r="W14" s="15">
        <v>100.42696854115411</v>
      </c>
      <c r="X14" s="15">
        <v>104.38282757782619</v>
      </c>
      <c r="Y14" s="15">
        <v>98.715053002039596</v>
      </c>
      <c r="Z14" s="15">
        <v>100.5370927033601</v>
      </c>
    </row>
    <row r="15" spans="1:26" x14ac:dyDescent="0.2">
      <c r="A15" s="4">
        <v>21.45340151594581</v>
      </c>
      <c r="C15" s="3">
        <v>400</v>
      </c>
      <c r="D15" s="14">
        <v>61.355392100693152</v>
      </c>
      <c r="E15" s="14">
        <v>61.999404598023958</v>
      </c>
      <c r="F15" s="14">
        <v>60.348008730205095</v>
      </c>
      <c r="G15" s="14">
        <v>62.064096470395612</v>
      </c>
      <c r="H15" s="14">
        <v>61.359957429438687</v>
      </c>
      <c r="I15" s="14">
        <v>61.35584161255764</v>
      </c>
      <c r="J15" s="14">
        <v>59.54741896470243</v>
      </c>
      <c r="K15" s="14">
        <v>58.657710068566459</v>
      </c>
      <c r="L15" s="14">
        <v>60.237661307776357</v>
      </c>
      <c r="M15" s="14">
        <v>60.620819560929306</v>
      </c>
      <c r="P15" s="7">
        <v>400</v>
      </c>
      <c r="Q15" s="16">
        <v>102.43656876078055</v>
      </c>
      <c r="R15" s="16">
        <v>102.3290948743018</v>
      </c>
      <c r="S15" s="16">
        <v>102.96813498965243</v>
      </c>
      <c r="T15" s="16">
        <v>103.32413372231071</v>
      </c>
      <c r="U15" s="16">
        <v>103.53200255800127</v>
      </c>
      <c r="V15" s="16">
        <v>102.29772960877806</v>
      </c>
      <c r="W15" s="16">
        <v>100.16849623903165</v>
      </c>
      <c r="X15" s="16">
        <v>101.23107393326298</v>
      </c>
      <c r="Y15" s="16">
        <v>102.39585005153309</v>
      </c>
      <c r="Z15" s="16">
        <v>103.49666707037974</v>
      </c>
    </row>
    <row r="16" spans="1:26" x14ac:dyDescent="0.2">
      <c r="A16" s="4">
        <v>21.834310797008023</v>
      </c>
      <c r="C16" s="3">
        <v>500</v>
      </c>
      <c r="D16" s="14">
        <v>57.530844021206121</v>
      </c>
      <c r="E16" s="14">
        <v>58.427265174427085</v>
      </c>
      <c r="F16" s="14">
        <v>56.77840810861052</v>
      </c>
      <c r="G16" s="14">
        <v>56.302952728129014</v>
      </c>
      <c r="H16" s="14">
        <v>57.061953414113901</v>
      </c>
      <c r="I16" s="14">
        <v>56.594453374401326</v>
      </c>
      <c r="J16" s="14">
        <v>57.296832200278992</v>
      </c>
      <c r="K16" s="14">
        <v>57.682916968209405</v>
      </c>
      <c r="L16" s="14">
        <v>57.652902818821346</v>
      </c>
      <c r="M16" s="14">
        <v>57.367041069044461</v>
      </c>
      <c r="P16" s="7">
        <v>500</v>
      </c>
      <c r="Q16" s="15">
        <v>102.41400574724337</v>
      </c>
      <c r="R16" s="15">
        <v>102.57454388342171</v>
      </c>
      <c r="S16" s="15">
        <v>98.399757138910687</v>
      </c>
      <c r="T16" s="15">
        <v>98.826064197320136</v>
      </c>
      <c r="U16" s="15">
        <v>101.17206345108796</v>
      </c>
      <c r="V16" s="15">
        <v>101.32755777236953</v>
      </c>
      <c r="W16" s="15">
        <v>101.93577269383776</v>
      </c>
      <c r="X16" s="15">
        <v>101.45037630432245</v>
      </c>
      <c r="Y16" s="15">
        <v>101.06620248158772</v>
      </c>
      <c r="Z16" s="15">
        <v>100.15221033340845</v>
      </c>
    </row>
    <row r="17" spans="1:30" x14ac:dyDescent="0.2">
      <c r="A17" s="4">
        <v>22.146913411868407</v>
      </c>
      <c r="C17" s="3">
        <v>630</v>
      </c>
      <c r="D17" s="14">
        <v>51.290032056801216</v>
      </c>
      <c r="E17" s="14">
        <v>52.432202571973164</v>
      </c>
      <c r="F17" s="14">
        <v>53.145534330271857</v>
      </c>
      <c r="G17" s="14">
        <v>50.209741843514749</v>
      </c>
      <c r="H17" s="14">
        <v>53.113702421781547</v>
      </c>
      <c r="I17" s="14">
        <v>51.330596221483141</v>
      </c>
      <c r="J17" s="14">
        <v>51.42319912071541</v>
      </c>
      <c r="K17" s="14">
        <v>52.248898492540633</v>
      </c>
      <c r="L17" s="14">
        <v>52.53056075968928</v>
      </c>
      <c r="M17" s="14">
        <v>52.837579271737724</v>
      </c>
      <c r="P17" s="7">
        <v>630</v>
      </c>
      <c r="Q17" s="16">
        <v>102.41162284763379</v>
      </c>
      <c r="R17" s="16">
        <v>100.1758442317214</v>
      </c>
      <c r="S17" s="16">
        <v>98.154932657877609</v>
      </c>
      <c r="T17" s="16">
        <v>97.824363232110059</v>
      </c>
      <c r="U17" s="16">
        <v>101.2099479336689</v>
      </c>
      <c r="V17" s="16">
        <v>102.0639731143926</v>
      </c>
      <c r="W17" s="16">
        <v>97.415841490743787</v>
      </c>
      <c r="X17" s="16">
        <v>101.68213686861621</v>
      </c>
      <c r="Y17" s="16">
        <v>101.74283155527982</v>
      </c>
      <c r="Z17" s="16">
        <v>101.02315561814412</v>
      </c>
    </row>
    <row r="18" spans="1:30" x14ac:dyDescent="0.2">
      <c r="A18" s="4">
        <v>22.666651875827029</v>
      </c>
      <c r="C18" s="3">
        <v>800</v>
      </c>
      <c r="D18" s="14">
        <v>47.463915567434334</v>
      </c>
      <c r="E18" s="14">
        <v>50.245524116106239</v>
      </c>
      <c r="F18" s="14">
        <v>48.217770519311038</v>
      </c>
      <c r="G18" s="14">
        <v>49.698509775512584</v>
      </c>
      <c r="H18" s="14">
        <v>49.866004520398008</v>
      </c>
      <c r="I18" s="14">
        <v>48.676824642002366</v>
      </c>
      <c r="J18" s="14">
        <v>49.049187749760087</v>
      </c>
      <c r="K18" s="14">
        <v>48.053345016070772</v>
      </c>
      <c r="L18" s="14">
        <v>49.918870201380429</v>
      </c>
      <c r="M18" s="14">
        <v>50.66378666382932</v>
      </c>
      <c r="P18" s="7">
        <v>800</v>
      </c>
      <c r="Q18" s="15">
        <v>101.14085828116113</v>
      </c>
      <c r="R18" s="15">
        <v>98.856015913063118</v>
      </c>
      <c r="S18" s="15">
        <v>98.245944835521556</v>
      </c>
      <c r="T18" s="15">
        <v>99.096685360824594</v>
      </c>
      <c r="U18" s="15">
        <v>101.64146270607867</v>
      </c>
      <c r="V18" s="15">
        <v>98.086578216115527</v>
      </c>
      <c r="W18" s="15">
        <v>99.59022745374817</v>
      </c>
      <c r="X18" s="15">
        <v>99.965698647544329</v>
      </c>
      <c r="Y18" s="15">
        <v>97.925270029992774</v>
      </c>
      <c r="Z18" s="15">
        <v>100.74278038292982</v>
      </c>
    </row>
    <row r="19" spans="1:30" x14ac:dyDescent="0.2">
      <c r="A19" s="4">
        <v>23.385404400769694</v>
      </c>
      <c r="C19" s="3">
        <v>1000</v>
      </c>
      <c r="D19" s="14">
        <v>46.21238998224527</v>
      </c>
      <c r="E19" s="14">
        <v>46.118003960266975</v>
      </c>
      <c r="F19" s="14">
        <v>47.407643823596437</v>
      </c>
      <c r="G19" s="14">
        <v>48.399570550571305</v>
      </c>
      <c r="H19" s="14">
        <v>46.715227848034729</v>
      </c>
      <c r="I19" s="14">
        <v>47.31824779510498</v>
      </c>
      <c r="J19" s="14">
        <v>47.559063635854798</v>
      </c>
      <c r="K19" s="14">
        <v>47.276751681736535</v>
      </c>
      <c r="L19" s="14">
        <v>48.29105877286554</v>
      </c>
      <c r="M19" s="14">
        <v>47.151827762542119</v>
      </c>
      <c r="P19" s="7">
        <v>1000</v>
      </c>
      <c r="Q19" s="16">
        <v>100.02055724279177</v>
      </c>
      <c r="R19" s="16">
        <v>99.625883726316076</v>
      </c>
      <c r="S19" s="16">
        <v>97.482781941847691</v>
      </c>
      <c r="T19" s="16">
        <v>99.898631634527263</v>
      </c>
      <c r="U19" s="16">
        <v>99.687617481148834</v>
      </c>
      <c r="V19" s="16">
        <v>98.493062016615553</v>
      </c>
      <c r="W19" s="16">
        <v>98.167160258986897</v>
      </c>
      <c r="X19" s="16">
        <v>98.675611282435497</v>
      </c>
      <c r="Y19" s="16">
        <v>98.734252279455006</v>
      </c>
      <c r="Z19" s="16">
        <v>98.962460741584678</v>
      </c>
    </row>
    <row r="20" spans="1:30" x14ac:dyDescent="0.2">
      <c r="A20" s="4">
        <v>24.0174561464585</v>
      </c>
      <c r="C20" s="3">
        <v>1250</v>
      </c>
      <c r="D20" s="14">
        <v>45.095756026728523</v>
      </c>
      <c r="E20" s="14">
        <v>45.06037874788074</v>
      </c>
      <c r="F20" s="14">
        <v>45.464939226319288</v>
      </c>
      <c r="G20" s="14">
        <v>46.593776197104006</v>
      </c>
      <c r="H20" s="14">
        <v>45.738344964570409</v>
      </c>
      <c r="I20" s="14">
        <v>46.772535079653082</v>
      </c>
      <c r="J20" s="14">
        <v>46.315230220909434</v>
      </c>
      <c r="K20" s="14">
        <v>45.850445818901065</v>
      </c>
      <c r="L20" s="14">
        <v>47.760107737969172</v>
      </c>
      <c r="M20" s="14">
        <v>46.890673060391492</v>
      </c>
      <c r="P20" s="7">
        <v>1250</v>
      </c>
      <c r="Q20" s="15">
        <v>97.650089256608169</v>
      </c>
      <c r="R20" s="15">
        <v>97.888356638400353</v>
      </c>
      <c r="S20" s="15">
        <v>95.853570240741675</v>
      </c>
      <c r="T20" s="15">
        <v>96.185030248780919</v>
      </c>
      <c r="U20" s="15">
        <v>96.777969763794516</v>
      </c>
      <c r="V20" s="15">
        <v>97.674552064912021</v>
      </c>
      <c r="W20" s="15">
        <v>95.087837296515758</v>
      </c>
      <c r="X20" s="15">
        <v>98.393778770200669</v>
      </c>
      <c r="Y20" s="15">
        <v>95.710289528875634</v>
      </c>
      <c r="Z20" s="15">
        <v>96.985578741669542</v>
      </c>
    </row>
    <row r="21" spans="1:30" x14ac:dyDescent="0.2">
      <c r="A21" s="4">
        <v>25.004070056275367</v>
      </c>
      <c r="C21" s="3">
        <v>1600</v>
      </c>
      <c r="D21" s="14">
        <v>43.506744109179131</v>
      </c>
      <c r="E21" s="14">
        <v>44.406352946490863</v>
      </c>
      <c r="F21" s="14">
        <v>43.798555121889123</v>
      </c>
      <c r="G21" s="14">
        <v>44.511233140106626</v>
      </c>
      <c r="H21" s="14">
        <v>43.475523767060643</v>
      </c>
      <c r="I21" s="14">
        <v>43.064515358274164</v>
      </c>
      <c r="J21" s="14">
        <v>45.224184020606629</v>
      </c>
      <c r="K21" s="14">
        <v>43.914423179626468</v>
      </c>
      <c r="L21" s="14">
        <v>46.287050648207376</v>
      </c>
      <c r="M21" s="14">
        <v>45.13378133037574</v>
      </c>
      <c r="P21" s="7">
        <v>1600</v>
      </c>
      <c r="Q21" s="16">
        <v>95.611304907963188</v>
      </c>
      <c r="R21" s="16">
        <v>97.603268347053884</v>
      </c>
      <c r="S21" s="16">
        <v>95.569945303689607</v>
      </c>
      <c r="T21" s="16">
        <v>94.178634910619593</v>
      </c>
      <c r="U21" s="16">
        <v>97.603458934059901</v>
      </c>
      <c r="V21" s="16">
        <v>96.05450388444757</v>
      </c>
      <c r="W21" s="16">
        <v>95.336600337019718</v>
      </c>
      <c r="X21" s="16">
        <v>95.879291201452148</v>
      </c>
      <c r="Y21" s="16">
        <v>95.929601864381269</v>
      </c>
      <c r="Z21" s="16">
        <v>95.550884395356647</v>
      </c>
    </row>
    <row r="22" spans="1:30" x14ac:dyDescent="0.2">
      <c r="A22" s="4">
        <v>25.738647262513716</v>
      </c>
      <c r="C22" s="3">
        <v>2000</v>
      </c>
      <c r="D22" s="14">
        <v>43.721501665876843</v>
      </c>
      <c r="E22" s="14">
        <v>44.78197937299349</v>
      </c>
      <c r="F22" s="14">
        <v>44.81853508336787</v>
      </c>
      <c r="G22" s="14">
        <v>45.205248910171981</v>
      </c>
      <c r="H22" s="14">
        <v>43.584119889838846</v>
      </c>
      <c r="I22" s="14">
        <v>44.001479565451724</v>
      </c>
      <c r="J22" s="14">
        <v>44.936277047003415</v>
      </c>
      <c r="K22" s="14">
        <v>44.907521949495589</v>
      </c>
      <c r="L22" s="14">
        <v>47.554286623169595</v>
      </c>
      <c r="M22" s="14">
        <v>44.666434210977606</v>
      </c>
      <c r="P22" s="7">
        <v>2000</v>
      </c>
      <c r="Q22" s="15">
        <v>95.957457838387327</v>
      </c>
      <c r="R22" s="15">
        <v>97.694933304831252</v>
      </c>
      <c r="S22" s="15">
        <v>95.646343720264923</v>
      </c>
      <c r="T22" s="15">
        <v>96.366256223045212</v>
      </c>
      <c r="U22" s="15">
        <v>95.678382470092203</v>
      </c>
      <c r="V22" s="15">
        <v>96.133978063078757</v>
      </c>
      <c r="W22" s="15">
        <v>95.061615784084822</v>
      </c>
      <c r="X22" s="15">
        <v>94.851422702564918</v>
      </c>
      <c r="Y22" s="15">
        <v>96.66308756308122</v>
      </c>
      <c r="Z22" s="15">
        <v>95.649005466037323</v>
      </c>
    </row>
    <row r="23" spans="1:30" x14ac:dyDescent="0.2">
      <c r="A23" s="4">
        <v>26.319398473236124</v>
      </c>
      <c r="C23" s="3">
        <v>2500</v>
      </c>
      <c r="D23" s="14">
        <v>49.059383051477006</v>
      </c>
      <c r="E23" s="14">
        <v>50.281841572897264</v>
      </c>
      <c r="F23" s="14">
        <v>49.654654102706544</v>
      </c>
      <c r="G23" s="14">
        <v>52.159843234677496</v>
      </c>
      <c r="H23" s="14">
        <v>50.216990208968021</v>
      </c>
      <c r="I23" s="14">
        <v>50.165487423700547</v>
      </c>
      <c r="J23" s="14">
        <v>50.443251760199381</v>
      </c>
      <c r="K23" s="14">
        <v>50.979661086627416</v>
      </c>
      <c r="L23" s="14">
        <v>54.910796344069624</v>
      </c>
      <c r="M23" s="14">
        <v>50.652511918566169</v>
      </c>
      <c r="P23" s="7">
        <v>2500</v>
      </c>
      <c r="Q23" s="16">
        <v>99.048854732878823</v>
      </c>
      <c r="R23" s="16">
        <v>98.007521442163764</v>
      </c>
      <c r="S23" s="16">
        <v>95.985205567913297</v>
      </c>
      <c r="T23" s="16">
        <v>96.452622398297066</v>
      </c>
      <c r="U23" s="16">
        <v>98.219781200203613</v>
      </c>
      <c r="V23" s="16">
        <v>97.504595628098983</v>
      </c>
      <c r="W23" s="16">
        <v>98.180902540793511</v>
      </c>
      <c r="X23" s="16">
        <v>97.456233334043674</v>
      </c>
      <c r="Y23" s="16">
        <v>97.115761366757482</v>
      </c>
      <c r="Z23" s="16">
        <v>97.15032935074592</v>
      </c>
    </row>
    <row r="24" spans="1:30" x14ac:dyDescent="0.2">
      <c r="A24" s="4">
        <v>27.18455760593687</v>
      </c>
      <c r="C24" s="3">
        <v>3150</v>
      </c>
      <c r="D24" s="14">
        <v>50.546755834224108</v>
      </c>
      <c r="E24" s="14">
        <v>50.881627078330482</v>
      </c>
      <c r="F24" s="14">
        <v>51.418110637864423</v>
      </c>
      <c r="G24" s="14">
        <v>53.440845058523081</v>
      </c>
      <c r="H24" s="14">
        <v>51.492911500337591</v>
      </c>
      <c r="I24" s="14">
        <v>52.287878101913506</v>
      </c>
      <c r="J24" s="14">
        <v>51.826432428907673</v>
      </c>
      <c r="K24" s="14">
        <v>52.709049129486083</v>
      </c>
      <c r="L24" s="14">
        <v>56.83136947416164</v>
      </c>
      <c r="M24" s="14">
        <v>52.792205557146879</v>
      </c>
      <c r="P24" s="7">
        <v>3150</v>
      </c>
      <c r="Q24" s="15">
        <v>96.860880380389332</v>
      </c>
      <c r="R24" s="15">
        <v>94.20323471354547</v>
      </c>
      <c r="S24" s="15">
        <v>93.809285257163779</v>
      </c>
      <c r="T24" s="15">
        <v>94.373046882217977</v>
      </c>
      <c r="U24" s="15">
        <v>94.765549267993094</v>
      </c>
      <c r="V24" s="15">
        <v>95.425948120233784</v>
      </c>
      <c r="W24" s="15">
        <v>95.122336645811302</v>
      </c>
      <c r="X24" s="15">
        <v>95.508918393042777</v>
      </c>
      <c r="Y24" s="15">
        <v>95.129673126972079</v>
      </c>
      <c r="Z24" s="15">
        <v>94.788030647937163</v>
      </c>
    </row>
    <row r="25" spans="1:30" x14ac:dyDescent="0.2">
      <c r="A25" s="4">
        <v>28.086701907789134</v>
      </c>
      <c r="C25" s="3">
        <v>4000</v>
      </c>
      <c r="D25" s="14">
        <v>45.706104572281639</v>
      </c>
      <c r="E25" s="14">
        <v>46.701625741280893</v>
      </c>
      <c r="F25" s="14">
        <v>47.668245143146315</v>
      </c>
      <c r="G25" s="14">
        <v>48.498892740486497</v>
      </c>
      <c r="H25" s="14">
        <v>46.489667901582123</v>
      </c>
      <c r="I25" s="14">
        <v>46.419317992585661</v>
      </c>
      <c r="J25" s="14">
        <v>46.843600155770396</v>
      </c>
      <c r="K25" s="14">
        <v>46.99254101344517</v>
      </c>
      <c r="L25" s="14">
        <v>50.433200468865387</v>
      </c>
      <c r="M25" s="14">
        <v>47.394746249625243</v>
      </c>
      <c r="P25" s="7">
        <v>4000</v>
      </c>
      <c r="Q25" s="16">
        <v>91.971994210020341</v>
      </c>
      <c r="R25" s="16">
        <v>92.351475524902341</v>
      </c>
      <c r="S25" s="16">
        <v>91.155452289925449</v>
      </c>
      <c r="T25" s="16">
        <v>90.821057019193105</v>
      </c>
      <c r="U25" s="16">
        <v>91.879182521974968</v>
      </c>
      <c r="V25" s="16">
        <v>91.955886279728261</v>
      </c>
      <c r="W25" s="16">
        <v>91.331000073399551</v>
      </c>
      <c r="X25" s="16">
        <v>91.640230884588192</v>
      </c>
      <c r="Y25" s="16">
        <v>90.837846770431057</v>
      </c>
      <c r="Z25" s="16">
        <v>91.12201882676635</v>
      </c>
    </row>
    <row r="26" spans="1:30" x14ac:dyDescent="0.2">
      <c r="A26" s="4">
        <v>28.979656410465314</v>
      </c>
      <c r="C26" s="3">
        <v>5000</v>
      </c>
      <c r="D26" s="14">
        <v>39.433986674696776</v>
      </c>
      <c r="E26" s="14">
        <v>39.359349911444376</v>
      </c>
      <c r="F26" s="14">
        <v>41.13127312991417</v>
      </c>
      <c r="G26" s="14">
        <v>42.326355885168198</v>
      </c>
      <c r="H26" s="14">
        <v>40.598329779519986</v>
      </c>
      <c r="I26" s="14">
        <v>39.484888238597001</v>
      </c>
      <c r="J26" s="14">
        <v>40.445147153564008</v>
      </c>
      <c r="K26" s="14">
        <v>40.462085665975302</v>
      </c>
      <c r="L26" s="14">
        <v>43.341050586093864</v>
      </c>
      <c r="M26" s="14">
        <v>40.499934133122167</v>
      </c>
      <c r="P26" s="7">
        <v>5000</v>
      </c>
      <c r="Q26" s="15">
        <v>91.159158618970849</v>
      </c>
      <c r="R26" s="15">
        <v>91.104362502053519</v>
      </c>
      <c r="S26" s="15">
        <v>89.752504542569042</v>
      </c>
      <c r="T26" s="15">
        <v>89.240836577474113</v>
      </c>
      <c r="U26" s="15">
        <v>90.59310109802189</v>
      </c>
      <c r="V26" s="15">
        <v>90.395335010721666</v>
      </c>
      <c r="W26" s="15">
        <v>89.829419903553216</v>
      </c>
      <c r="X26" s="15">
        <v>90.073205205928218</v>
      </c>
      <c r="Y26" s="15">
        <v>89.708046934821382</v>
      </c>
      <c r="Z26" s="15">
        <v>90.668482788607605</v>
      </c>
    </row>
    <row r="29" spans="1:30" x14ac:dyDescent="0.2">
      <c r="K29" s="9"/>
      <c r="L29" s="9"/>
      <c r="M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2">
      <c r="C30" s="29" t="s">
        <v>14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P30" s="29" t="s">
        <v>14</v>
      </c>
      <c r="Q30" s="29"/>
      <c r="R30" s="29"/>
      <c r="S30" s="29"/>
      <c r="T30" s="29"/>
      <c r="U30" s="29"/>
      <c r="V30" s="29"/>
    </row>
    <row r="31" spans="1:30" x14ac:dyDescent="0.2">
      <c r="C31" s="1" t="s">
        <v>18</v>
      </c>
      <c r="D31" s="30" t="s">
        <v>35</v>
      </c>
      <c r="E31" s="30"/>
      <c r="F31" s="30"/>
      <c r="G31" s="30"/>
      <c r="H31" s="30"/>
      <c r="I31" s="31" t="s">
        <v>36</v>
      </c>
      <c r="J31" s="31"/>
      <c r="K31" s="31"/>
      <c r="L31" s="31"/>
      <c r="M31" s="31"/>
      <c r="P31" s="1" t="s">
        <v>19</v>
      </c>
      <c r="Q31" s="30" t="s">
        <v>35</v>
      </c>
      <c r="R31" s="30"/>
      <c r="S31" s="30"/>
      <c r="T31" s="31" t="s">
        <v>36</v>
      </c>
      <c r="U31" s="31"/>
      <c r="V31" s="31"/>
    </row>
    <row r="32" spans="1:30" x14ac:dyDescent="0.2">
      <c r="C32" s="1" t="s">
        <v>2</v>
      </c>
      <c r="D32" s="6" t="s">
        <v>3</v>
      </c>
      <c r="E32" s="1" t="s">
        <v>4</v>
      </c>
      <c r="F32" s="6" t="s">
        <v>7</v>
      </c>
      <c r="G32" s="6" t="s">
        <v>8</v>
      </c>
      <c r="H32" s="1" t="s">
        <v>9</v>
      </c>
      <c r="I32" s="1" t="s">
        <v>5</v>
      </c>
      <c r="J32" s="6" t="s">
        <v>6</v>
      </c>
      <c r="K32" s="1" t="s">
        <v>10</v>
      </c>
      <c r="L32" s="1" t="s">
        <v>12</v>
      </c>
      <c r="M32" s="1" t="s">
        <v>11</v>
      </c>
      <c r="P32" s="1" t="s">
        <v>2</v>
      </c>
      <c r="Q32" s="6" t="s">
        <v>3</v>
      </c>
      <c r="R32" s="1" t="s">
        <v>4</v>
      </c>
      <c r="S32" s="6" t="s">
        <v>7</v>
      </c>
      <c r="T32" s="1" t="s">
        <v>5</v>
      </c>
      <c r="U32" s="6" t="s">
        <v>6</v>
      </c>
      <c r="V32" s="1" t="s">
        <v>10</v>
      </c>
    </row>
    <row r="33" spans="3:22" x14ac:dyDescent="0.2">
      <c r="C33" s="7">
        <v>50</v>
      </c>
      <c r="D33" s="15">
        <v>70.39108672899539</v>
      </c>
      <c r="E33" s="15">
        <v>64.764941186091434</v>
      </c>
      <c r="F33" s="15">
        <v>74.159870448214136</v>
      </c>
      <c r="G33" s="15">
        <v>75.28042299097234</v>
      </c>
      <c r="H33" s="15">
        <v>72.580992649035821</v>
      </c>
      <c r="I33" s="15">
        <v>69.577585923807703</v>
      </c>
      <c r="J33" s="15">
        <v>57.868792752839582</v>
      </c>
      <c r="K33" s="15">
        <v>73.089658779404971</v>
      </c>
      <c r="L33" s="15">
        <v>74.370988504318959</v>
      </c>
      <c r="M33" s="15">
        <v>67.560379395471159</v>
      </c>
      <c r="P33" s="7">
        <v>50</v>
      </c>
      <c r="Q33" s="15">
        <v>79.092959419272063</v>
      </c>
      <c r="R33" s="15">
        <v>83.149811142413782</v>
      </c>
      <c r="S33" s="15">
        <v>81.633491182549051</v>
      </c>
      <c r="T33" s="15">
        <v>79.900993727932573</v>
      </c>
      <c r="U33" s="15">
        <v>81.965184522498774</v>
      </c>
      <c r="V33" s="15">
        <v>92.604641453701902</v>
      </c>
    </row>
    <row r="34" spans="3:22" x14ac:dyDescent="0.2">
      <c r="C34" s="7">
        <v>63</v>
      </c>
      <c r="D34" s="16">
        <v>63.485987478489172</v>
      </c>
      <c r="E34" s="16">
        <v>73.007383903877269</v>
      </c>
      <c r="F34" s="16">
        <v>75.655858737213734</v>
      </c>
      <c r="G34" s="16">
        <v>65.049472075520143</v>
      </c>
      <c r="H34" s="16">
        <v>71.905257505111976</v>
      </c>
      <c r="I34" s="16">
        <v>57.506203658680498</v>
      </c>
      <c r="J34" s="16">
        <v>64.390547584084899</v>
      </c>
      <c r="K34" s="16">
        <v>69.440966979716123</v>
      </c>
      <c r="L34" s="16">
        <v>57.751129600888206</v>
      </c>
      <c r="M34" s="16">
        <v>65.381736035755438</v>
      </c>
      <c r="P34" s="7">
        <v>63</v>
      </c>
      <c r="Q34" s="16">
        <v>90.959914449247748</v>
      </c>
      <c r="R34" s="16">
        <v>92.806925250746914</v>
      </c>
      <c r="S34" s="16">
        <v>95.483160812023073</v>
      </c>
      <c r="T34" s="16">
        <v>90.751772776549046</v>
      </c>
      <c r="U34" s="16">
        <v>91.98087587187382</v>
      </c>
      <c r="V34" s="16">
        <v>101.32113295711584</v>
      </c>
    </row>
    <row r="35" spans="3:22" x14ac:dyDescent="0.2">
      <c r="C35" s="7">
        <v>80</v>
      </c>
      <c r="D35" s="15">
        <v>77.672800440652537</v>
      </c>
      <c r="E35" s="15">
        <v>87.977681417863295</v>
      </c>
      <c r="F35" s="15">
        <v>85.680130803883358</v>
      </c>
      <c r="G35" s="15">
        <v>86.466065363450483</v>
      </c>
      <c r="H35" s="15">
        <v>77.840966341663915</v>
      </c>
      <c r="I35" s="15">
        <v>71.877005167333792</v>
      </c>
      <c r="J35" s="15">
        <v>78.684240721208553</v>
      </c>
      <c r="K35" s="15">
        <v>77.007555420979273</v>
      </c>
      <c r="L35" s="15">
        <v>78.704069700695214</v>
      </c>
      <c r="M35" s="15">
        <v>75.002937103947048</v>
      </c>
      <c r="P35" s="7">
        <v>80</v>
      </c>
      <c r="Q35" s="15">
        <v>90.296081686783921</v>
      </c>
      <c r="R35" s="15">
        <v>96.839037561543336</v>
      </c>
      <c r="S35" s="15">
        <v>97.638842056629272</v>
      </c>
      <c r="T35" s="15">
        <v>90.303572578923763</v>
      </c>
      <c r="U35" s="15">
        <v>93.150044153607084</v>
      </c>
      <c r="V35" s="15">
        <v>96.303251586410568</v>
      </c>
    </row>
    <row r="36" spans="3:22" x14ac:dyDescent="0.2">
      <c r="C36" s="7">
        <v>100</v>
      </c>
      <c r="D36" s="16">
        <v>76.392002109215824</v>
      </c>
      <c r="E36" s="16">
        <v>80.952213384278679</v>
      </c>
      <c r="F36" s="16">
        <v>74.351525010611851</v>
      </c>
      <c r="G36" s="16">
        <v>78.666765364733607</v>
      </c>
      <c r="H36" s="16">
        <v>79.538320718644727</v>
      </c>
      <c r="I36" s="16">
        <v>71.512278400899788</v>
      </c>
      <c r="J36" s="16">
        <v>77.412630866555602</v>
      </c>
      <c r="K36" s="16">
        <v>73.025628076136627</v>
      </c>
      <c r="L36" s="16">
        <v>76.215222654796776</v>
      </c>
      <c r="M36" s="16">
        <v>74.913360867394744</v>
      </c>
      <c r="P36" s="7">
        <v>100</v>
      </c>
      <c r="Q36" s="16">
        <v>95.626225851707929</v>
      </c>
      <c r="R36" s="16">
        <v>92.418117614421732</v>
      </c>
      <c r="S36" s="16">
        <v>95.220653792980102</v>
      </c>
      <c r="T36" s="16">
        <v>95.904093292856828</v>
      </c>
      <c r="U36" s="16">
        <v>97.030537552748967</v>
      </c>
      <c r="V36" s="16">
        <v>96.227653195724699</v>
      </c>
    </row>
    <row r="37" spans="3:22" x14ac:dyDescent="0.2">
      <c r="C37" s="7">
        <v>125</v>
      </c>
      <c r="D37" s="15">
        <v>77.123796601378672</v>
      </c>
      <c r="E37" s="15">
        <v>80.268332798121847</v>
      </c>
      <c r="F37" s="15">
        <v>72.638684729716644</v>
      </c>
      <c r="G37" s="15">
        <v>79.750114657662138</v>
      </c>
      <c r="H37" s="15">
        <v>81.348044994595327</v>
      </c>
      <c r="I37" s="15">
        <v>71.386758187877817</v>
      </c>
      <c r="J37" s="15">
        <v>75.338724263026549</v>
      </c>
      <c r="K37" s="15">
        <v>71.852697040165012</v>
      </c>
      <c r="L37" s="15">
        <v>74.02930512201219</v>
      </c>
      <c r="M37" s="15">
        <v>75.702756975337337</v>
      </c>
      <c r="P37" s="7">
        <v>125</v>
      </c>
      <c r="Q37" s="15">
        <v>97.725192430444082</v>
      </c>
      <c r="R37" s="15">
        <v>95.01175365329739</v>
      </c>
      <c r="S37" s="15">
        <v>90.245159244980925</v>
      </c>
      <c r="T37" s="15">
        <v>97.450266628300639</v>
      </c>
      <c r="U37" s="15">
        <v>96.054317855478786</v>
      </c>
      <c r="V37" s="15">
        <v>97.810782777836948</v>
      </c>
    </row>
    <row r="38" spans="3:22" x14ac:dyDescent="0.2">
      <c r="C38" s="7">
        <v>160</v>
      </c>
      <c r="D38" s="16">
        <v>79.97998269661727</v>
      </c>
      <c r="E38" s="16">
        <v>78.615469418506663</v>
      </c>
      <c r="F38" s="16">
        <v>76.235560136994792</v>
      </c>
      <c r="G38" s="16">
        <v>79.878743626854643</v>
      </c>
      <c r="H38" s="16">
        <v>80.031559252827577</v>
      </c>
      <c r="I38" s="16">
        <v>87.156858001825015</v>
      </c>
      <c r="J38" s="16">
        <v>86.709399641351865</v>
      </c>
      <c r="K38" s="16">
        <v>86.492400418117256</v>
      </c>
      <c r="L38" s="16">
        <v>90.298661295572913</v>
      </c>
      <c r="M38" s="16">
        <v>89.352867478929653</v>
      </c>
      <c r="P38" s="7">
        <v>160</v>
      </c>
      <c r="Q38" s="16">
        <v>101.76591545629906</v>
      </c>
      <c r="R38" s="16">
        <v>99.449095443036299</v>
      </c>
      <c r="S38" s="16">
        <v>100.82647485067677</v>
      </c>
      <c r="T38" s="16">
        <v>102.65279194519833</v>
      </c>
      <c r="U38" s="16">
        <v>107.55359195171395</v>
      </c>
      <c r="V38" s="16">
        <v>108.78699938864145</v>
      </c>
    </row>
    <row r="39" spans="3:22" x14ac:dyDescent="0.2">
      <c r="C39" s="7">
        <v>200</v>
      </c>
      <c r="D39" s="15">
        <v>85.345071867915664</v>
      </c>
      <c r="E39" s="15">
        <v>77.21757397244933</v>
      </c>
      <c r="F39" s="15">
        <v>81.063177064572145</v>
      </c>
      <c r="G39" s="15">
        <v>84.1359903234424</v>
      </c>
      <c r="H39" s="15">
        <v>85.638231802163958</v>
      </c>
      <c r="I39" s="15">
        <v>89.502060523957809</v>
      </c>
      <c r="J39" s="15">
        <v>87.979554728267317</v>
      </c>
      <c r="K39" s="15">
        <v>90.688100636751173</v>
      </c>
      <c r="L39" s="15">
        <v>89.723884357270734</v>
      </c>
      <c r="M39" s="15">
        <v>88.395363911398334</v>
      </c>
      <c r="P39" s="7">
        <v>200</v>
      </c>
      <c r="Q39" s="15">
        <v>101.65376197606409</v>
      </c>
      <c r="R39" s="15">
        <v>98.88095782730197</v>
      </c>
      <c r="S39" s="15">
        <v>95.088804903252182</v>
      </c>
      <c r="T39" s="15">
        <v>102.36722708541673</v>
      </c>
      <c r="U39" s="15">
        <v>104.6689437025624</v>
      </c>
      <c r="V39" s="15">
        <v>102.4353287694216</v>
      </c>
    </row>
    <row r="40" spans="3:22" x14ac:dyDescent="0.2">
      <c r="C40" s="7">
        <v>250</v>
      </c>
      <c r="D40" s="16">
        <v>81.906055776212497</v>
      </c>
      <c r="E40" s="16">
        <v>77.906141699983081</v>
      </c>
      <c r="F40" s="16">
        <v>77.340262892955536</v>
      </c>
      <c r="G40" s="16">
        <v>82.88055621493946</v>
      </c>
      <c r="H40" s="16">
        <v>81.41171588684989</v>
      </c>
      <c r="I40" s="16">
        <v>89.336040388042036</v>
      </c>
      <c r="J40" s="16">
        <v>89.135719212454234</v>
      </c>
      <c r="K40" s="16">
        <v>93.724913148265031</v>
      </c>
      <c r="L40" s="16">
        <v>95.050279170445037</v>
      </c>
      <c r="M40" s="16">
        <v>93.726895535187268</v>
      </c>
      <c r="P40" s="7">
        <v>250</v>
      </c>
      <c r="Q40" s="16">
        <v>99.048583711126184</v>
      </c>
      <c r="R40" s="16">
        <v>100.3262115965067</v>
      </c>
      <c r="S40" s="16">
        <v>99.465888487350114</v>
      </c>
      <c r="T40" s="16">
        <v>97.766923287439255</v>
      </c>
      <c r="U40" s="16">
        <v>105.98435236826664</v>
      </c>
      <c r="V40" s="16">
        <v>102.79811585703429</v>
      </c>
    </row>
    <row r="41" spans="3:22" x14ac:dyDescent="0.2">
      <c r="C41" s="7">
        <v>315</v>
      </c>
      <c r="D41" s="15">
        <v>83.82522208894251</v>
      </c>
      <c r="E41" s="15">
        <v>82.807474783674124</v>
      </c>
      <c r="F41" s="15">
        <v>77.354698273072756</v>
      </c>
      <c r="G41" s="15">
        <v>83.065765482006654</v>
      </c>
      <c r="H41" s="15">
        <v>81.287866833484742</v>
      </c>
      <c r="I41" s="15">
        <v>86.697974244904614</v>
      </c>
      <c r="J41" s="15">
        <v>88.715708680125744</v>
      </c>
      <c r="K41" s="15">
        <v>86.326230442902585</v>
      </c>
      <c r="L41" s="15">
        <v>86.371459575834734</v>
      </c>
      <c r="M41" s="15">
        <v>89.340914134226594</v>
      </c>
      <c r="P41" s="7">
        <v>315</v>
      </c>
      <c r="Q41" s="15">
        <v>105.55935978147919</v>
      </c>
      <c r="R41" s="15">
        <v>104.27215514001432</v>
      </c>
      <c r="S41" s="15">
        <v>102.914374744504</v>
      </c>
      <c r="T41" s="15">
        <v>103.87255272010337</v>
      </c>
      <c r="U41" s="15">
        <v>106.65615379554328</v>
      </c>
      <c r="V41" s="15">
        <v>103.0522753945411</v>
      </c>
    </row>
    <row r="42" spans="3:22" x14ac:dyDescent="0.2">
      <c r="C42" s="7">
        <v>400</v>
      </c>
      <c r="D42" s="16">
        <v>78.828243896652509</v>
      </c>
      <c r="E42" s="16">
        <v>77.616670487364061</v>
      </c>
      <c r="F42" s="16">
        <v>75.890918006932324</v>
      </c>
      <c r="G42" s="16">
        <v>77.199660893642545</v>
      </c>
      <c r="H42" s="16">
        <v>78.533883814474905</v>
      </c>
      <c r="I42" s="16">
        <v>84.015156314400215</v>
      </c>
      <c r="J42" s="16">
        <v>85.163059487967161</v>
      </c>
      <c r="K42" s="16">
        <v>84.153329572044271</v>
      </c>
      <c r="L42" s="16">
        <v>86.964862242199132</v>
      </c>
      <c r="M42" s="16">
        <v>87.122142670588275</v>
      </c>
      <c r="P42" s="7">
        <v>400</v>
      </c>
      <c r="Q42" s="16">
        <v>104.3433969912947</v>
      </c>
      <c r="R42" s="16">
        <v>101.84346614462596</v>
      </c>
      <c r="S42" s="16">
        <v>100.14294003508812</v>
      </c>
      <c r="T42" s="16">
        <v>104.54250662163754</v>
      </c>
      <c r="U42" s="16">
        <v>107.99291822645399</v>
      </c>
      <c r="V42" s="16">
        <v>107.01439321292419</v>
      </c>
    </row>
    <row r="43" spans="3:22" x14ac:dyDescent="0.2">
      <c r="C43" s="7">
        <v>500</v>
      </c>
      <c r="D43" s="15">
        <v>76.178244381458853</v>
      </c>
      <c r="E43" s="15">
        <v>74.967125776675132</v>
      </c>
      <c r="F43" s="15">
        <v>75.658110200530189</v>
      </c>
      <c r="G43" s="15">
        <v>77.409443501270175</v>
      </c>
      <c r="H43" s="15">
        <v>76.456645845037414</v>
      </c>
      <c r="I43" s="15">
        <v>79.713752050363524</v>
      </c>
      <c r="J43" s="15">
        <v>79.778202281278723</v>
      </c>
      <c r="K43" s="15">
        <v>81.37723579443454</v>
      </c>
      <c r="L43" s="15">
        <v>84.667244349888392</v>
      </c>
      <c r="M43" s="15">
        <v>81.62980966870893</v>
      </c>
      <c r="P43" s="7">
        <v>500</v>
      </c>
      <c r="Q43" s="15">
        <v>101.55576492726634</v>
      </c>
      <c r="R43" s="15">
        <v>99.9477285312487</v>
      </c>
      <c r="S43" s="15">
        <v>100.54387461107831</v>
      </c>
      <c r="T43" s="15">
        <v>101.1692827334025</v>
      </c>
      <c r="U43" s="15">
        <v>106.87829577733599</v>
      </c>
      <c r="V43" s="15">
        <v>105.67336101164848</v>
      </c>
    </row>
    <row r="44" spans="3:22" x14ac:dyDescent="0.2">
      <c r="C44" s="7">
        <v>630</v>
      </c>
      <c r="D44" s="16">
        <v>72.916478411882053</v>
      </c>
      <c r="E44" s="16">
        <v>73.914128242949602</v>
      </c>
      <c r="F44" s="16">
        <v>74.41388149455922</v>
      </c>
      <c r="G44" s="16">
        <v>75.452490878827646</v>
      </c>
      <c r="H44" s="16">
        <v>76.177490482543035</v>
      </c>
      <c r="I44" s="16">
        <v>79.222846136346973</v>
      </c>
      <c r="J44" s="16">
        <v>80.186580296033242</v>
      </c>
      <c r="K44" s="16">
        <v>79.1320830373608</v>
      </c>
      <c r="L44" s="16">
        <v>81.481990240187869</v>
      </c>
      <c r="M44" s="16">
        <v>78.650361649455419</v>
      </c>
      <c r="P44" s="7">
        <v>630</v>
      </c>
      <c r="Q44" s="16">
        <v>103.56635738160675</v>
      </c>
      <c r="R44" s="16">
        <v>101.06965831151781</v>
      </c>
      <c r="S44" s="16">
        <v>102.76069053472474</v>
      </c>
      <c r="T44" s="16">
        <v>102.65169580145816</v>
      </c>
      <c r="U44" s="16">
        <v>106.83260695940974</v>
      </c>
      <c r="V44" s="16">
        <v>103.81402809569641</v>
      </c>
    </row>
    <row r="45" spans="3:22" x14ac:dyDescent="0.2">
      <c r="C45" s="7">
        <v>800</v>
      </c>
      <c r="D45" s="15">
        <v>73.362840797837663</v>
      </c>
      <c r="E45" s="15">
        <v>72.836248110513296</v>
      </c>
      <c r="F45" s="15">
        <v>72.79275531079395</v>
      </c>
      <c r="G45" s="15">
        <v>76.066355791958898</v>
      </c>
      <c r="H45" s="15">
        <v>75.030072151949852</v>
      </c>
      <c r="I45" s="15">
        <v>76.649410276811835</v>
      </c>
      <c r="J45" s="15">
        <v>78.713848939204354</v>
      </c>
      <c r="K45" s="15">
        <v>77.955278369070129</v>
      </c>
      <c r="L45" s="15">
        <v>80.868830428350535</v>
      </c>
      <c r="M45" s="15">
        <v>78.812053331626615</v>
      </c>
      <c r="P45" s="7">
        <v>800</v>
      </c>
      <c r="Q45" s="15">
        <v>101.88191874627231</v>
      </c>
      <c r="R45" s="15">
        <v>99.413455290747919</v>
      </c>
      <c r="S45" s="15">
        <v>99.965429133925326</v>
      </c>
      <c r="T45" s="15">
        <v>100.92938680877968</v>
      </c>
      <c r="U45" s="15">
        <v>105.72429737479301</v>
      </c>
      <c r="V45" s="15">
        <v>102.75530668795382</v>
      </c>
    </row>
    <row r="46" spans="3:22" x14ac:dyDescent="0.2">
      <c r="C46" s="7">
        <v>1000</v>
      </c>
      <c r="D46" s="16">
        <v>71.398210860043079</v>
      </c>
      <c r="E46" s="16">
        <v>72.547933180405749</v>
      </c>
      <c r="F46" s="16">
        <v>70.019335311027007</v>
      </c>
      <c r="G46" s="16">
        <v>74.155673503875732</v>
      </c>
      <c r="H46" s="16">
        <v>73.366796592797485</v>
      </c>
      <c r="I46" s="16">
        <v>75.589278391558864</v>
      </c>
      <c r="J46" s="16">
        <v>76.468249174403965</v>
      </c>
      <c r="K46" s="16">
        <v>75.717461586916414</v>
      </c>
      <c r="L46" s="16">
        <v>80.603040357317241</v>
      </c>
      <c r="M46" s="16">
        <v>77.804743703451152</v>
      </c>
      <c r="P46" s="7">
        <v>1000</v>
      </c>
      <c r="Q46" s="16">
        <v>99.136452073538564</v>
      </c>
      <c r="R46" s="16">
        <v>98.782299801984436</v>
      </c>
      <c r="S46" s="16">
        <v>96.37643038017805</v>
      </c>
      <c r="T46" s="16">
        <v>100.05770101212309</v>
      </c>
      <c r="U46" s="16">
        <v>102.68630759188441</v>
      </c>
      <c r="V46" s="16">
        <v>99.916842571646654</v>
      </c>
    </row>
    <row r="47" spans="3:22" x14ac:dyDescent="0.2">
      <c r="C47" s="7">
        <v>1250</v>
      </c>
      <c r="D47" s="15">
        <v>70.593796715154028</v>
      </c>
      <c r="E47" s="15">
        <v>70.63135176172274</v>
      </c>
      <c r="F47" s="15">
        <v>68.546001190383535</v>
      </c>
      <c r="G47" s="15">
        <v>72.982823357437596</v>
      </c>
      <c r="H47" s="15">
        <v>70.402580332135628</v>
      </c>
      <c r="I47" s="15">
        <v>74.598128670522016</v>
      </c>
      <c r="J47" s="15">
        <v>75.92319040461328</v>
      </c>
      <c r="K47" s="15">
        <v>74.65327649671832</v>
      </c>
      <c r="L47" s="15">
        <v>77.346406373523536</v>
      </c>
      <c r="M47" s="15">
        <v>75.380782001631204</v>
      </c>
      <c r="P47" s="7">
        <v>1250</v>
      </c>
      <c r="Q47" s="15">
        <v>97.224674185304352</v>
      </c>
      <c r="R47" s="15">
        <v>98.254852071919203</v>
      </c>
      <c r="S47" s="15">
        <v>96.801504204328666</v>
      </c>
      <c r="T47" s="15">
        <v>97.272234728067502</v>
      </c>
      <c r="U47" s="15">
        <v>101.71926413285854</v>
      </c>
      <c r="V47" s="15">
        <v>99.161635562326794</v>
      </c>
    </row>
    <row r="48" spans="3:22" x14ac:dyDescent="0.2">
      <c r="C48" s="7">
        <v>1600</v>
      </c>
      <c r="D48" s="16">
        <v>68.913077502430198</v>
      </c>
      <c r="E48" s="16">
        <v>69.936030393070837</v>
      </c>
      <c r="F48" s="16">
        <v>67.845776039102319</v>
      </c>
      <c r="G48" s="16">
        <v>71.962110685579702</v>
      </c>
      <c r="H48" s="16">
        <v>69.289933257829745</v>
      </c>
      <c r="I48" s="16">
        <v>73.848110148208676</v>
      </c>
      <c r="J48" s="16">
        <v>73.904786061064343</v>
      </c>
      <c r="K48" s="16">
        <v>74.041422597024166</v>
      </c>
      <c r="L48" s="16">
        <v>75.115850713820691</v>
      </c>
      <c r="M48" s="16">
        <v>74.746708066791612</v>
      </c>
      <c r="P48" s="7">
        <v>1600</v>
      </c>
      <c r="Q48" s="16">
        <v>94.834712482420031</v>
      </c>
      <c r="R48" s="16">
        <v>94.109800333676873</v>
      </c>
      <c r="S48" s="16">
        <v>94.514946303256721</v>
      </c>
      <c r="T48" s="16">
        <v>95.909856306206493</v>
      </c>
      <c r="U48" s="16">
        <v>99.403028272669744</v>
      </c>
      <c r="V48" s="16">
        <v>99.624926573196532</v>
      </c>
    </row>
    <row r="49" spans="3:22" x14ac:dyDescent="0.2">
      <c r="C49" s="7">
        <v>2000</v>
      </c>
      <c r="D49" s="15">
        <v>69.598085198520636</v>
      </c>
      <c r="E49" s="15">
        <v>69.145805289654461</v>
      </c>
      <c r="F49" s="15">
        <v>68.521355064187034</v>
      </c>
      <c r="G49" s="15">
        <v>72.699332056623518</v>
      </c>
      <c r="H49" s="15">
        <v>69.642013103102215</v>
      </c>
      <c r="I49" s="15">
        <v>74.415051877271992</v>
      </c>
      <c r="J49" s="15">
        <v>74.406046807652857</v>
      </c>
      <c r="K49" s="15">
        <v>74.248713694362252</v>
      </c>
      <c r="L49" s="15">
        <v>76.215660102480939</v>
      </c>
      <c r="M49" s="15">
        <v>73.791964768675001</v>
      </c>
      <c r="P49" s="7">
        <v>2000</v>
      </c>
      <c r="Q49" s="15">
        <v>94.965967996293486</v>
      </c>
      <c r="R49" s="15">
        <v>94.762245536378472</v>
      </c>
      <c r="S49" s="15">
        <v>94.464729536189594</v>
      </c>
      <c r="T49" s="15">
        <v>95.741189727501151</v>
      </c>
      <c r="U49" s="15">
        <v>99.848200009984467</v>
      </c>
      <c r="V49" s="15">
        <v>96.62522156712771</v>
      </c>
    </row>
    <row r="50" spans="3:22" x14ac:dyDescent="0.2">
      <c r="C50" s="7">
        <v>2500</v>
      </c>
      <c r="D50" s="16">
        <v>72.60540962744679</v>
      </c>
      <c r="E50" s="16">
        <v>73.482333707722901</v>
      </c>
      <c r="F50" s="16">
        <v>72.446233952675186</v>
      </c>
      <c r="G50" s="16">
        <v>77.665007533449113</v>
      </c>
      <c r="H50" s="16">
        <v>73.97921477817691</v>
      </c>
      <c r="I50" s="16">
        <v>77.470998684263051</v>
      </c>
      <c r="J50" s="16">
        <v>78.197784669937633</v>
      </c>
      <c r="K50" s="16">
        <v>77.958643945394741</v>
      </c>
      <c r="L50" s="16">
        <v>79.312020241873611</v>
      </c>
      <c r="M50" s="16">
        <v>78.015939846534465</v>
      </c>
      <c r="P50" s="7">
        <v>2500</v>
      </c>
      <c r="Q50" s="16">
        <v>96.920709924581033</v>
      </c>
      <c r="R50" s="16">
        <v>96.504280090332031</v>
      </c>
      <c r="S50" s="16">
        <v>96.314389648437498</v>
      </c>
      <c r="T50" s="16">
        <v>97.505512399726342</v>
      </c>
      <c r="U50" s="16">
        <v>100.65860672068307</v>
      </c>
      <c r="V50" s="16">
        <v>99.51778295081651</v>
      </c>
    </row>
    <row r="51" spans="3:22" x14ac:dyDescent="0.2">
      <c r="C51" s="7">
        <v>3150</v>
      </c>
      <c r="D51" s="15">
        <v>73.181693701485742</v>
      </c>
      <c r="E51" s="15">
        <v>72.90505953752411</v>
      </c>
      <c r="F51" s="15">
        <v>72.54752230356975</v>
      </c>
      <c r="G51" s="15">
        <v>77.595446637182519</v>
      </c>
      <c r="H51" s="15">
        <v>73.862869808664996</v>
      </c>
      <c r="I51" s="15">
        <v>77.823327604808739</v>
      </c>
      <c r="J51" s="15">
        <v>77.604501148781239</v>
      </c>
      <c r="K51" s="15">
        <v>78.187541825824113</v>
      </c>
      <c r="L51" s="15">
        <v>79.502942228771388</v>
      </c>
      <c r="M51" s="15">
        <v>78.518658128578693</v>
      </c>
      <c r="P51" s="7">
        <v>3150</v>
      </c>
      <c r="Q51" s="15">
        <v>95.318000534589729</v>
      </c>
      <c r="R51" s="15">
        <v>94.359807490035436</v>
      </c>
      <c r="S51" s="15">
        <v>93.99417249812636</v>
      </c>
      <c r="T51" s="15">
        <v>95.391077447069776</v>
      </c>
      <c r="U51" s="15">
        <v>98.701806532346012</v>
      </c>
      <c r="V51" s="15">
        <v>96.48088099604675</v>
      </c>
    </row>
    <row r="52" spans="3:22" x14ac:dyDescent="0.2">
      <c r="C52" s="7">
        <v>4000</v>
      </c>
      <c r="D52" s="16">
        <v>68.51699459191525</v>
      </c>
      <c r="E52" s="16">
        <v>68.342934575574148</v>
      </c>
      <c r="F52" s="16">
        <v>67.500428108731498</v>
      </c>
      <c r="G52" s="16">
        <v>73.040409369902179</v>
      </c>
      <c r="H52" s="16">
        <v>69.365799793966644</v>
      </c>
      <c r="I52" s="16">
        <v>72.922943166000309</v>
      </c>
      <c r="J52" s="16">
        <v>72.707411460225003</v>
      </c>
      <c r="K52" s="16">
        <v>72.8535290700639</v>
      </c>
      <c r="L52" s="16">
        <v>75.273584151495072</v>
      </c>
      <c r="M52" s="16">
        <v>72.691642687800297</v>
      </c>
      <c r="P52" s="7">
        <v>4000</v>
      </c>
      <c r="Q52" s="16">
        <v>92.21257168610741</v>
      </c>
      <c r="R52" s="16">
        <v>90.60489799830637</v>
      </c>
      <c r="S52" s="16">
        <v>90.287851406363558</v>
      </c>
      <c r="T52" s="16">
        <v>91.546067800186918</v>
      </c>
      <c r="U52" s="16">
        <v>94.64424519400859</v>
      </c>
      <c r="V52" s="16">
        <v>94.190177777619894</v>
      </c>
    </row>
    <row r="53" spans="3:22" x14ac:dyDescent="0.2">
      <c r="C53" s="7">
        <v>5000</v>
      </c>
      <c r="D53" s="15">
        <v>64.15712064422523</v>
      </c>
      <c r="E53" s="15">
        <v>65.412590677638661</v>
      </c>
      <c r="F53" s="15">
        <v>63.187919811146251</v>
      </c>
      <c r="G53" s="15">
        <v>67.937781839659721</v>
      </c>
      <c r="H53" s="15">
        <v>65.427338142820446</v>
      </c>
      <c r="I53" s="15">
        <v>68.540454124769781</v>
      </c>
      <c r="J53" s="15">
        <v>69.271480111514819</v>
      </c>
      <c r="K53" s="15">
        <v>68.3132004797516</v>
      </c>
      <c r="L53" s="15">
        <v>71.182481238955546</v>
      </c>
      <c r="M53" s="15">
        <v>69.474103426451407</v>
      </c>
      <c r="P53" s="7">
        <v>5000</v>
      </c>
      <c r="Q53" s="15">
        <v>89.760097816460089</v>
      </c>
      <c r="R53" s="15">
        <v>88.589077641205833</v>
      </c>
      <c r="S53" s="15">
        <v>87.700523922942409</v>
      </c>
      <c r="T53" s="15">
        <v>90.275203479195696</v>
      </c>
      <c r="U53" s="15">
        <v>93.017006404816158</v>
      </c>
      <c r="V53" s="15">
        <v>93.113593271956546</v>
      </c>
    </row>
    <row r="58" spans="3:22" x14ac:dyDescent="0.2">
      <c r="C58" s="29" t="s">
        <v>15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P58" s="29" t="s">
        <v>15</v>
      </c>
      <c r="Q58" s="29"/>
      <c r="R58" s="29"/>
      <c r="S58" s="29"/>
      <c r="T58" s="29"/>
      <c r="U58" s="29"/>
      <c r="V58" s="29"/>
    </row>
    <row r="59" spans="3:22" x14ac:dyDescent="0.2">
      <c r="C59" s="1" t="s">
        <v>18</v>
      </c>
      <c r="D59" s="30" t="s">
        <v>35</v>
      </c>
      <c r="E59" s="30"/>
      <c r="F59" s="30"/>
      <c r="G59" s="30"/>
      <c r="H59" s="30"/>
      <c r="I59" s="31" t="s">
        <v>36</v>
      </c>
      <c r="J59" s="31"/>
      <c r="K59" s="31"/>
      <c r="L59" s="31"/>
      <c r="M59" s="31"/>
      <c r="P59" s="1" t="s">
        <v>19</v>
      </c>
      <c r="Q59" s="30" t="s">
        <v>35</v>
      </c>
      <c r="R59" s="30"/>
      <c r="S59" s="30"/>
      <c r="T59" s="31" t="s">
        <v>36</v>
      </c>
      <c r="U59" s="31"/>
      <c r="V59" s="31"/>
    </row>
    <row r="60" spans="3:22" x14ac:dyDescent="0.2">
      <c r="C60" s="1" t="s">
        <v>2</v>
      </c>
      <c r="D60" s="6" t="s">
        <v>3</v>
      </c>
      <c r="E60" s="1" t="s">
        <v>4</v>
      </c>
      <c r="F60" s="6" t="s">
        <v>7</v>
      </c>
      <c r="G60" s="6" t="s">
        <v>8</v>
      </c>
      <c r="H60" s="1" t="s">
        <v>9</v>
      </c>
      <c r="I60" s="1" t="s">
        <v>5</v>
      </c>
      <c r="J60" s="6" t="s">
        <v>6</v>
      </c>
      <c r="K60" s="1" t="s">
        <v>10</v>
      </c>
      <c r="L60" s="1" t="s">
        <v>12</v>
      </c>
      <c r="M60" s="1" t="s">
        <v>11</v>
      </c>
      <c r="P60" s="1" t="s">
        <v>2</v>
      </c>
      <c r="Q60" s="6" t="s">
        <v>3</v>
      </c>
      <c r="R60" s="1" t="s">
        <v>4</v>
      </c>
      <c r="S60" s="6" t="s">
        <v>7</v>
      </c>
      <c r="T60" s="1" t="s">
        <v>5</v>
      </c>
      <c r="U60" s="6" t="s">
        <v>6</v>
      </c>
      <c r="V60" s="1" t="s">
        <v>10</v>
      </c>
    </row>
    <row r="61" spans="3:22" x14ac:dyDescent="0.2">
      <c r="C61" s="7">
        <v>50</v>
      </c>
      <c r="D61" s="16">
        <v>60.454596969046769</v>
      </c>
      <c r="E61" s="16">
        <v>50.128165698207866</v>
      </c>
      <c r="F61" s="16">
        <v>64.525906562805176</v>
      </c>
      <c r="G61" s="16">
        <v>65.89519756258899</v>
      </c>
      <c r="H61" s="16">
        <v>55.255314819848358</v>
      </c>
      <c r="I61" s="16">
        <v>58.059202816688256</v>
      </c>
      <c r="J61" s="16">
        <v>51.839983904532836</v>
      </c>
      <c r="K61" s="16">
        <v>62.53906313700319</v>
      </c>
      <c r="L61" s="16">
        <v>63.995732064412827</v>
      </c>
      <c r="M61" s="16">
        <v>57.222826824096089</v>
      </c>
      <c r="P61" s="7">
        <v>50</v>
      </c>
      <c r="Q61" s="15">
        <v>81.037103370843937</v>
      </c>
      <c r="R61" s="15">
        <v>69.773363505824335</v>
      </c>
      <c r="S61" s="15">
        <v>86.32098395931051</v>
      </c>
      <c r="T61" s="15">
        <v>88.580837717225776</v>
      </c>
      <c r="U61" s="15">
        <v>87.980913635483361</v>
      </c>
      <c r="V61" s="15">
        <v>86.555781080425632</v>
      </c>
    </row>
    <row r="62" spans="3:22" x14ac:dyDescent="0.2">
      <c r="C62" s="7">
        <v>63</v>
      </c>
      <c r="D62" s="15">
        <v>57.178671614299226</v>
      </c>
      <c r="E62" s="15">
        <v>57.048753926099295</v>
      </c>
      <c r="F62" s="15">
        <v>57.59099417719348</v>
      </c>
      <c r="G62" s="15">
        <v>58.847520606208391</v>
      </c>
      <c r="H62" s="15">
        <v>52.624882858190965</v>
      </c>
      <c r="I62" s="15">
        <v>58.252139435395186</v>
      </c>
      <c r="J62" s="15">
        <v>58.723824485523281</v>
      </c>
      <c r="K62" s="15">
        <v>61.753420666861217</v>
      </c>
      <c r="L62" s="15">
        <v>60.33866054210884</v>
      </c>
      <c r="M62" s="15">
        <v>56.304466582957097</v>
      </c>
      <c r="P62" s="7">
        <v>63</v>
      </c>
      <c r="Q62" s="16">
        <v>87.251535594851475</v>
      </c>
      <c r="R62" s="16">
        <v>82.514081730454734</v>
      </c>
      <c r="S62" s="16">
        <v>90.656280263506943</v>
      </c>
      <c r="T62" s="16">
        <v>90.14233554022907</v>
      </c>
      <c r="U62" s="16">
        <v>90.977529561609259</v>
      </c>
      <c r="V62" s="16">
        <v>90.393781812615217</v>
      </c>
    </row>
    <row r="63" spans="3:22" x14ac:dyDescent="0.2">
      <c r="C63" s="7">
        <v>80</v>
      </c>
      <c r="D63" s="16">
        <v>63.637904688255077</v>
      </c>
      <c r="E63" s="16">
        <v>59.515997932241021</v>
      </c>
      <c r="F63" s="16">
        <v>64.093276816766377</v>
      </c>
      <c r="G63" s="16">
        <v>60.169644363053884</v>
      </c>
      <c r="H63" s="16">
        <v>65.701220031994495</v>
      </c>
      <c r="I63" s="16">
        <v>54.581760852933499</v>
      </c>
      <c r="J63" s="16">
        <v>65.037968419271223</v>
      </c>
      <c r="K63" s="16">
        <v>65.12557509673077</v>
      </c>
      <c r="L63" s="16">
        <v>63.779289934165689</v>
      </c>
      <c r="M63" s="16">
        <v>58.062060897016295</v>
      </c>
      <c r="P63" s="7">
        <v>80</v>
      </c>
      <c r="Q63" s="15">
        <v>90.777490156306783</v>
      </c>
      <c r="R63" s="15">
        <v>91.177839923475346</v>
      </c>
      <c r="S63" s="15">
        <v>94.485681078300146</v>
      </c>
      <c r="T63" s="15">
        <v>89.608592148469469</v>
      </c>
      <c r="U63" s="15">
        <v>92.369244489454687</v>
      </c>
      <c r="V63" s="15">
        <v>95.23819189679611</v>
      </c>
    </row>
    <row r="64" spans="3:22" x14ac:dyDescent="0.2">
      <c r="C64" s="7">
        <v>100</v>
      </c>
      <c r="D64" s="15">
        <v>59.276321550564106</v>
      </c>
      <c r="E64" s="15">
        <v>58.896858344037845</v>
      </c>
      <c r="F64" s="15">
        <v>63.598545564088788</v>
      </c>
      <c r="G64" s="15">
        <v>54.255112309492269</v>
      </c>
      <c r="H64" s="15">
        <v>62.665552427519614</v>
      </c>
      <c r="I64" s="15">
        <v>57.964835975421941</v>
      </c>
      <c r="J64" s="15">
        <v>58.187994461424616</v>
      </c>
      <c r="K64" s="15">
        <v>58.694426095417043</v>
      </c>
      <c r="L64" s="15">
        <v>56.686009362857774</v>
      </c>
      <c r="M64" s="15">
        <v>59.551285523492936</v>
      </c>
      <c r="P64" s="7">
        <v>100</v>
      </c>
      <c r="Q64" s="16">
        <v>90.953976837867913</v>
      </c>
      <c r="R64" s="16">
        <v>87.450091501628378</v>
      </c>
      <c r="S64" s="16">
        <v>83.974256593539081</v>
      </c>
      <c r="T64" s="16">
        <v>82.663077023455315</v>
      </c>
      <c r="U64" s="16">
        <v>90.73211324304566</v>
      </c>
      <c r="V64" s="16">
        <v>85.933895637374277</v>
      </c>
    </row>
    <row r="65" spans="3:22" x14ac:dyDescent="0.2">
      <c r="C65" s="7">
        <v>125</v>
      </c>
      <c r="D65" s="16">
        <v>63.671470255972409</v>
      </c>
      <c r="E65" s="16">
        <v>61.565944904016355</v>
      </c>
      <c r="F65" s="16">
        <v>61.820474321358049</v>
      </c>
      <c r="G65" s="16">
        <v>58.931159430787766</v>
      </c>
      <c r="H65" s="16">
        <v>60.518895391208019</v>
      </c>
      <c r="I65" s="16">
        <v>57.823178183340552</v>
      </c>
      <c r="J65" s="16">
        <v>55.574418738698277</v>
      </c>
      <c r="K65" s="16">
        <v>58.312962669328627</v>
      </c>
      <c r="L65" s="16">
        <v>56.274867602757048</v>
      </c>
      <c r="M65" s="16">
        <v>56.552715835939857</v>
      </c>
      <c r="P65" s="7">
        <v>125</v>
      </c>
      <c r="Q65" s="15">
        <v>88.923487094613009</v>
      </c>
      <c r="R65" s="15">
        <v>89.292771875116813</v>
      </c>
      <c r="S65" s="15">
        <v>85.392050005389208</v>
      </c>
      <c r="T65" s="15">
        <v>86.347007722917056</v>
      </c>
      <c r="U65" s="15">
        <v>92.442844806757194</v>
      </c>
      <c r="V65" s="15">
        <v>86.416556578834886</v>
      </c>
    </row>
    <row r="66" spans="3:22" x14ac:dyDescent="0.2">
      <c r="C66" s="7">
        <v>160</v>
      </c>
      <c r="D66" s="15">
        <v>66.88263516484183</v>
      </c>
      <c r="E66" s="15">
        <v>66.998776468922287</v>
      </c>
      <c r="F66" s="15">
        <v>70.737569355873319</v>
      </c>
      <c r="G66" s="15">
        <v>67.368689773646935</v>
      </c>
      <c r="H66" s="15">
        <v>71.938024834020808</v>
      </c>
      <c r="I66" s="15">
        <v>72.833887189144633</v>
      </c>
      <c r="J66" s="15">
        <v>73.143189630097751</v>
      </c>
      <c r="K66" s="15">
        <v>68.536543503832675</v>
      </c>
      <c r="L66" s="15">
        <v>77.198029219874087</v>
      </c>
      <c r="M66" s="15">
        <v>75.556177472837888</v>
      </c>
      <c r="P66" s="7">
        <v>160</v>
      </c>
      <c r="Q66" s="16">
        <v>98.45681524942087</v>
      </c>
      <c r="R66" s="16">
        <v>96.985328411485597</v>
      </c>
      <c r="S66" s="16">
        <v>96.495622789145202</v>
      </c>
      <c r="T66" s="16">
        <v>99.300112653826858</v>
      </c>
      <c r="U66" s="16">
        <v>99.545118095283215</v>
      </c>
      <c r="V66" s="16">
        <v>100.86197477244514</v>
      </c>
    </row>
    <row r="67" spans="3:22" x14ac:dyDescent="0.2">
      <c r="C67" s="7">
        <v>200</v>
      </c>
      <c r="D67" s="16">
        <v>68.721514679498497</v>
      </c>
      <c r="E67" s="16">
        <v>67.129084832889518</v>
      </c>
      <c r="F67" s="16">
        <v>63.285895877414276</v>
      </c>
      <c r="G67" s="16">
        <v>65.423030955190882</v>
      </c>
      <c r="H67" s="16">
        <v>71.466734501852912</v>
      </c>
      <c r="I67" s="16">
        <v>66.945986950091239</v>
      </c>
      <c r="J67" s="16">
        <v>66.410217515133212</v>
      </c>
      <c r="K67" s="16">
        <v>63.166372394378719</v>
      </c>
      <c r="L67" s="16">
        <v>66.98956445009091</v>
      </c>
      <c r="M67" s="16">
        <v>70.444917024621645</v>
      </c>
      <c r="P67" s="7">
        <v>200</v>
      </c>
      <c r="Q67" s="15">
        <v>104.19492844692496</v>
      </c>
      <c r="R67" s="15">
        <v>101.09353049976404</v>
      </c>
      <c r="S67" s="15">
        <v>97.313379797676873</v>
      </c>
      <c r="T67" s="15">
        <v>103.11973244191554</v>
      </c>
      <c r="U67" s="15">
        <v>107.2282868578918</v>
      </c>
      <c r="V67" s="15">
        <v>99.540568205654679</v>
      </c>
    </row>
    <row r="68" spans="3:22" x14ac:dyDescent="0.2">
      <c r="C68" s="7">
        <v>250</v>
      </c>
      <c r="D68" s="15">
        <v>69.290923700448829</v>
      </c>
      <c r="E68" s="15">
        <v>69.381982247407123</v>
      </c>
      <c r="F68" s="15">
        <v>67.517353741145229</v>
      </c>
      <c r="G68" s="15">
        <v>71.15639316762676</v>
      </c>
      <c r="H68" s="15">
        <v>67.936660602911189</v>
      </c>
      <c r="I68" s="15">
        <v>70.699203367804941</v>
      </c>
      <c r="J68" s="15">
        <v>70.417693420118127</v>
      </c>
      <c r="K68" s="15">
        <v>68.720285272872843</v>
      </c>
      <c r="L68" s="15">
        <v>73.279791703095313</v>
      </c>
      <c r="M68" s="15">
        <v>73.66371058957013</v>
      </c>
      <c r="P68" s="7">
        <v>250</v>
      </c>
      <c r="Q68" s="16">
        <v>107.57456868016443</v>
      </c>
      <c r="R68" s="16">
        <v>103.1653101067794</v>
      </c>
      <c r="S68" s="16">
        <v>101.55784447957627</v>
      </c>
      <c r="T68" s="16">
        <v>106.91698425121682</v>
      </c>
      <c r="U68" s="16">
        <v>106.92322936810945</v>
      </c>
      <c r="V68" s="16">
        <v>103.68640765363438</v>
      </c>
    </row>
    <row r="69" spans="3:22" x14ac:dyDescent="0.2">
      <c r="C69" s="7">
        <v>315</v>
      </c>
      <c r="D69" s="16">
        <v>70.026928123180952</v>
      </c>
      <c r="E69" s="16">
        <v>68.132987153787084</v>
      </c>
      <c r="F69" s="16">
        <v>66.810601797140421</v>
      </c>
      <c r="G69" s="16">
        <v>68.955190483850373</v>
      </c>
      <c r="H69" s="16">
        <v>67.136626933937649</v>
      </c>
      <c r="I69" s="16">
        <v>75.498272352282143</v>
      </c>
      <c r="J69" s="16">
        <v>72.408174753873539</v>
      </c>
      <c r="K69" s="16">
        <v>73.577175499152773</v>
      </c>
      <c r="L69" s="16">
        <v>74.381606230864648</v>
      </c>
      <c r="M69" s="16">
        <v>76.229364220070948</v>
      </c>
      <c r="P69" s="7">
        <v>315</v>
      </c>
      <c r="Q69" s="15">
        <v>103.80777898034384</v>
      </c>
      <c r="R69" s="15">
        <v>103.24908775804145</v>
      </c>
      <c r="S69" s="15">
        <v>99.490227732853484</v>
      </c>
      <c r="T69" s="15">
        <v>104.075606607521</v>
      </c>
      <c r="U69" s="15">
        <v>105.36603185467254</v>
      </c>
      <c r="V69" s="15">
        <v>102.56141022338286</v>
      </c>
    </row>
    <row r="70" spans="3:22" x14ac:dyDescent="0.2">
      <c r="C70" s="7">
        <v>400</v>
      </c>
      <c r="D70" s="15">
        <v>71.263737343356439</v>
      </c>
      <c r="E70" s="15">
        <v>67.355021493727619</v>
      </c>
      <c r="F70" s="15">
        <v>67.241723926588037</v>
      </c>
      <c r="G70" s="15">
        <v>68.547678794569649</v>
      </c>
      <c r="H70" s="15">
        <v>71.702370729019393</v>
      </c>
      <c r="I70" s="15">
        <v>71.823199097028123</v>
      </c>
      <c r="J70" s="15">
        <v>72.801519125614433</v>
      </c>
      <c r="K70" s="15">
        <v>68.499388996790557</v>
      </c>
      <c r="L70" s="15">
        <v>69.578481792022828</v>
      </c>
      <c r="M70" s="15">
        <v>71.660882162932609</v>
      </c>
      <c r="P70" s="7">
        <v>400</v>
      </c>
      <c r="Q70" s="16">
        <v>103.20124936835711</v>
      </c>
      <c r="R70" s="16">
        <v>103.50771377052416</v>
      </c>
      <c r="S70" s="16">
        <v>104.298273473099</v>
      </c>
      <c r="T70" s="16">
        <v>102.88817041894896</v>
      </c>
      <c r="U70" s="16">
        <v>109.99119998100109</v>
      </c>
      <c r="V70" s="16">
        <v>103.35808281576372</v>
      </c>
    </row>
    <row r="71" spans="3:22" x14ac:dyDescent="0.2">
      <c r="C71" s="7">
        <v>500</v>
      </c>
      <c r="D71" s="16">
        <v>67.826903024117527</v>
      </c>
      <c r="E71" s="16">
        <v>66.81637491728506</v>
      </c>
      <c r="F71" s="16">
        <v>63.808863197706671</v>
      </c>
      <c r="G71" s="16">
        <v>66.168231643793234</v>
      </c>
      <c r="H71" s="16">
        <v>66.358808296829906</v>
      </c>
      <c r="I71" s="16">
        <v>68.42692131093294</v>
      </c>
      <c r="J71" s="16">
        <v>67.735312700043451</v>
      </c>
      <c r="K71" s="16">
        <v>67.795603856472965</v>
      </c>
      <c r="L71" s="16">
        <v>69.254591886601389</v>
      </c>
      <c r="M71" s="16">
        <v>69.470511837282046</v>
      </c>
      <c r="P71" s="7">
        <v>500</v>
      </c>
      <c r="Q71" s="15">
        <v>103.85984981803007</v>
      </c>
      <c r="R71" s="15">
        <v>104.97064116993589</v>
      </c>
      <c r="S71" s="15">
        <v>104.97256465371056</v>
      </c>
      <c r="T71" s="15">
        <v>104.01217818371708</v>
      </c>
      <c r="U71" s="15">
        <v>102.78424401390821</v>
      </c>
      <c r="V71" s="15">
        <v>101.39967217703982</v>
      </c>
    </row>
    <row r="72" spans="3:22" x14ac:dyDescent="0.2">
      <c r="C72" s="7">
        <v>630</v>
      </c>
      <c r="D72" s="15">
        <v>66.260528099682134</v>
      </c>
      <c r="E72" s="15">
        <v>67.31467765943961</v>
      </c>
      <c r="F72" s="15">
        <v>66.415926158656561</v>
      </c>
      <c r="G72" s="15">
        <v>65.04508521538655</v>
      </c>
      <c r="H72" s="15">
        <v>67.682015141444424</v>
      </c>
      <c r="I72" s="15">
        <v>65.272337513351076</v>
      </c>
      <c r="J72" s="15">
        <v>67.405553067586069</v>
      </c>
      <c r="K72" s="15">
        <v>68.389992975685274</v>
      </c>
      <c r="L72" s="15">
        <v>67.087870763535662</v>
      </c>
      <c r="M72" s="15">
        <v>66.874240967386584</v>
      </c>
      <c r="P72" s="7">
        <v>630</v>
      </c>
      <c r="Q72" s="16">
        <v>103.17815752606059</v>
      </c>
      <c r="R72" s="16">
        <v>102.77670731977983</v>
      </c>
      <c r="S72" s="16">
        <v>99.917388872460563</v>
      </c>
      <c r="T72" s="16">
        <v>103.58723338370685</v>
      </c>
      <c r="U72" s="16">
        <v>105.7688500612302</v>
      </c>
      <c r="V72" s="16">
        <v>103.32793961514982</v>
      </c>
    </row>
    <row r="73" spans="3:22" x14ac:dyDescent="0.2">
      <c r="C73" s="7">
        <v>800</v>
      </c>
      <c r="D73" s="16">
        <v>62.202716827392578</v>
      </c>
      <c r="E73" s="16">
        <v>64.014897772834587</v>
      </c>
      <c r="F73" s="16">
        <v>62.565678048407896</v>
      </c>
      <c r="G73" s="16">
        <v>61.53211601635882</v>
      </c>
      <c r="H73" s="16">
        <v>63.725099289595192</v>
      </c>
      <c r="I73" s="16">
        <v>62.820728537925191</v>
      </c>
      <c r="J73" s="16">
        <v>64.256330948241015</v>
      </c>
      <c r="K73" s="16">
        <v>64.247704159961785</v>
      </c>
      <c r="L73" s="16">
        <v>62.640708124315417</v>
      </c>
      <c r="M73" s="16">
        <v>64.223141553206148</v>
      </c>
      <c r="P73" s="7">
        <v>800</v>
      </c>
      <c r="Q73" s="15">
        <v>102.94325051241142</v>
      </c>
      <c r="R73" s="15">
        <v>99.620212668094908</v>
      </c>
      <c r="S73" s="15">
        <v>101.2015238289148</v>
      </c>
      <c r="T73" s="15">
        <v>103.90996777041144</v>
      </c>
      <c r="U73" s="15">
        <v>104.92402591561913</v>
      </c>
      <c r="V73" s="15">
        <v>101.54321770345904</v>
      </c>
    </row>
    <row r="74" spans="3:22" x14ac:dyDescent="0.2">
      <c r="C74" s="7">
        <v>1000</v>
      </c>
      <c r="D74" s="15">
        <v>60.980210680545994</v>
      </c>
      <c r="E74" s="15">
        <v>59.244252835017228</v>
      </c>
      <c r="F74" s="15">
        <v>58.870434307960714</v>
      </c>
      <c r="G74" s="15">
        <v>59.531066188375462</v>
      </c>
      <c r="H74" s="15">
        <v>60.650634726481648</v>
      </c>
      <c r="I74" s="15">
        <v>60.622494255668428</v>
      </c>
      <c r="J74" s="15">
        <v>59.234130512584336</v>
      </c>
      <c r="K74" s="15">
        <v>60.51955846541216</v>
      </c>
      <c r="L74" s="15">
        <v>61.881884412875969</v>
      </c>
      <c r="M74" s="15">
        <v>61.072857861357612</v>
      </c>
      <c r="P74" s="7">
        <v>1000</v>
      </c>
      <c r="Q74" s="16">
        <v>100.23914883635764</v>
      </c>
      <c r="R74" s="16">
        <v>100.17212704745207</v>
      </c>
      <c r="S74" s="16">
        <v>99.492687272526439</v>
      </c>
      <c r="T74" s="16">
        <v>100.39587637862945</v>
      </c>
      <c r="U74" s="16">
        <v>100.29689618877899</v>
      </c>
      <c r="V74" s="16">
        <v>100.78417875106622</v>
      </c>
    </row>
    <row r="75" spans="3:22" x14ac:dyDescent="0.2">
      <c r="C75" s="7">
        <v>1250</v>
      </c>
      <c r="D75" s="16">
        <v>57.476890567540003</v>
      </c>
      <c r="E75" s="16">
        <v>58.139587438095361</v>
      </c>
      <c r="F75" s="16">
        <v>57.31594546818642</v>
      </c>
      <c r="G75" s="16">
        <v>57.835080973064628</v>
      </c>
      <c r="H75" s="16">
        <v>57.055973583192966</v>
      </c>
      <c r="I75" s="16">
        <v>57.999453358600299</v>
      </c>
      <c r="J75" s="16">
        <v>57.469275187077137</v>
      </c>
      <c r="K75" s="16">
        <v>58.78028227134309</v>
      </c>
      <c r="L75" s="16">
        <v>57.791434310117744</v>
      </c>
      <c r="M75" s="16">
        <v>58.530213390110774</v>
      </c>
      <c r="P75" s="7">
        <v>1250</v>
      </c>
      <c r="Q75" s="15">
        <v>99.613147561716474</v>
      </c>
      <c r="R75" s="15">
        <v>98.458214163894283</v>
      </c>
      <c r="S75" s="15">
        <v>98.852766441686398</v>
      </c>
      <c r="T75" s="15">
        <v>98.561943775030699</v>
      </c>
      <c r="U75" s="15">
        <v>99.003216255876353</v>
      </c>
      <c r="V75" s="15">
        <v>102.0438783538557</v>
      </c>
    </row>
    <row r="76" spans="3:22" x14ac:dyDescent="0.2">
      <c r="C76" s="7">
        <v>1600</v>
      </c>
      <c r="D76" s="15">
        <v>56.476323818646534</v>
      </c>
      <c r="E76" s="15">
        <v>56.021820658261014</v>
      </c>
      <c r="F76" s="15">
        <v>56.173593195918876</v>
      </c>
      <c r="G76" s="15">
        <v>55.719958105160082</v>
      </c>
      <c r="H76" s="15">
        <v>56.165738892199386</v>
      </c>
      <c r="I76" s="15">
        <v>56.793611967484232</v>
      </c>
      <c r="J76" s="15">
        <v>55.183840475128029</v>
      </c>
      <c r="K76" s="15">
        <v>55.265561438796617</v>
      </c>
      <c r="L76" s="15">
        <v>56.321056656855873</v>
      </c>
      <c r="M76" s="15">
        <v>55.632801741447999</v>
      </c>
      <c r="P76" s="7">
        <v>1600</v>
      </c>
      <c r="Q76" s="16">
        <v>98.590760015443308</v>
      </c>
      <c r="R76" s="16">
        <v>98.426183607475608</v>
      </c>
      <c r="S76" s="16">
        <v>97.814981934232563</v>
      </c>
      <c r="T76" s="16">
        <v>99.178125079933793</v>
      </c>
      <c r="U76" s="16">
        <v>98.682000203240193</v>
      </c>
      <c r="V76" s="16">
        <v>98.503328325179055</v>
      </c>
    </row>
    <row r="77" spans="3:22" x14ac:dyDescent="0.2">
      <c r="C77" s="7">
        <v>2000</v>
      </c>
      <c r="D77" s="16">
        <v>53.230134021934219</v>
      </c>
      <c r="E77" s="16">
        <v>54.012565405433605</v>
      </c>
      <c r="F77" s="16">
        <v>54.644164892905515</v>
      </c>
      <c r="G77" s="16">
        <v>54.751347603688714</v>
      </c>
      <c r="H77" s="16">
        <v>53.729934699499786</v>
      </c>
      <c r="I77" s="16">
        <v>54.613408245663777</v>
      </c>
      <c r="J77" s="16">
        <v>54.029445761356627</v>
      </c>
      <c r="K77" s="16">
        <v>54.142888250369253</v>
      </c>
      <c r="L77" s="16">
        <v>55.986724474255183</v>
      </c>
      <c r="M77" s="16">
        <v>54.567901725584761</v>
      </c>
      <c r="P77" s="7">
        <v>2000</v>
      </c>
      <c r="Q77" s="15">
        <v>98.734543414448581</v>
      </c>
      <c r="R77" s="15">
        <v>97.724535548744015</v>
      </c>
      <c r="S77" s="15">
        <v>97.594419629998029</v>
      </c>
      <c r="T77" s="15">
        <v>98.396718937844398</v>
      </c>
      <c r="U77" s="15">
        <v>98.753352107858305</v>
      </c>
      <c r="V77" s="15">
        <v>96.452286049709443</v>
      </c>
    </row>
    <row r="78" spans="3:22" x14ac:dyDescent="0.2">
      <c r="C78" s="7">
        <v>2500</v>
      </c>
      <c r="D78" s="15">
        <v>55.340427956406828</v>
      </c>
      <c r="E78" s="15">
        <v>55.35309857169154</v>
      </c>
      <c r="F78" s="15">
        <v>55.639511700334218</v>
      </c>
      <c r="G78" s="15">
        <v>57.267377230957266</v>
      </c>
      <c r="H78" s="15">
        <v>55.626406545069678</v>
      </c>
      <c r="I78" s="15">
        <v>56.314311574687288</v>
      </c>
      <c r="J78" s="15">
        <v>57.685248288241297</v>
      </c>
      <c r="K78" s="15">
        <v>56.148718656367855</v>
      </c>
      <c r="L78" s="15">
        <v>57.94213275099353</v>
      </c>
      <c r="M78" s="15">
        <v>57.53677148496471</v>
      </c>
      <c r="P78" s="7">
        <v>2500</v>
      </c>
      <c r="Q78" s="16">
        <v>99.435035975256625</v>
      </c>
      <c r="R78" s="16">
        <v>98.187275892923893</v>
      </c>
      <c r="S78" s="16">
        <v>99.094359081206605</v>
      </c>
      <c r="T78" s="16">
        <v>99.742124587827135</v>
      </c>
      <c r="U78" s="16">
        <v>100.78932798715462</v>
      </c>
      <c r="V78" s="16">
        <v>100.09747297757019</v>
      </c>
    </row>
    <row r="79" spans="3:22" x14ac:dyDescent="0.2">
      <c r="C79" s="7">
        <v>3150</v>
      </c>
      <c r="D79" s="16">
        <v>55.833012803425383</v>
      </c>
      <c r="E79" s="16">
        <v>56.265658105995016</v>
      </c>
      <c r="F79" s="16">
        <v>55.196876672035891</v>
      </c>
      <c r="G79" s="16">
        <v>57.814483387779646</v>
      </c>
      <c r="H79" s="16">
        <v>55.486750008454962</v>
      </c>
      <c r="I79" s="16">
        <v>57.214231405793541</v>
      </c>
      <c r="J79" s="16">
        <v>57.69061453422291</v>
      </c>
      <c r="K79" s="16">
        <v>56.710577776244413</v>
      </c>
      <c r="L79" s="16">
        <v>60.171847516505416</v>
      </c>
      <c r="M79" s="16">
        <v>57.7945751282328</v>
      </c>
      <c r="P79" s="7">
        <v>3150</v>
      </c>
      <c r="Q79" s="15">
        <v>97.897397184150165</v>
      </c>
      <c r="R79" s="15">
        <v>97.041257524262207</v>
      </c>
      <c r="S79" s="15">
        <v>97.103584768656432</v>
      </c>
      <c r="T79" s="15">
        <v>97.863061003867884</v>
      </c>
      <c r="U79" s="15">
        <v>98.470690368709711</v>
      </c>
      <c r="V79" s="15">
        <v>96.438454574454298</v>
      </c>
    </row>
    <row r="80" spans="3:22" x14ac:dyDescent="0.2">
      <c r="C80" s="7">
        <v>4000</v>
      </c>
      <c r="D80" s="15">
        <v>50.591083605264878</v>
      </c>
      <c r="E80" s="15">
        <v>52.198207401179104</v>
      </c>
      <c r="F80" s="15">
        <v>50.484623320714725</v>
      </c>
      <c r="G80" s="15">
        <v>53.589889497247363</v>
      </c>
      <c r="H80" s="15">
        <v>51.710585451837794</v>
      </c>
      <c r="I80" s="15">
        <v>52.564226747579966</v>
      </c>
      <c r="J80" s="15">
        <v>53.229062243739953</v>
      </c>
      <c r="K80" s="15">
        <v>52.447128823073491</v>
      </c>
      <c r="L80" s="15">
        <v>56.196495081927324</v>
      </c>
      <c r="M80" s="15">
        <v>53.129347542288222</v>
      </c>
      <c r="P80" s="7">
        <v>4000</v>
      </c>
      <c r="Q80" s="16">
        <v>94.325834861577945</v>
      </c>
      <c r="R80" s="16">
        <v>93.207997124046798</v>
      </c>
      <c r="S80" s="16">
        <v>92.94559636283897</v>
      </c>
      <c r="T80" s="16">
        <v>94.296003621799912</v>
      </c>
      <c r="U80" s="16">
        <v>95.691542539381444</v>
      </c>
      <c r="V80" s="16">
        <v>94.686570934292021</v>
      </c>
    </row>
    <row r="81" spans="3:26" x14ac:dyDescent="0.2">
      <c r="C81" s="7">
        <v>5000</v>
      </c>
      <c r="D81" s="16">
        <v>45.35254910512851</v>
      </c>
      <c r="E81" s="16">
        <v>47.224694599698608</v>
      </c>
      <c r="F81" s="16">
        <v>45.239385232158092</v>
      </c>
      <c r="G81" s="16">
        <v>48.418658158251347</v>
      </c>
      <c r="H81" s="16">
        <v>46.884606265310033</v>
      </c>
      <c r="I81" s="16">
        <v>46.727679701786059</v>
      </c>
      <c r="J81" s="16">
        <v>48.62261327716152</v>
      </c>
      <c r="K81" s="16">
        <v>47.97803707086193</v>
      </c>
      <c r="L81" s="16">
        <v>51.518404268389965</v>
      </c>
      <c r="M81" s="16">
        <v>48.72538256069312</v>
      </c>
      <c r="P81" s="7">
        <v>5000</v>
      </c>
      <c r="Q81" s="15">
        <v>91.885779816383533</v>
      </c>
      <c r="R81" s="15">
        <v>91.89495202023447</v>
      </c>
      <c r="S81" s="15">
        <v>91.533914328302004</v>
      </c>
      <c r="T81" s="15">
        <v>93.380406178973118</v>
      </c>
      <c r="U81" s="15">
        <v>93.368185681507995</v>
      </c>
      <c r="V81" s="15">
        <v>92.640858825335158</v>
      </c>
    </row>
    <row r="84" spans="3:26" x14ac:dyDescent="0.2">
      <c r="C84" s="29" t="s">
        <v>16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P84" s="29" t="s">
        <v>16</v>
      </c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3:26" x14ac:dyDescent="0.2">
      <c r="C85" s="1" t="s">
        <v>18</v>
      </c>
      <c r="D85" s="30" t="s">
        <v>35</v>
      </c>
      <c r="E85" s="30"/>
      <c r="F85" s="30"/>
      <c r="G85" s="30"/>
      <c r="H85" s="30"/>
      <c r="I85" s="31" t="s">
        <v>36</v>
      </c>
      <c r="J85" s="31"/>
      <c r="K85" s="31"/>
      <c r="L85" s="31"/>
      <c r="M85" s="31"/>
      <c r="P85" s="1" t="s">
        <v>19</v>
      </c>
      <c r="Q85" s="30" t="s">
        <v>35</v>
      </c>
      <c r="R85" s="30"/>
      <c r="S85" s="30"/>
      <c r="T85" s="30"/>
      <c r="U85" s="30"/>
      <c r="V85" s="31" t="s">
        <v>36</v>
      </c>
      <c r="W85" s="31"/>
      <c r="X85" s="31"/>
      <c r="Y85" s="31"/>
      <c r="Z85" s="31"/>
    </row>
    <row r="86" spans="3:26" x14ac:dyDescent="0.2">
      <c r="C86" s="1" t="s">
        <v>2</v>
      </c>
      <c r="D86" s="6" t="s">
        <v>3</v>
      </c>
      <c r="E86" s="1" t="s">
        <v>4</v>
      </c>
      <c r="F86" s="6" t="s">
        <v>7</v>
      </c>
      <c r="G86" s="6" t="s">
        <v>8</v>
      </c>
      <c r="H86" s="1" t="s">
        <v>9</v>
      </c>
      <c r="I86" s="1" t="s">
        <v>5</v>
      </c>
      <c r="J86" s="6" t="s">
        <v>6</v>
      </c>
      <c r="K86" s="1" t="s">
        <v>10</v>
      </c>
      <c r="L86" s="1" t="s">
        <v>12</v>
      </c>
      <c r="M86" s="1" t="s">
        <v>11</v>
      </c>
      <c r="P86" s="1" t="s">
        <v>2</v>
      </c>
      <c r="Q86" s="6" t="s">
        <v>3</v>
      </c>
      <c r="R86" s="1" t="s">
        <v>4</v>
      </c>
      <c r="S86" s="6" t="s">
        <v>7</v>
      </c>
      <c r="T86" s="1" t="s">
        <v>8</v>
      </c>
      <c r="U86" s="6" t="s">
        <v>9</v>
      </c>
      <c r="V86" s="1" t="s">
        <v>5</v>
      </c>
      <c r="W86" s="6" t="s">
        <v>6</v>
      </c>
      <c r="X86" s="1" t="s">
        <v>10</v>
      </c>
      <c r="Y86" s="6" t="s">
        <v>12</v>
      </c>
      <c r="Z86" s="1" t="s">
        <v>11</v>
      </c>
    </row>
    <row r="87" spans="3:26" x14ac:dyDescent="0.2">
      <c r="C87" s="7">
        <v>50</v>
      </c>
      <c r="D87" s="16">
        <v>55.844960441416745</v>
      </c>
      <c r="E87" s="16">
        <v>50.03272891467131</v>
      </c>
      <c r="F87" s="16">
        <v>60.526902940538193</v>
      </c>
      <c r="G87" s="16">
        <v>67.031155402671558</v>
      </c>
      <c r="H87" s="16">
        <v>62.157538228895554</v>
      </c>
      <c r="I87" s="16">
        <v>53.792492413761643</v>
      </c>
      <c r="J87" s="16">
        <v>50.431376459256484</v>
      </c>
      <c r="K87" s="16">
        <v>57.057034430343116</v>
      </c>
      <c r="L87" s="16">
        <v>64.83342155205024</v>
      </c>
      <c r="M87" s="16">
        <v>61.82764872672066</v>
      </c>
      <c r="P87" s="7">
        <v>50</v>
      </c>
      <c r="Q87" s="15">
        <v>86</v>
      </c>
      <c r="R87" s="15">
        <v>83.123510114723274</v>
      </c>
      <c r="S87" s="15">
        <v>87.980913635483361</v>
      </c>
      <c r="T87" s="15">
        <v>75.199756914642251</v>
      </c>
      <c r="U87" s="15">
        <v>86.555781080425632</v>
      </c>
      <c r="V87" s="15">
        <v>80.057120008933168</v>
      </c>
      <c r="W87" s="15">
        <v>77.602896688612347</v>
      </c>
      <c r="X87" s="15">
        <v>82.97510590091828</v>
      </c>
      <c r="Y87" s="15">
        <v>83</v>
      </c>
      <c r="Z87" s="15">
        <v>70.388628232399853</v>
      </c>
    </row>
    <row r="88" spans="3:26" x14ac:dyDescent="0.2">
      <c r="C88" s="7">
        <v>63</v>
      </c>
      <c r="D88" s="15">
        <v>59.286043702207536</v>
      </c>
      <c r="E88" s="15">
        <v>55.985070979444288</v>
      </c>
      <c r="F88" s="15">
        <v>53.699958417568986</v>
      </c>
      <c r="G88" s="15">
        <v>57.056400943809834</v>
      </c>
      <c r="H88" s="15">
        <v>53.724964748040499</v>
      </c>
      <c r="I88" s="15">
        <v>59.916291657521668</v>
      </c>
      <c r="J88" s="15">
        <v>59.082748339569285</v>
      </c>
      <c r="K88" s="15">
        <v>59.505781632326965</v>
      </c>
      <c r="L88" s="15">
        <v>62.124026724008417</v>
      </c>
      <c r="M88" s="15">
        <v>53.040713877904984</v>
      </c>
      <c r="P88" s="7">
        <v>63</v>
      </c>
      <c r="Q88" s="16">
        <v>93</v>
      </c>
      <c r="R88" s="16">
        <v>86.114745145423385</v>
      </c>
      <c r="S88" s="16">
        <v>90.977529561609259</v>
      </c>
      <c r="T88" s="16">
        <v>83.46411587544624</v>
      </c>
      <c r="U88" s="16">
        <v>90.393781812615217</v>
      </c>
      <c r="V88" s="16">
        <v>79.093252646547327</v>
      </c>
      <c r="W88" s="16">
        <v>82.151660413373236</v>
      </c>
      <c r="X88" s="16">
        <v>84.974258987455713</v>
      </c>
      <c r="Y88" s="16">
        <v>91.98087587187382</v>
      </c>
      <c r="Z88" s="16">
        <v>75.092467182155801</v>
      </c>
    </row>
    <row r="89" spans="3:26" x14ac:dyDescent="0.2">
      <c r="C89" s="7">
        <v>80</v>
      </c>
      <c r="D89" s="16">
        <v>61.030821640567005</v>
      </c>
      <c r="E89" s="16">
        <v>66.908479507059994</v>
      </c>
      <c r="F89" s="16">
        <v>62.906982488799514</v>
      </c>
      <c r="G89" s="16">
        <v>65.956000225085049</v>
      </c>
      <c r="H89" s="16">
        <v>63.385439228659727</v>
      </c>
      <c r="I89" s="16">
        <v>64.13058429294162</v>
      </c>
      <c r="J89" s="16">
        <v>68.630008946649525</v>
      </c>
      <c r="K89" s="16">
        <v>63.442533283019337</v>
      </c>
      <c r="L89" s="16">
        <v>70.161566728026003</v>
      </c>
      <c r="M89" s="16">
        <v>60.669382171025354</v>
      </c>
      <c r="P89" s="7">
        <v>80</v>
      </c>
      <c r="Q89" s="15">
        <v>89.1</v>
      </c>
      <c r="R89" s="15">
        <v>90.158799101927571</v>
      </c>
      <c r="S89" s="15">
        <v>92.369244489454687</v>
      </c>
      <c r="T89" s="15">
        <v>90.641555959364098</v>
      </c>
      <c r="U89" s="15">
        <v>95.23819189679611</v>
      </c>
      <c r="V89" s="15">
        <v>82.820581539995686</v>
      </c>
      <c r="W89" s="15">
        <v>94.344562130079737</v>
      </c>
      <c r="X89" s="15">
        <v>92.791803501136386</v>
      </c>
      <c r="Y89" s="15">
        <v>93.150044153607084</v>
      </c>
      <c r="Z89" s="15">
        <v>83.465417867372523</v>
      </c>
    </row>
    <row r="90" spans="3:26" x14ac:dyDescent="0.2">
      <c r="C90" s="7">
        <v>100</v>
      </c>
      <c r="D90" s="15">
        <v>58.608966538269598</v>
      </c>
      <c r="E90" s="15">
        <v>58.45263168238386</v>
      </c>
      <c r="F90" s="15">
        <v>61.068032926146749</v>
      </c>
      <c r="G90" s="15">
        <v>56.67149292583197</v>
      </c>
      <c r="H90" s="15">
        <v>59.605451724586096</v>
      </c>
      <c r="I90" s="15">
        <v>59.828412095571878</v>
      </c>
      <c r="J90" s="15">
        <v>60.418286705425515</v>
      </c>
      <c r="K90" s="15">
        <v>60.954534586359948</v>
      </c>
      <c r="L90" s="15">
        <v>63.770738530420992</v>
      </c>
      <c r="M90" s="15">
        <v>60.034381631820921</v>
      </c>
      <c r="P90" s="7">
        <v>100</v>
      </c>
      <c r="Q90" s="16">
        <v>80.2</v>
      </c>
      <c r="R90" s="16">
        <v>86.53137559979875</v>
      </c>
      <c r="S90" s="16">
        <v>90.73211324304566</v>
      </c>
      <c r="T90" s="16">
        <v>89.299503654833657</v>
      </c>
      <c r="U90" s="16">
        <v>85.933895637374277</v>
      </c>
      <c r="V90" s="16">
        <v>82.54241943359375</v>
      </c>
      <c r="W90" s="16">
        <v>88.224942307445886</v>
      </c>
      <c r="X90" s="16">
        <v>92.294432428349126</v>
      </c>
      <c r="Y90" s="16">
        <v>97.030537552748967</v>
      </c>
      <c r="Z90" s="16">
        <v>88.750856571614122</v>
      </c>
    </row>
    <row r="91" spans="3:26" x14ac:dyDescent="0.2">
      <c r="C91" s="7">
        <v>125</v>
      </c>
      <c r="D91" s="16">
        <v>65.409254052520339</v>
      </c>
      <c r="E91" s="16">
        <v>65.414697048332116</v>
      </c>
      <c r="F91" s="16">
        <v>68.735696924220747</v>
      </c>
      <c r="G91" s="16">
        <v>67.567091440370945</v>
      </c>
      <c r="H91" s="16">
        <v>67.768913260383044</v>
      </c>
      <c r="I91" s="16">
        <v>58.49391428201421</v>
      </c>
      <c r="J91" s="16">
        <v>58.066509524555734</v>
      </c>
      <c r="K91" s="16">
        <v>61.551547365510061</v>
      </c>
      <c r="L91" s="16">
        <v>57.730761693598147</v>
      </c>
      <c r="M91" s="16">
        <v>62.445552689688547</v>
      </c>
      <c r="P91" s="7">
        <v>125</v>
      </c>
      <c r="Q91" s="15">
        <v>92.2</v>
      </c>
      <c r="R91" s="15">
        <v>90.683369816575095</v>
      </c>
      <c r="S91" s="15">
        <v>92.442844806757194</v>
      </c>
      <c r="T91" s="15">
        <v>90.607802153761469</v>
      </c>
      <c r="U91" s="15">
        <v>86.416556578834886</v>
      </c>
      <c r="V91" s="15">
        <v>90.318446125660842</v>
      </c>
      <c r="W91" s="15">
        <v>89.046106826754126</v>
      </c>
      <c r="X91" s="15">
        <v>93.052286933450134</v>
      </c>
      <c r="Y91" s="15">
        <v>96.054317855478786</v>
      </c>
      <c r="Z91" s="15">
        <v>88.838520068162296</v>
      </c>
    </row>
    <row r="92" spans="3:26" x14ac:dyDescent="0.2">
      <c r="C92" s="7">
        <v>160</v>
      </c>
      <c r="D92" s="15">
        <v>68.883424663975234</v>
      </c>
      <c r="E92" s="15">
        <v>70.964276963246022</v>
      </c>
      <c r="F92" s="15">
        <v>70.517915692245751</v>
      </c>
      <c r="G92" s="15">
        <v>72.954772689532788</v>
      </c>
      <c r="H92" s="15">
        <v>70.438381294657503</v>
      </c>
      <c r="I92" s="15">
        <v>66.577405636291843</v>
      </c>
      <c r="J92" s="15">
        <v>66.380520994198648</v>
      </c>
      <c r="K92" s="15">
        <v>69.141492303569663</v>
      </c>
      <c r="L92" s="15">
        <v>69.800135954133751</v>
      </c>
      <c r="M92" s="15">
        <v>69.614897860421081</v>
      </c>
      <c r="P92" s="7">
        <v>160</v>
      </c>
      <c r="Q92" s="16">
        <v>99.2</v>
      </c>
      <c r="R92" s="16">
        <v>98.276448572461845</v>
      </c>
      <c r="S92" s="16">
        <v>99.545118095283215</v>
      </c>
      <c r="T92" s="16">
        <v>91.621883663007864</v>
      </c>
      <c r="U92" s="16">
        <v>100.86197477244514</v>
      </c>
      <c r="V92" s="16">
        <v>102.16405054946797</v>
      </c>
      <c r="W92" s="16">
        <v>96.205488665108305</v>
      </c>
      <c r="X92" s="16">
        <v>101.1</v>
      </c>
      <c r="Y92" s="16">
        <v>107.55359195171395</v>
      </c>
      <c r="Z92" s="16">
        <v>100.67327406286401</v>
      </c>
    </row>
    <row r="93" spans="3:26" x14ac:dyDescent="0.2">
      <c r="C93" s="7">
        <v>200</v>
      </c>
      <c r="D93" s="16">
        <v>67.087948786187496</v>
      </c>
      <c r="E93" s="16">
        <v>69.827463463891917</v>
      </c>
      <c r="F93" s="16">
        <v>67.635294743588091</v>
      </c>
      <c r="G93" s="16">
        <v>64.506182500454187</v>
      </c>
      <c r="H93" s="16">
        <v>66.977909958457303</v>
      </c>
      <c r="I93" s="16">
        <v>67.195088721552551</v>
      </c>
      <c r="J93" s="16">
        <v>68.590128859820155</v>
      </c>
      <c r="K93" s="16">
        <v>68.340863714325295</v>
      </c>
      <c r="L93" s="16">
        <v>63.62700969570286</v>
      </c>
      <c r="M93" s="16">
        <v>69.969931004539362</v>
      </c>
      <c r="P93" s="7">
        <v>200</v>
      </c>
      <c r="Q93" s="15">
        <v>99.9</v>
      </c>
      <c r="R93" s="15">
        <v>103.18007895211193</v>
      </c>
      <c r="S93" s="15">
        <v>107.2282868578918</v>
      </c>
      <c r="T93" s="15">
        <v>96.175737653459819</v>
      </c>
      <c r="U93" s="15">
        <v>99</v>
      </c>
      <c r="V93" s="15">
        <v>100.08203963723315</v>
      </c>
      <c r="W93" s="15">
        <v>101.38444249274322</v>
      </c>
      <c r="X93" s="15">
        <v>98.564226320617792</v>
      </c>
      <c r="Y93" s="15">
        <v>104.6</v>
      </c>
      <c r="Z93" s="15">
        <v>99.052820957397572</v>
      </c>
    </row>
    <row r="94" spans="3:26" x14ac:dyDescent="0.2">
      <c r="C94" s="7">
        <v>250</v>
      </c>
      <c r="D94" s="16">
        <v>68.652257323804491</v>
      </c>
      <c r="E94" s="16">
        <v>70.984884653212148</v>
      </c>
      <c r="F94" s="16">
        <v>67.217594815973655</v>
      </c>
      <c r="G94" s="16">
        <v>69.54776634968502</v>
      </c>
      <c r="H94" s="16">
        <v>70.515499682215363</v>
      </c>
      <c r="I94" s="16">
        <v>71.715234116405483</v>
      </c>
      <c r="J94" s="16">
        <v>70.917424065142683</v>
      </c>
      <c r="K94" s="16">
        <v>72.971750546573247</v>
      </c>
      <c r="L94" s="16">
        <v>71.871715654645641</v>
      </c>
      <c r="M94" s="16">
        <v>73.361595903124126</v>
      </c>
      <c r="P94" s="7">
        <v>250</v>
      </c>
      <c r="Q94" s="16">
        <v>100.6</v>
      </c>
      <c r="R94" s="16">
        <v>105.47880425141237</v>
      </c>
      <c r="S94" s="16">
        <v>106.92322936810945</v>
      </c>
      <c r="T94" s="16">
        <v>104.05067718130525</v>
      </c>
      <c r="U94" s="16">
        <v>103.68640765363438</v>
      </c>
      <c r="V94" s="16">
        <v>103.05628069537872</v>
      </c>
      <c r="W94" s="16">
        <v>98.084716206756084</v>
      </c>
      <c r="X94" s="16">
        <v>99.689839878842321</v>
      </c>
      <c r="Y94" s="16">
        <v>105.98435236826664</v>
      </c>
      <c r="Z94" s="16">
        <v>101.8</v>
      </c>
    </row>
    <row r="95" spans="3:26" x14ac:dyDescent="0.2">
      <c r="C95" s="7">
        <v>315</v>
      </c>
      <c r="D95" s="15">
        <v>72.768477375151349</v>
      </c>
      <c r="E95" s="15">
        <v>76.689452980138086</v>
      </c>
      <c r="F95" s="15">
        <v>70.411698663722703</v>
      </c>
      <c r="G95" s="15">
        <v>74.732519910928787</v>
      </c>
      <c r="H95" s="15">
        <v>72.379574701003946</v>
      </c>
      <c r="I95" s="15">
        <v>70.585057302489957</v>
      </c>
      <c r="J95" s="15">
        <v>72.758568390023271</v>
      </c>
      <c r="K95" s="15">
        <v>72.90180030565584</v>
      </c>
      <c r="L95" s="15">
        <v>71.51721879728548</v>
      </c>
      <c r="M95" s="15">
        <v>70.370010050516285</v>
      </c>
      <c r="P95" s="7">
        <v>315</v>
      </c>
      <c r="Q95" s="15">
        <v>102.39969116152474</v>
      </c>
      <c r="R95" s="15">
        <v>102.61549303999571</v>
      </c>
      <c r="S95" s="15">
        <v>105</v>
      </c>
      <c r="T95" s="15">
        <v>101.40336061764576</v>
      </c>
      <c r="U95" s="15">
        <v>102.56141022338286</v>
      </c>
      <c r="V95" s="15">
        <v>103.57878066156746</v>
      </c>
      <c r="W95" s="15">
        <v>100.42696854115411</v>
      </c>
      <c r="X95" s="15">
        <v>104.3</v>
      </c>
      <c r="Y95" s="15">
        <v>106.65615379554328</v>
      </c>
      <c r="Z95" s="15">
        <v>100.5370927033601</v>
      </c>
    </row>
    <row r="96" spans="3:26" x14ac:dyDescent="0.2">
      <c r="C96" s="7">
        <v>400</v>
      </c>
      <c r="D96" s="16">
        <v>68.694986222556267</v>
      </c>
      <c r="E96" s="16">
        <v>69.087528885467137</v>
      </c>
      <c r="F96" s="16">
        <v>72.199991255196906</v>
      </c>
      <c r="G96" s="16">
        <v>69.241149678476546</v>
      </c>
      <c r="H96" s="16">
        <v>68.983455974046265</v>
      </c>
      <c r="I96" s="16">
        <v>70.461693109754222</v>
      </c>
      <c r="J96" s="16">
        <v>70.403492839739712</v>
      </c>
      <c r="K96" s="16">
        <v>70.520841045593954</v>
      </c>
      <c r="L96" s="16">
        <v>69.650633885310242</v>
      </c>
      <c r="M96" s="16">
        <v>71.966856426662872</v>
      </c>
      <c r="P96" s="7">
        <v>400</v>
      </c>
      <c r="Q96" s="16">
        <v>102.5</v>
      </c>
      <c r="R96" s="16">
        <v>102.5</v>
      </c>
      <c r="S96" s="16">
        <v>109.1</v>
      </c>
      <c r="T96" s="16">
        <v>103.32413372231071</v>
      </c>
      <c r="U96" s="16">
        <v>103.35808281576372</v>
      </c>
      <c r="V96" s="16">
        <v>102.29772960877806</v>
      </c>
      <c r="W96" s="16">
        <v>100.1</v>
      </c>
      <c r="X96" s="16">
        <v>101.23107393326298</v>
      </c>
      <c r="Y96" s="16">
        <v>108.3</v>
      </c>
      <c r="Z96" s="16">
        <v>103.49666707037974</v>
      </c>
    </row>
    <row r="97" spans="3:26" x14ac:dyDescent="0.2">
      <c r="C97" s="7">
        <v>500</v>
      </c>
      <c r="D97" s="15">
        <v>68.061705515934875</v>
      </c>
      <c r="E97" s="15">
        <v>67.340023040771484</v>
      </c>
      <c r="F97" s="15">
        <v>69.096469410678793</v>
      </c>
      <c r="G97" s="15">
        <v>66.649671567997459</v>
      </c>
      <c r="H97" s="15">
        <v>68.448421768378992</v>
      </c>
      <c r="I97" s="15">
        <v>66.776011808418929</v>
      </c>
      <c r="J97" s="15">
        <v>70.051560550991937</v>
      </c>
      <c r="K97" s="15">
        <v>70.988470964753219</v>
      </c>
      <c r="L97" s="15">
        <v>66.37459231366168</v>
      </c>
      <c r="M97" s="15">
        <v>69.185865969884958</v>
      </c>
      <c r="P97" s="7">
        <v>500</v>
      </c>
      <c r="Q97" s="15">
        <v>101.4</v>
      </c>
      <c r="R97" s="15">
        <v>102.57454388342171</v>
      </c>
      <c r="S97" s="15">
        <v>102.78424401390821</v>
      </c>
      <c r="T97" s="15">
        <v>98.9</v>
      </c>
      <c r="U97" s="15">
        <v>101.1</v>
      </c>
      <c r="V97" s="15">
        <v>101.32755777236953</v>
      </c>
      <c r="W97" s="15">
        <v>102</v>
      </c>
      <c r="X97" s="15">
        <v>101.4</v>
      </c>
      <c r="Y97" s="15">
        <v>106.87829577733599</v>
      </c>
      <c r="Z97" s="15">
        <v>100.15221033340845</v>
      </c>
    </row>
    <row r="98" spans="3:26" x14ac:dyDescent="0.2">
      <c r="C98" s="7">
        <v>630</v>
      </c>
      <c r="D98" s="16">
        <v>66.172279379486497</v>
      </c>
      <c r="E98" s="16">
        <v>68.734103181090532</v>
      </c>
      <c r="F98" s="16">
        <v>68.841999665198969</v>
      </c>
      <c r="G98" s="16">
        <v>68.764913899238124</v>
      </c>
      <c r="H98" s="16">
        <v>65.585919413745202</v>
      </c>
      <c r="I98" s="16">
        <v>67.006648833235232</v>
      </c>
      <c r="J98" s="16">
        <v>66.862011654218719</v>
      </c>
      <c r="K98" s="16">
        <v>68.445101564385922</v>
      </c>
      <c r="L98" s="16">
        <v>64.723350659045551</v>
      </c>
      <c r="M98" s="16">
        <v>67.231074204520567</v>
      </c>
      <c r="P98" s="7">
        <v>630</v>
      </c>
      <c r="Q98" s="16">
        <v>101.3</v>
      </c>
      <c r="R98" s="16">
        <v>100.1758442317214</v>
      </c>
      <c r="S98" s="16">
        <v>105.7688500612302</v>
      </c>
      <c r="T98" s="16">
        <v>97.824363232110059</v>
      </c>
      <c r="U98" s="16">
        <v>103.32793961514982</v>
      </c>
      <c r="V98" s="16">
        <v>102.0639731143926</v>
      </c>
      <c r="W98" s="16">
        <v>97.415841490743787</v>
      </c>
      <c r="X98" s="16">
        <v>101.68213686861621</v>
      </c>
      <c r="Y98" s="16">
        <v>106.83260695940974</v>
      </c>
      <c r="Z98" s="16">
        <v>101.02315561814412</v>
      </c>
    </row>
    <row r="99" spans="3:26" x14ac:dyDescent="0.2">
      <c r="C99" s="7">
        <v>800</v>
      </c>
      <c r="D99" s="15">
        <v>64.231090286738194</v>
      </c>
      <c r="E99" s="15">
        <v>64.996712566327446</v>
      </c>
      <c r="F99" s="15">
        <v>66.352428396124594</v>
      </c>
      <c r="G99" s="15">
        <v>64.941600029457348</v>
      </c>
      <c r="H99" s="15">
        <v>64.52158354413902</v>
      </c>
      <c r="I99" s="15">
        <v>63.81285959194539</v>
      </c>
      <c r="J99" s="15">
        <v>63.026118023237274</v>
      </c>
      <c r="K99" s="15">
        <v>66.717856349302139</v>
      </c>
      <c r="L99" s="15">
        <v>64.604271517743115</v>
      </c>
      <c r="M99" s="15">
        <v>64.639953685185262</v>
      </c>
      <c r="P99" s="7">
        <v>800</v>
      </c>
      <c r="Q99" s="15">
        <v>101</v>
      </c>
      <c r="R99" s="15">
        <v>98.856015913063118</v>
      </c>
      <c r="S99" s="15">
        <v>105</v>
      </c>
      <c r="T99" s="15">
        <v>99.096685360824594</v>
      </c>
      <c r="U99" s="15">
        <v>101</v>
      </c>
      <c r="V99" s="15">
        <v>98.086578216115527</v>
      </c>
      <c r="W99" s="15">
        <v>99.5</v>
      </c>
      <c r="X99" s="15">
        <v>99.9</v>
      </c>
      <c r="Y99" s="15">
        <v>105.4</v>
      </c>
      <c r="Z99" s="15">
        <v>100.74278038292982</v>
      </c>
    </row>
    <row r="100" spans="3:26" x14ac:dyDescent="0.2">
      <c r="C100" s="7">
        <v>1000</v>
      </c>
      <c r="D100" s="16">
        <v>61.665774712195763</v>
      </c>
      <c r="E100" s="16">
        <v>60.268167766136457</v>
      </c>
      <c r="F100" s="16">
        <v>62.653301350554528</v>
      </c>
      <c r="G100" s="16">
        <v>60.661283327380254</v>
      </c>
      <c r="H100" s="16">
        <v>60.055371521550327</v>
      </c>
      <c r="I100" s="16">
        <v>61.326354663647656</v>
      </c>
      <c r="J100" s="16">
        <v>60.039539970218243</v>
      </c>
      <c r="K100" s="16">
        <v>63.254353838288381</v>
      </c>
      <c r="L100" s="16">
        <v>58.915015205970178</v>
      </c>
      <c r="M100" s="16">
        <v>61.024509846218045</v>
      </c>
      <c r="P100" s="7">
        <v>1000</v>
      </c>
      <c r="Q100" s="16">
        <v>99.9</v>
      </c>
      <c r="R100" s="16">
        <v>99.625883726316076</v>
      </c>
      <c r="S100" s="16">
        <v>100.29689618877899</v>
      </c>
      <c r="T100" s="16">
        <v>99.898631634527263</v>
      </c>
      <c r="U100" s="16">
        <v>100.78417875106622</v>
      </c>
      <c r="V100" s="16">
        <v>98.493062016615553</v>
      </c>
      <c r="W100" s="16">
        <v>98.167160258986897</v>
      </c>
      <c r="X100" s="16">
        <v>98.675611282435497</v>
      </c>
      <c r="Y100" s="16">
        <v>102.68630759188441</v>
      </c>
      <c r="Z100" s="16">
        <v>98.962460741584678</v>
      </c>
    </row>
    <row r="101" spans="3:26" x14ac:dyDescent="0.2">
      <c r="C101" s="7">
        <v>1250</v>
      </c>
      <c r="D101" s="16">
        <v>56.91369941331682</v>
      </c>
      <c r="E101" s="16">
        <v>57.150348750247232</v>
      </c>
      <c r="F101" s="16">
        <v>59.474553613495409</v>
      </c>
      <c r="G101" s="16">
        <v>56.616447663642994</v>
      </c>
      <c r="H101" s="16">
        <v>56.552138572112653</v>
      </c>
      <c r="I101" s="16">
        <v>56.048157594554489</v>
      </c>
      <c r="J101" s="16">
        <v>56.17252119092921</v>
      </c>
      <c r="K101" s="16">
        <v>57.008169049895209</v>
      </c>
      <c r="L101" s="16">
        <v>57.697533513163471</v>
      </c>
      <c r="M101" s="16">
        <v>56.869148663112092</v>
      </c>
      <c r="P101" s="7">
        <v>1250</v>
      </c>
      <c r="Q101" s="15">
        <v>97.5</v>
      </c>
      <c r="R101" s="15">
        <v>97.888356638400353</v>
      </c>
      <c r="S101" s="15">
        <v>99.1</v>
      </c>
      <c r="T101" s="15">
        <v>96.185030248780919</v>
      </c>
      <c r="U101" s="15">
        <v>102.1</v>
      </c>
      <c r="V101" s="15">
        <v>97.674552064912021</v>
      </c>
      <c r="W101" s="15">
        <v>96</v>
      </c>
      <c r="X101" s="15">
        <v>98.393778770200669</v>
      </c>
      <c r="Y101" s="15">
        <v>101.71926413285854</v>
      </c>
      <c r="Z101" s="15">
        <v>96.985578741669542</v>
      </c>
    </row>
    <row r="102" spans="3:26" x14ac:dyDescent="0.2">
      <c r="C102" s="7">
        <v>1600</v>
      </c>
      <c r="D102" s="15">
        <v>53.739543996785024</v>
      </c>
      <c r="E102" s="15">
        <v>55.419191761258283</v>
      </c>
      <c r="F102" s="15">
        <v>55.311027169924728</v>
      </c>
      <c r="G102" s="15">
        <v>55.372358447509193</v>
      </c>
      <c r="H102" s="15">
        <v>53.85016414282947</v>
      </c>
      <c r="I102" s="15">
        <v>52.620343881557822</v>
      </c>
      <c r="J102" s="15">
        <v>52.626012140474174</v>
      </c>
      <c r="K102" s="15">
        <v>55.057667340053598</v>
      </c>
      <c r="L102" s="15">
        <v>54.026837078555602</v>
      </c>
      <c r="M102" s="15">
        <v>55.577453344587298</v>
      </c>
      <c r="P102" s="7">
        <v>1600</v>
      </c>
      <c r="Q102" s="16">
        <v>95.4</v>
      </c>
      <c r="R102" s="16">
        <v>97.603268347053884</v>
      </c>
      <c r="S102" s="16">
        <v>98.682000203240193</v>
      </c>
      <c r="T102" s="16">
        <v>94.178634910619593</v>
      </c>
      <c r="U102" s="16">
        <v>98.503328325179055</v>
      </c>
      <c r="V102" s="16">
        <v>96.05450388444757</v>
      </c>
      <c r="W102" s="16">
        <v>95.336600337019718</v>
      </c>
      <c r="X102" s="16">
        <v>95.8</v>
      </c>
      <c r="Y102" s="16">
        <v>99.403028272669744</v>
      </c>
      <c r="Z102" s="16">
        <v>95.550884395356647</v>
      </c>
    </row>
    <row r="103" spans="3:26" x14ac:dyDescent="0.2">
      <c r="C103" s="7">
        <v>2000</v>
      </c>
      <c r="D103" s="16">
        <v>52.737170573273396</v>
      </c>
      <c r="E103" s="16">
        <v>52.5929276092143</v>
      </c>
      <c r="F103" s="16">
        <v>52.905904053805166</v>
      </c>
      <c r="G103" s="16">
        <v>53.328518182459014</v>
      </c>
      <c r="H103" s="16">
        <v>51.336771160736255</v>
      </c>
      <c r="I103" s="16">
        <v>50.489604812947455</v>
      </c>
      <c r="J103" s="16">
        <v>50.732495162931194</v>
      </c>
      <c r="K103" s="16">
        <v>52.335750704133112</v>
      </c>
      <c r="L103" s="16">
        <v>52.659222273774198</v>
      </c>
      <c r="M103" s="16">
        <v>52.473330142006041</v>
      </c>
      <c r="P103" s="7">
        <v>2000</v>
      </c>
      <c r="Q103" s="15">
        <v>96.1</v>
      </c>
      <c r="R103" s="15">
        <v>97.694933304831252</v>
      </c>
      <c r="S103" s="15">
        <v>98.753352107858305</v>
      </c>
      <c r="T103" s="15">
        <v>96.6</v>
      </c>
      <c r="U103" s="15">
        <v>96.2</v>
      </c>
      <c r="V103" s="15">
        <v>96.133978063078757</v>
      </c>
      <c r="W103" s="15">
        <v>95</v>
      </c>
      <c r="X103" s="15">
        <v>94.851422702564918</v>
      </c>
      <c r="Y103" s="15">
        <v>99.9</v>
      </c>
      <c r="Z103" s="15">
        <v>95.649005466037323</v>
      </c>
    </row>
    <row r="104" spans="3:26" x14ac:dyDescent="0.2">
      <c r="C104" s="7">
        <v>2500</v>
      </c>
      <c r="D104" s="15">
        <v>54.442888864025271</v>
      </c>
      <c r="E104" s="15">
        <v>54.908573966690255</v>
      </c>
      <c r="F104" s="15">
        <v>56.399443834985206</v>
      </c>
      <c r="G104" s="15">
        <v>57.938895807579648</v>
      </c>
      <c r="H104" s="15">
        <v>54.129003531275217</v>
      </c>
      <c r="I104" s="15">
        <v>51.927170185127643</v>
      </c>
      <c r="J104" s="15">
        <v>52.91054993165892</v>
      </c>
      <c r="K104" s="15">
        <v>52.146500778198245</v>
      </c>
      <c r="L104" s="15">
        <v>53.98143144963862</v>
      </c>
      <c r="M104" s="15">
        <v>53.191616959042022</v>
      </c>
      <c r="P104" s="7">
        <v>2500</v>
      </c>
      <c r="Q104" s="16">
        <v>99.1</v>
      </c>
      <c r="R104" s="16">
        <v>98.007521442163764</v>
      </c>
      <c r="S104" s="16">
        <v>100.1</v>
      </c>
      <c r="T104" s="16">
        <v>96.452622398297066</v>
      </c>
      <c r="U104" s="16">
        <v>100.09747297757019</v>
      </c>
      <c r="V104" s="16">
        <v>97.504595628098983</v>
      </c>
      <c r="W104" s="16">
        <v>98.180902540793511</v>
      </c>
      <c r="X104" s="16">
        <v>97.456233334043674</v>
      </c>
      <c r="Y104" s="16">
        <v>100.65860672068307</v>
      </c>
      <c r="Z104" s="16">
        <v>97.15032935074592</v>
      </c>
    </row>
    <row r="105" spans="3:26" x14ac:dyDescent="0.2">
      <c r="C105" s="7">
        <v>3150</v>
      </c>
      <c r="D105" s="16">
        <v>54.894410439745876</v>
      </c>
      <c r="E105" s="16">
        <v>55.155030562002445</v>
      </c>
      <c r="F105" s="16">
        <v>56.14096158568622</v>
      </c>
      <c r="G105" s="16">
        <v>58.966805153609442</v>
      </c>
      <c r="H105" s="16">
        <v>55.599963786788749</v>
      </c>
      <c r="I105" s="16">
        <v>51.462200567243343</v>
      </c>
      <c r="J105" s="16">
        <v>51.861854140712566</v>
      </c>
      <c r="K105" s="16">
        <v>51.045509685559217</v>
      </c>
      <c r="L105" s="16">
        <v>54.434043632758844</v>
      </c>
      <c r="M105" s="16">
        <v>52.437261501948036</v>
      </c>
      <c r="P105" s="7">
        <v>3150</v>
      </c>
      <c r="Q105" s="15">
        <v>96.8</v>
      </c>
      <c r="R105" s="15">
        <v>94.20323471354547</v>
      </c>
      <c r="S105" s="15">
        <v>98.470690368709711</v>
      </c>
      <c r="T105" s="15">
        <v>94.373046882217977</v>
      </c>
      <c r="U105" s="15">
        <v>96.3</v>
      </c>
      <c r="V105" s="15">
        <v>95.425948120233784</v>
      </c>
      <c r="W105" s="15">
        <v>95</v>
      </c>
      <c r="X105" s="15">
        <v>95.5</v>
      </c>
      <c r="Y105" s="15">
        <v>98.701806532346012</v>
      </c>
      <c r="Z105" s="15">
        <v>95</v>
      </c>
    </row>
    <row r="106" spans="3:26" x14ac:dyDescent="0.2">
      <c r="C106" s="7">
        <v>4000</v>
      </c>
      <c r="D106" s="15">
        <v>48.27461858896109</v>
      </c>
      <c r="E106" s="15">
        <v>48.442255478871019</v>
      </c>
      <c r="F106" s="15">
        <v>49.652662221451251</v>
      </c>
      <c r="G106" s="15">
        <v>51.721378465213689</v>
      </c>
      <c r="H106" s="15">
        <v>48.257346834145935</v>
      </c>
      <c r="I106" s="15">
        <v>45.368569486470335</v>
      </c>
      <c r="J106" s="15">
        <v>46.73267930988581</v>
      </c>
      <c r="K106" s="15">
        <v>45.114543846216094</v>
      </c>
      <c r="L106" s="15">
        <v>49.093012748969777</v>
      </c>
      <c r="M106" s="15">
        <v>47.621406415152173</v>
      </c>
      <c r="P106" s="7">
        <v>4000</v>
      </c>
      <c r="Q106" s="16">
        <v>91.8</v>
      </c>
      <c r="R106" s="16">
        <v>92.351475524902341</v>
      </c>
      <c r="S106" s="16">
        <v>95.691542539381444</v>
      </c>
      <c r="T106" s="16">
        <v>90.821057019193105</v>
      </c>
      <c r="U106" s="16">
        <v>94.686570934292021</v>
      </c>
      <c r="V106" s="16">
        <v>91.955886279728261</v>
      </c>
      <c r="W106" s="16">
        <v>91.331000073399551</v>
      </c>
      <c r="X106" s="16">
        <v>91.640230884588192</v>
      </c>
      <c r="Y106" s="16">
        <v>94.64424519400859</v>
      </c>
      <c r="Z106" s="16">
        <v>91.12201882676635</v>
      </c>
    </row>
    <row r="107" spans="3:26" x14ac:dyDescent="0.2">
      <c r="C107" s="7">
        <v>5000</v>
      </c>
      <c r="D107" s="16">
        <v>43.644966703734248</v>
      </c>
      <c r="E107" s="16">
        <v>44.761103270325478</v>
      </c>
      <c r="F107" s="16">
        <v>44.557522707933572</v>
      </c>
      <c r="G107" s="16">
        <v>46.301244650648236</v>
      </c>
      <c r="H107" s="16">
        <v>43.346927166526356</v>
      </c>
      <c r="I107" s="16">
        <v>41.78083084140696</v>
      </c>
      <c r="J107" s="16">
        <v>42.541348504305397</v>
      </c>
      <c r="K107" s="16">
        <v>41.62541635063257</v>
      </c>
      <c r="L107" s="16">
        <v>43.943162846827242</v>
      </c>
      <c r="M107" s="16">
        <v>43.34901003988962</v>
      </c>
      <c r="P107" s="7">
        <v>5000</v>
      </c>
      <c r="Q107" s="15">
        <v>91.4</v>
      </c>
      <c r="R107" s="15">
        <v>91.104362502053519</v>
      </c>
      <c r="S107" s="15">
        <v>93.368185681507995</v>
      </c>
      <c r="T107" s="15">
        <v>89.240836577474113</v>
      </c>
      <c r="U107" s="15">
        <v>92.1</v>
      </c>
      <c r="V107" s="15">
        <v>90.395335010721666</v>
      </c>
      <c r="W107" s="15">
        <v>89.9</v>
      </c>
      <c r="X107" s="15">
        <v>90</v>
      </c>
      <c r="Y107" s="15">
        <v>93.017006404816158</v>
      </c>
      <c r="Z107" s="15">
        <v>90.6</v>
      </c>
    </row>
    <row r="110" spans="3:26" x14ac:dyDescent="0.2">
      <c r="C110" s="32" t="s">
        <v>17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P110" s="29" t="s">
        <v>17</v>
      </c>
      <c r="Q110" s="29"/>
      <c r="R110" s="29"/>
      <c r="S110" s="29"/>
      <c r="T110" s="29"/>
      <c r="U110" s="29"/>
      <c r="V110" s="29"/>
    </row>
    <row r="111" spans="3:26" x14ac:dyDescent="0.2">
      <c r="C111" s="1" t="s">
        <v>18</v>
      </c>
      <c r="D111" s="30" t="s">
        <v>35</v>
      </c>
      <c r="E111" s="30"/>
      <c r="F111" s="30"/>
      <c r="G111" s="30"/>
      <c r="H111" s="30"/>
      <c r="I111" s="31" t="s">
        <v>36</v>
      </c>
      <c r="J111" s="31"/>
      <c r="K111" s="31"/>
      <c r="L111" s="31"/>
      <c r="M111" s="31"/>
      <c r="P111" s="1" t="s">
        <v>19</v>
      </c>
      <c r="Q111" s="30" t="s">
        <v>35</v>
      </c>
      <c r="R111" s="30"/>
      <c r="S111" s="30"/>
      <c r="T111" s="31" t="s">
        <v>36</v>
      </c>
      <c r="U111" s="31"/>
      <c r="V111" s="31"/>
    </row>
    <row r="112" spans="3:26" x14ac:dyDescent="0.2">
      <c r="C112" s="1" t="s">
        <v>2</v>
      </c>
      <c r="D112" s="6" t="s">
        <v>3</v>
      </c>
      <c r="E112" s="1" t="s">
        <v>4</v>
      </c>
      <c r="F112" s="6" t="s">
        <v>7</v>
      </c>
      <c r="G112" s="6" t="s">
        <v>8</v>
      </c>
      <c r="H112" s="1" t="s">
        <v>9</v>
      </c>
      <c r="I112" s="1" t="s">
        <v>5</v>
      </c>
      <c r="J112" s="6" t="s">
        <v>6</v>
      </c>
      <c r="K112" s="1" t="s">
        <v>10</v>
      </c>
      <c r="L112" s="1" t="s">
        <v>12</v>
      </c>
      <c r="M112" s="1" t="s">
        <v>11</v>
      </c>
      <c r="P112" s="1" t="s">
        <v>2</v>
      </c>
      <c r="Q112" s="6" t="s">
        <v>3</v>
      </c>
      <c r="R112" s="1" t="s">
        <v>4</v>
      </c>
      <c r="S112" s="6" t="s">
        <v>7</v>
      </c>
      <c r="T112" s="1" t="s">
        <v>5</v>
      </c>
      <c r="U112" s="6" t="s">
        <v>6</v>
      </c>
      <c r="V112" s="1" t="s">
        <v>10</v>
      </c>
    </row>
    <row r="113" spans="3:22" x14ac:dyDescent="0.2">
      <c r="C113" s="7">
        <v>50</v>
      </c>
      <c r="D113" s="15">
        <v>47.686776595329171</v>
      </c>
      <c r="E113" s="15">
        <v>37.667957436108424</v>
      </c>
      <c r="F113" s="15">
        <v>53.592499591481939</v>
      </c>
      <c r="G113" s="15">
        <v>54.589536551969594</v>
      </c>
      <c r="H113" s="15">
        <v>45.810425315746997</v>
      </c>
      <c r="I113" s="15">
        <v>43.6961125745893</v>
      </c>
      <c r="J113" s="15">
        <v>42.696112574589336</v>
      </c>
      <c r="K113" s="15">
        <v>53.323372266126341</v>
      </c>
      <c r="L113" s="15">
        <v>53.569751009894809</v>
      </c>
      <c r="M113" s="15">
        <v>43.85327848493165</v>
      </c>
      <c r="N113" s="8"/>
      <c r="P113" s="7">
        <v>50</v>
      </c>
      <c r="Q113" s="15">
        <v>87.980913635483361</v>
      </c>
      <c r="R113" s="15">
        <v>69.773363505824335</v>
      </c>
      <c r="S113" s="15">
        <v>86.32098395931051</v>
      </c>
      <c r="T113" s="15">
        <v>88.580837717225776</v>
      </c>
      <c r="U113" s="15">
        <v>88.280875676354569</v>
      </c>
      <c r="V113" s="15">
        <v>86.555781080425632</v>
      </c>
    </row>
    <row r="114" spans="3:22" x14ac:dyDescent="0.2">
      <c r="C114" s="7">
        <v>63</v>
      </c>
      <c r="D114" s="16">
        <v>34.516979952356706</v>
      </c>
      <c r="E114" s="16">
        <v>35.085649138646765</v>
      </c>
      <c r="F114" s="16">
        <v>37.209428820306854</v>
      </c>
      <c r="G114" s="16">
        <v>38.740785904567034</v>
      </c>
      <c r="H114" s="16">
        <v>36.1071615191738</v>
      </c>
      <c r="I114" s="16">
        <v>41.015482722000002</v>
      </c>
      <c r="J114" s="16">
        <v>42.555501548272197</v>
      </c>
      <c r="K114" s="16">
        <v>43.929565247514759</v>
      </c>
      <c r="L114" s="16">
        <v>47.780341757616952</v>
      </c>
      <c r="M114" s="16">
        <v>40.876989919592397</v>
      </c>
      <c r="N114" s="8"/>
      <c r="P114" s="7">
        <v>63</v>
      </c>
      <c r="Q114" s="16">
        <v>90.977529561609259</v>
      </c>
      <c r="R114" s="16">
        <v>82.514081730454734</v>
      </c>
      <c r="S114" s="16">
        <v>90.656280263506943</v>
      </c>
      <c r="T114" s="16">
        <v>90.14233554022907</v>
      </c>
      <c r="U114" s="16">
        <v>90.559932550919171</v>
      </c>
      <c r="V114" s="16">
        <v>90.393781812615217</v>
      </c>
    </row>
    <row r="115" spans="3:22" x14ac:dyDescent="0.2">
      <c r="C115" s="7">
        <v>80</v>
      </c>
      <c r="D115" s="15">
        <v>43.547765518302349</v>
      </c>
      <c r="E115" s="15">
        <v>46.384922876425669</v>
      </c>
      <c r="F115" s="15">
        <v>53.144419870394962</v>
      </c>
      <c r="G115" s="15">
        <v>45.013008393437026</v>
      </c>
      <c r="H115" s="15">
        <v>45.473574788946898</v>
      </c>
      <c r="I115" s="15">
        <v>45.770224261999999</v>
      </c>
      <c r="J115" s="15">
        <v>46.440677022426193</v>
      </c>
      <c r="K115" s="15">
        <v>52.659493986492286</v>
      </c>
      <c r="L115" s="15">
        <v>44.07729071459724</v>
      </c>
      <c r="M115" s="15">
        <v>47.779530363262822</v>
      </c>
      <c r="N115" s="8"/>
      <c r="P115" s="7">
        <v>80</v>
      </c>
      <c r="Q115" s="15">
        <v>92.369244489454687</v>
      </c>
      <c r="R115" s="15">
        <v>91.177839923475346</v>
      </c>
      <c r="S115" s="15">
        <v>94.485681078300146</v>
      </c>
      <c r="T115" s="15">
        <v>89.608592148469469</v>
      </c>
      <c r="U115" s="15">
        <v>90.988918318962078</v>
      </c>
      <c r="V115" s="15">
        <v>95.23819189679611</v>
      </c>
    </row>
    <row r="116" spans="3:22" x14ac:dyDescent="0.2">
      <c r="C116" s="7">
        <v>100</v>
      </c>
      <c r="D116" s="16">
        <v>40.440552352079706</v>
      </c>
      <c r="E116" s="16">
        <v>40.093932216049083</v>
      </c>
      <c r="F116" s="16">
        <v>47.866349387490452</v>
      </c>
      <c r="G116" s="16">
        <v>39.937776132465181</v>
      </c>
      <c r="H116" s="16">
        <v>40.2882660350161</v>
      </c>
      <c r="I116" s="16">
        <v>49.333216504879999</v>
      </c>
      <c r="J116" s="16">
        <v>50.34933216504875</v>
      </c>
      <c r="K116" s="16">
        <v>55.175745926704877</v>
      </c>
      <c r="L116" s="16">
        <v>43.953334015781437</v>
      </c>
      <c r="M116" s="16">
        <v>48.494942344051843</v>
      </c>
      <c r="P116" s="7">
        <v>100</v>
      </c>
      <c r="Q116" s="16">
        <v>90.73211324304566</v>
      </c>
      <c r="R116" s="16">
        <v>87.450091501628378</v>
      </c>
      <c r="S116" s="16">
        <v>83.974256593539081</v>
      </c>
      <c r="T116" s="16">
        <v>82.663077023455315</v>
      </c>
      <c r="U116" s="16">
        <v>86.697595133250488</v>
      </c>
      <c r="V116" s="16">
        <v>85.933895637374277</v>
      </c>
    </row>
    <row r="117" spans="3:22" x14ac:dyDescent="0.2">
      <c r="C117" s="7">
        <v>125</v>
      </c>
      <c r="D117" s="15">
        <v>43.669164497460891</v>
      </c>
      <c r="E117" s="15">
        <v>45.064681736290034</v>
      </c>
      <c r="F117" s="15">
        <v>48.94335843418834</v>
      </c>
      <c r="G117" s="15">
        <v>44.020417847160502</v>
      </c>
      <c r="H117" s="15">
        <v>44.913541959917701</v>
      </c>
      <c r="I117" s="15">
        <v>46.418503710000003</v>
      </c>
      <c r="J117" s="15">
        <v>44.283214185037089</v>
      </c>
      <c r="K117" s="15">
        <v>48.658535251417042</v>
      </c>
      <c r="L117" s="15">
        <v>48.279019490954944</v>
      </c>
      <c r="M117" s="15">
        <v>46.58019232726263</v>
      </c>
      <c r="P117" s="7">
        <v>125</v>
      </c>
      <c r="Q117" s="15">
        <v>92.442844806757194</v>
      </c>
      <c r="R117" s="15">
        <v>89.292771875116813</v>
      </c>
      <c r="S117" s="15">
        <v>85</v>
      </c>
      <c r="T117" s="15">
        <v>86.347007722917056</v>
      </c>
      <c r="U117" s="15">
        <v>89.394926264837125</v>
      </c>
      <c r="V117" s="15">
        <v>86.416556578834886</v>
      </c>
    </row>
    <row r="118" spans="3:22" x14ac:dyDescent="0.2">
      <c r="C118" s="7">
        <v>160</v>
      </c>
      <c r="D118" s="16">
        <v>49.856582698537345</v>
      </c>
      <c r="E118" s="16">
        <v>44.836880876662882</v>
      </c>
      <c r="F118" s="16">
        <v>52.650815357362603</v>
      </c>
      <c r="G118" s="16">
        <v>46.836867755822723</v>
      </c>
      <c r="H118" s="16">
        <v>50.1847932879434</v>
      </c>
      <c r="I118" s="16">
        <v>47.23137173648</v>
      </c>
      <c r="J118" s="16">
        <v>44.992313717364802</v>
      </c>
      <c r="K118" s="16">
        <v>52.925270732744828</v>
      </c>
      <c r="L118" s="16">
        <v>48.999664173311402</v>
      </c>
      <c r="M118" s="16">
        <v>49.935749118354138</v>
      </c>
      <c r="P118" s="7">
        <v>160</v>
      </c>
      <c r="Q118" s="16">
        <v>99.545118095283215</v>
      </c>
      <c r="R118" s="16">
        <v>96.985328411485597</v>
      </c>
      <c r="S118" s="16">
        <v>96.495622789145202</v>
      </c>
      <c r="T118" s="16">
        <v>99.300112653826858</v>
      </c>
      <c r="U118" s="16">
        <v>99.422615374555036</v>
      </c>
      <c r="V118" s="16">
        <v>100.86197477244514</v>
      </c>
    </row>
    <row r="119" spans="3:22" x14ac:dyDescent="0.2">
      <c r="C119" s="7">
        <v>200</v>
      </c>
      <c r="D119" s="15">
        <v>49.197140049578536</v>
      </c>
      <c r="E119" s="15">
        <v>48.554852380820201</v>
      </c>
      <c r="F119" s="15">
        <v>46.149956238292773</v>
      </c>
      <c r="G119" s="15">
        <v>47.231949906088445</v>
      </c>
      <c r="H119" s="15">
        <v>49.852374523108097</v>
      </c>
      <c r="I119" s="15">
        <v>48.474540747399999</v>
      </c>
      <c r="J119" s="15">
        <v>47.178474540747381</v>
      </c>
      <c r="K119" s="15">
        <v>52.671948284451574</v>
      </c>
      <c r="L119" s="15">
        <v>51.244709385251539</v>
      </c>
      <c r="M119" s="15">
        <v>49.59768388098496</v>
      </c>
      <c r="P119" s="7">
        <v>200</v>
      </c>
      <c r="Q119" s="15">
        <v>107.2282868578918</v>
      </c>
      <c r="R119" s="15">
        <v>101</v>
      </c>
      <c r="S119" s="15">
        <v>97</v>
      </c>
      <c r="T119" s="15">
        <v>103.11973244191554</v>
      </c>
      <c r="U119" s="15">
        <v>105.17400964990367</v>
      </c>
      <c r="V119" s="15">
        <v>99.540568205654679</v>
      </c>
    </row>
    <row r="120" spans="3:22" x14ac:dyDescent="0.2">
      <c r="C120" s="7">
        <v>250</v>
      </c>
      <c r="D120" s="16">
        <v>46.38404324517321</v>
      </c>
      <c r="E120" s="16">
        <v>48.352154200804151</v>
      </c>
      <c r="F120" s="16">
        <v>46.765037095615632</v>
      </c>
      <c r="G120" s="16">
        <v>49.785343792396525</v>
      </c>
      <c r="H120" s="16">
        <v>47.600968064299998</v>
      </c>
      <c r="I120" s="16">
        <v>48.424177836360002</v>
      </c>
      <c r="J120" s="16">
        <v>47.344241778363561</v>
      </c>
      <c r="K120" s="16">
        <v>45.855430118447842</v>
      </c>
      <c r="L120" s="16">
        <v>52.076042760460119</v>
      </c>
      <c r="M120" s="16">
        <v>49.631548494189353</v>
      </c>
      <c r="P120" s="7">
        <v>250</v>
      </c>
      <c r="Q120" s="16">
        <v>106.92322936810945</v>
      </c>
      <c r="R120" s="16">
        <v>103.1653101067794</v>
      </c>
      <c r="S120" s="16">
        <v>101.55784447957627</v>
      </c>
      <c r="T120" s="16">
        <v>106.91698425121682</v>
      </c>
      <c r="U120" s="16">
        <v>106.92010680966314</v>
      </c>
      <c r="V120" s="16">
        <v>103.68640765363438</v>
      </c>
    </row>
    <row r="121" spans="3:22" x14ac:dyDescent="0.2">
      <c r="C121" s="7">
        <v>315</v>
      </c>
      <c r="D121" s="15">
        <v>46.119253717251681</v>
      </c>
      <c r="E121" s="15">
        <v>47.32103318018271</v>
      </c>
      <c r="F121" s="15">
        <v>47.796637981613245</v>
      </c>
      <c r="G121" s="15">
        <v>48.833889067670171</v>
      </c>
      <c r="H121" s="15">
        <v>47.9324555684505</v>
      </c>
      <c r="I121" s="15">
        <v>49.025640000000003</v>
      </c>
      <c r="J121" s="15">
        <v>47.296763402564018</v>
      </c>
      <c r="K121" s="15">
        <v>49.854637980347263</v>
      </c>
      <c r="L121" s="15">
        <v>50.684732263065079</v>
      </c>
      <c r="M121" s="15">
        <v>48.10710220564205</v>
      </c>
      <c r="P121" s="7">
        <v>315</v>
      </c>
      <c r="Q121" s="15">
        <v>105.36603185467254</v>
      </c>
      <c r="R121" s="15">
        <v>103.24908775804145</v>
      </c>
      <c r="S121" s="15">
        <v>99.490227732853484</v>
      </c>
      <c r="T121" s="15">
        <v>104.075606607521</v>
      </c>
      <c r="U121" s="15">
        <v>104.72081923109677</v>
      </c>
      <c r="V121" s="15">
        <v>102.56141022338286</v>
      </c>
    </row>
    <row r="122" spans="3:22" x14ac:dyDescent="0.2">
      <c r="C122" s="7">
        <v>400</v>
      </c>
      <c r="D122" s="16">
        <v>45.746595083777585</v>
      </c>
      <c r="E122" s="16">
        <v>47.248245783731448</v>
      </c>
      <c r="F122" s="16">
        <v>47.31865305891386</v>
      </c>
      <c r="G122" s="16">
        <v>49.996833263888639</v>
      </c>
      <c r="H122" s="16">
        <v>48.359957429438701</v>
      </c>
      <c r="I122" s="16">
        <v>45.379249447200003</v>
      </c>
      <c r="J122" s="16">
        <v>46.453792494471976</v>
      </c>
      <c r="K122" s="16">
        <v>44.029323435786118</v>
      </c>
      <c r="L122" s="16">
        <v>46.715450053539094</v>
      </c>
      <c r="M122" s="16">
        <v>44.069432539878321</v>
      </c>
      <c r="P122" s="7">
        <v>400</v>
      </c>
      <c r="Q122" s="16">
        <v>109.1</v>
      </c>
      <c r="R122" s="16">
        <v>103.50771377052416</v>
      </c>
      <c r="S122" s="16">
        <v>104.298273473099</v>
      </c>
      <c r="T122" s="16">
        <v>102.88817041894896</v>
      </c>
      <c r="U122" s="16">
        <v>106.43968519997503</v>
      </c>
      <c r="V122" s="16">
        <v>103.35808281576372</v>
      </c>
    </row>
    <row r="123" spans="3:22" x14ac:dyDescent="0.2">
      <c r="C123" s="7">
        <v>500</v>
      </c>
      <c r="D123" s="15">
        <v>43.664276432635177</v>
      </c>
      <c r="E123" s="15">
        <v>45.477282030362609</v>
      </c>
      <c r="F123" s="15">
        <v>43.729847468852078</v>
      </c>
      <c r="G123" s="15">
        <v>44.045591352602415</v>
      </c>
      <c r="H123" s="15">
        <v>44.619534141138999</v>
      </c>
      <c r="I123" s="15">
        <v>41.073362101199997</v>
      </c>
      <c r="J123" s="15">
        <v>41.339073362101196</v>
      </c>
      <c r="K123" s="15">
        <v>42.294245307288399</v>
      </c>
      <c r="L123" s="15">
        <v>43.261465628170271</v>
      </c>
      <c r="M123" s="15">
        <v>40.917712403859021</v>
      </c>
      <c r="P123" s="7">
        <v>500</v>
      </c>
      <c r="Q123" s="15">
        <v>102.8</v>
      </c>
      <c r="R123" s="15">
        <v>105.1</v>
      </c>
      <c r="S123" s="15">
        <v>104.4</v>
      </c>
      <c r="T123" s="15">
        <v>104.01217818371708</v>
      </c>
      <c r="U123" s="15">
        <v>103.39821109881265</v>
      </c>
      <c r="V123" s="15">
        <v>101.39967217703982</v>
      </c>
    </row>
    <row r="124" spans="3:22" x14ac:dyDescent="0.2">
      <c r="C124" s="7">
        <v>630</v>
      </c>
      <c r="D124" s="16">
        <v>40.138714694265111</v>
      </c>
      <c r="E124" s="16">
        <v>40.234641031170568</v>
      </c>
      <c r="F124" s="16">
        <v>39.179974432855211</v>
      </c>
      <c r="G124" s="16">
        <v>39.059790027042141</v>
      </c>
      <c r="H124" s="16">
        <v>40.113702421781497</v>
      </c>
      <c r="I124" s="16">
        <v>37.768346707100001</v>
      </c>
      <c r="J124" s="16">
        <v>38.122768346707105</v>
      </c>
      <c r="K124" s="16">
        <v>42.540409966207392</v>
      </c>
      <c r="L124" s="16">
        <v>40.471438828255366</v>
      </c>
      <c r="M124" s="16">
        <v>37.48166231081526</v>
      </c>
      <c r="P124" s="7">
        <v>630</v>
      </c>
      <c r="Q124" s="16">
        <v>105.7688500612302</v>
      </c>
      <c r="R124" s="16">
        <v>102.77670731977983</v>
      </c>
      <c r="S124" s="16">
        <v>99.917388872460563</v>
      </c>
      <c r="T124" s="16">
        <v>103.58723338370685</v>
      </c>
      <c r="U124" s="16">
        <v>104.67804172246852</v>
      </c>
      <c r="V124" s="16">
        <v>103.32793961514982</v>
      </c>
    </row>
    <row r="125" spans="3:22" x14ac:dyDescent="0.2">
      <c r="C125" s="7">
        <v>800</v>
      </c>
      <c r="D125" s="15">
        <v>34.882077393247123</v>
      </c>
      <c r="E125" s="15">
        <v>34.694387385185728</v>
      </c>
      <c r="F125" s="15">
        <v>35.698718642453464</v>
      </c>
      <c r="G125" s="15">
        <v>35.781894111102993</v>
      </c>
      <c r="H125" s="15">
        <v>34.866004520398</v>
      </c>
      <c r="I125" s="15">
        <v>34.826915999999997</v>
      </c>
      <c r="J125" s="15">
        <v>34.172304282691563</v>
      </c>
      <c r="K125" s="15">
        <v>34.057442882796529</v>
      </c>
      <c r="L125" s="15">
        <v>33.776126894904571</v>
      </c>
      <c r="M125" s="15">
        <v>35.075102274799065</v>
      </c>
      <c r="P125" s="7">
        <v>800</v>
      </c>
      <c r="Q125" s="15">
        <v>104.92402591561913</v>
      </c>
      <c r="R125" s="15">
        <v>99.7</v>
      </c>
      <c r="S125" s="15">
        <v>101.2015238289148</v>
      </c>
      <c r="T125" s="15">
        <v>103.90996777041144</v>
      </c>
      <c r="U125" s="15">
        <v>104.41699684301528</v>
      </c>
      <c r="V125" s="15">
        <v>101.54321770345904</v>
      </c>
    </row>
    <row r="126" spans="3:22" x14ac:dyDescent="0.2">
      <c r="C126" s="7">
        <v>1000</v>
      </c>
      <c r="D126" s="16">
        <v>33.86019726653597</v>
      </c>
      <c r="E126" s="16">
        <v>33.280853203847897</v>
      </c>
      <c r="F126" s="16">
        <v>32.614597193767572</v>
      </c>
      <c r="G126" s="16">
        <v>32.474585788574785</v>
      </c>
      <c r="H126" s="16">
        <v>34.715227848034701</v>
      </c>
      <c r="I126" s="16">
        <v>32.103658079799999</v>
      </c>
      <c r="J126" s="16">
        <v>34.093103658079755</v>
      </c>
      <c r="K126" s="16">
        <v>32.835450313608192</v>
      </c>
      <c r="L126" s="16">
        <v>32.477744883935429</v>
      </c>
      <c r="M126" s="16">
        <v>31.746637181468611</v>
      </c>
      <c r="P126" s="7">
        <v>1000</v>
      </c>
      <c r="Q126" s="16">
        <v>100.1</v>
      </c>
      <c r="R126" s="16">
        <v>100.17212704745207</v>
      </c>
      <c r="S126" s="16">
        <v>99.492687272526439</v>
      </c>
      <c r="T126" s="16">
        <v>100.39587637862945</v>
      </c>
      <c r="U126" s="16">
        <v>100.34638628370422</v>
      </c>
      <c r="V126" s="16">
        <v>100.78417875106622</v>
      </c>
    </row>
    <row r="127" spans="3:22" x14ac:dyDescent="0.2">
      <c r="C127" s="7">
        <v>1250</v>
      </c>
      <c r="D127" s="15">
        <v>31.629199193484748</v>
      </c>
      <c r="E127" s="15">
        <v>31.00363559080354</v>
      </c>
      <c r="F127" s="15">
        <v>31.550903448939092</v>
      </c>
      <c r="G127" s="15">
        <v>31.388432607924749</v>
      </c>
      <c r="H127" s="15">
        <v>31.344964570399998</v>
      </c>
      <c r="I127" s="15">
        <v>29.342353223</v>
      </c>
      <c r="J127" s="15">
        <v>30.527234235322258</v>
      </c>
      <c r="K127" s="15">
        <v>31.173124628513339</v>
      </c>
      <c r="L127" s="15">
        <v>30.843717634330677</v>
      </c>
      <c r="M127" s="15">
        <v>30.072315121359953</v>
      </c>
      <c r="P127" s="7">
        <v>1250</v>
      </c>
      <c r="Q127" s="15">
        <v>99.003216255876353</v>
      </c>
      <c r="R127" s="15">
        <v>98.458214163894283</v>
      </c>
      <c r="S127" s="15">
        <v>98.852766441686398</v>
      </c>
      <c r="T127" s="15">
        <v>98.561943775030699</v>
      </c>
      <c r="U127" s="15">
        <v>98.782580015453533</v>
      </c>
      <c r="V127" s="15">
        <v>102.0438783538557</v>
      </c>
    </row>
    <row r="128" spans="3:22" x14ac:dyDescent="0.2">
      <c r="C128" s="7">
        <v>1600</v>
      </c>
      <c r="D128" s="16">
        <v>30.608583594436077</v>
      </c>
      <c r="E128" s="16">
        <v>30.305509881770359</v>
      </c>
      <c r="F128" s="16">
        <v>31.002540823581821</v>
      </c>
      <c r="G128" s="16">
        <v>31.202999641764926</v>
      </c>
      <c r="H128" s="16">
        <v>30.475523767060601</v>
      </c>
      <c r="I128" s="16">
        <v>30.593311778804001</v>
      </c>
      <c r="J128" s="16">
        <v>29.759331177880433</v>
      </c>
      <c r="K128" s="16">
        <v>31.212210856513284</v>
      </c>
      <c r="L128" s="16">
        <v>29.737811962609154</v>
      </c>
      <c r="M128" s="16">
        <v>29.831323773290336</v>
      </c>
      <c r="P128" s="7">
        <v>1600</v>
      </c>
      <c r="Q128" s="16">
        <v>98.682000203240193</v>
      </c>
      <c r="R128" s="16">
        <v>98.5</v>
      </c>
      <c r="S128" s="16">
        <v>97.814981934232563</v>
      </c>
      <c r="T128" s="16">
        <v>99.178125079933793</v>
      </c>
      <c r="U128" s="16">
        <v>98.930062641587</v>
      </c>
      <c r="V128" s="16">
        <v>98.503328325179055</v>
      </c>
    </row>
    <row r="129" spans="3:22" x14ac:dyDescent="0.2">
      <c r="C129" s="7">
        <v>2000</v>
      </c>
      <c r="D129" s="15">
        <v>29.936311913960015</v>
      </c>
      <c r="E129" s="15">
        <v>29.223899611344574</v>
      </c>
      <c r="F129" s="15">
        <v>31.111046713900706</v>
      </c>
      <c r="G129" s="15">
        <v>29.481998565574838</v>
      </c>
      <c r="H129" s="15">
        <v>29.411988983880001</v>
      </c>
      <c r="I129" s="15">
        <v>27.92109660973</v>
      </c>
      <c r="J129" s="15">
        <v>28.869210966097306</v>
      </c>
      <c r="K129" s="15">
        <v>30.105267587568836</v>
      </c>
      <c r="L129" s="15">
        <v>29.403203188331382</v>
      </c>
      <c r="M129" s="15">
        <v>29.074443906160901</v>
      </c>
      <c r="P129" s="7">
        <v>2000</v>
      </c>
      <c r="Q129" s="15">
        <v>99</v>
      </c>
      <c r="R129" s="15">
        <v>97.724535548744015</v>
      </c>
      <c r="S129" s="15">
        <v>97.594419629998029</v>
      </c>
      <c r="T129" s="15">
        <v>98.396718937844398</v>
      </c>
      <c r="U129" s="15">
        <v>98.575035522851351</v>
      </c>
      <c r="V129" s="15">
        <v>96.452286049709443</v>
      </c>
    </row>
    <row r="130" spans="3:22" x14ac:dyDescent="0.2">
      <c r="C130" s="7">
        <v>2500</v>
      </c>
      <c r="D130" s="16">
        <v>32.231519695538196</v>
      </c>
      <c r="E130" s="16">
        <v>31.050124971579152</v>
      </c>
      <c r="F130" s="16">
        <v>34.790471178029087</v>
      </c>
      <c r="G130" s="16">
        <v>32.175951785351856</v>
      </c>
      <c r="H130" s="16">
        <v>32.231999999999999</v>
      </c>
      <c r="I130" s="16">
        <v>30.2260898764</v>
      </c>
      <c r="J130" s="16">
        <v>31.399226089876365</v>
      </c>
      <c r="K130" s="16">
        <v>32.501741596939688</v>
      </c>
      <c r="L130" s="16">
        <v>30.684311031600803</v>
      </c>
      <c r="M130" s="16">
        <v>30.350345223283814</v>
      </c>
      <c r="P130" s="7">
        <v>2500</v>
      </c>
      <c r="Q130" s="16">
        <v>100.78932798715462</v>
      </c>
      <c r="R130" s="16">
        <v>98.187275892923893</v>
      </c>
      <c r="S130" s="16">
        <v>99.094359081206605</v>
      </c>
      <c r="T130" s="16">
        <v>99.742124587827135</v>
      </c>
      <c r="U130" s="16">
        <v>100.26572628749088</v>
      </c>
      <c r="V130" s="16">
        <v>100.09747297757019</v>
      </c>
    </row>
    <row r="131" spans="3:22" x14ac:dyDescent="0.2">
      <c r="C131" s="7">
        <v>3150</v>
      </c>
      <c r="D131" s="15">
        <v>34.293880209993958</v>
      </c>
      <c r="E131" s="15">
        <v>33.302722677271419</v>
      </c>
      <c r="F131" s="15">
        <v>37.103116265151769</v>
      </c>
      <c r="G131" s="15">
        <v>34.344327733956412</v>
      </c>
      <c r="H131" s="15">
        <v>33.291150033759997</v>
      </c>
      <c r="I131" s="15">
        <v>31.66411879356</v>
      </c>
      <c r="J131" s="15">
        <v>32.336641187935577</v>
      </c>
      <c r="K131" s="15">
        <v>33.919443529451478</v>
      </c>
      <c r="L131" s="15">
        <v>31.777349029466944</v>
      </c>
      <c r="M131" s="15">
        <v>31.372012934831545</v>
      </c>
      <c r="P131" s="7">
        <v>3150</v>
      </c>
      <c r="Q131" s="15">
        <v>98.6</v>
      </c>
      <c r="R131" s="15">
        <v>97.1</v>
      </c>
      <c r="S131" s="15">
        <v>97.103584768656432</v>
      </c>
      <c r="T131" s="15">
        <v>97.863061003867884</v>
      </c>
      <c r="U131" s="15">
        <v>98.16687568628879</v>
      </c>
      <c r="V131" s="15">
        <v>96.438454574454298</v>
      </c>
    </row>
    <row r="132" spans="3:22" x14ac:dyDescent="0.2">
      <c r="C132" s="7">
        <v>4000</v>
      </c>
      <c r="D132" s="16">
        <v>30.857711596275443</v>
      </c>
      <c r="E132" s="16">
        <v>29.862953042307645</v>
      </c>
      <c r="F132" s="16">
        <v>33.315223609321606</v>
      </c>
      <c r="G132" s="16">
        <v>30.979768031830034</v>
      </c>
      <c r="H132" s="16">
        <v>30.496679015821002</v>
      </c>
      <c r="I132" s="16">
        <v>30.010079944200001</v>
      </c>
      <c r="J132" s="16">
        <v>29.327010079944237</v>
      </c>
      <c r="K132" s="16">
        <v>30.376373178068523</v>
      </c>
      <c r="L132" s="16">
        <v>29.122741973284377</v>
      </c>
      <c r="M132" s="16">
        <v>29.101989787763731</v>
      </c>
      <c r="P132" s="7">
        <v>4000</v>
      </c>
      <c r="Q132" s="16">
        <v>95.691542539381444</v>
      </c>
      <c r="R132" s="16">
        <v>93.207997124046798</v>
      </c>
      <c r="S132" s="16">
        <v>92.94559636283897</v>
      </c>
      <c r="T132" s="16">
        <v>94.296003621799912</v>
      </c>
      <c r="U132" s="16">
        <v>94.993773080590671</v>
      </c>
      <c r="V132" s="16">
        <v>94.686570934292021</v>
      </c>
    </row>
    <row r="133" spans="3:22" x14ac:dyDescent="0.2">
      <c r="C133" s="7">
        <v>5000</v>
      </c>
      <c r="D133" s="15">
        <v>29.665527843717317</v>
      </c>
      <c r="E133" s="15">
        <v>29.359994734432682</v>
      </c>
      <c r="F133" s="15">
        <v>30.563504450583043</v>
      </c>
      <c r="G133" s="15">
        <v>29.670801123830319</v>
      </c>
      <c r="H133" s="15">
        <v>30.297795199999999</v>
      </c>
      <c r="I133" s="15">
        <v>29.449954081830001</v>
      </c>
      <c r="J133" s="15">
        <v>29.23449954081828</v>
      </c>
      <c r="K133" s="15">
        <v>29.510421479670573</v>
      </c>
      <c r="L133" s="15">
        <v>29.300081356752266</v>
      </c>
      <c r="M133" s="15">
        <v>29.243134520378227</v>
      </c>
      <c r="P133" s="7">
        <v>5000</v>
      </c>
      <c r="Q133" s="15">
        <v>94.5</v>
      </c>
      <c r="R133" s="15">
        <v>91.89495202023447</v>
      </c>
      <c r="S133" s="15">
        <v>91.533914328302004</v>
      </c>
      <c r="T133" s="15">
        <v>93.380406178973118</v>
      </c>
      <c r="U133" s="15">
        <v>93.37429593024055</v>
      </c>
      <c r="V133" s="15">
        <v>92.640858825335158</v>
      </c>
    </row>
    <row r="137" spans="3:22" x14ac:dyDescent="0.2">
      <c r="C137" s="29" t="s">
        <v>37</v>
      </c>
      <c r="D137" s="29"/>
      <c r="E137" s="29"/>
      <c r="F137" s="29"/>
      <c r="G137" s="29"/>
      <c r="H137" s="29"/>
    </row>
    <row r="138" spans="3:22" x14ac:dyDescent="0.2">
      <c r="C138" s="1" t="s">
        <v>2</v>
      </c>
      <c r="D138" s="6" t="s">
        <v>38</v>
      </c>
      <c r="E138" s="6" t="s">
        <v>25</v>
      </c>
      <c r="F138" s="6" t="s">
        <v>26</v>
      </c>
      <c r="G138" s="5" t="s">
        <v>27</v>
      </c>
      <c r="H138" s="6" t="s">
        <v>39</v>
      </c>
    </row>
    <row r="139" spans="3:22" x14ac:dyDescent="0.2">
      <c r="C139" s="7">
        <v>50</v>
      </c>
      <c r="D139" s="18">
        <v>28.146715008355432</v>
      </c>
      <c r="E139" s="18">
        <v>28.254371115550903</v>
      </c>
      <c r="F139" s="18">
        <v>30.472388961003034</v>
      </c>
      <c r="G139" s="18">
        <v>26.630519956313577</v>
      </c>
      <c r="H139" s="18">
        <v>28.431945418000002</v>
      </c>
      <c r="I139" s="10">
        <f>AVERAGE(D139:H139)</f>
        <v>28.387188091844592</v>
      </c>
    </row>
    <row r="140" spans="3:22" x14ac:dyDescent="0.2">
      <c r="C140" s="7">
        <v>63</v>
      </c>
      <c r="D140" s="17">
        <v>24.144270722382988</v>
      </c>
      <c r="E140" s="17">
        <v>20.958510761675626</v>
      </c>
      <c r="F140" s="17">
        <v>22.267898348691833</v>
      </c>
      <c r="G140" s="17">
        <v>20.834531205503037</v>
      </c>
      <c r="H140" s="17">
        <v>22.058936862420001</v>
      </c>
      <c r="I140" s="10">
        <f t="shared" ref="I140:I159" si="0">AVERAGE(D140:H140)</f>
        <v>22.052829580134695</v>
      </c>
    </row>
    <row r="141" spans="3:22" x14ac:dyDescent="0.2">
      <c r="C141" s="7">
        <v>80</v>
      </c>
      <c r="D141" s="18">
        <v>22.944642677805781</v>
      </c>
      <c r="E141" s="18">
        <v>20.581794400146041</v>
      </c>
      <c r="F141" s="18">
        <v>20.676143210844369</v>
      </c>
      <c r="G141" s="18">
        <v>20.268912664618064</v>
      </c>
      <c r="H141" s="18">
        <v>19.9661818936953</v>
      </c>
      <c r="I141" s="10">
        <f t="shared" si="0"/>
        <v>20.887534969421914</v>
      </c>
    </row>
    <row r="142" spans="3:22" x14ac:dyDescent="0.2">
      <c r="C142" s="7">
        <v>100</v>
      </c>
      <c r="D142" s="17">
        <v>22.436116037805096</v>
      </c>
      <c r="E142" s="17">
        <v>21.080927309782609</v>
      </c>
      <c r="F142" s="17">
        <v>21.030046320328751</v>
      </c>
      <c r="G142" s="17">
        <v>20.926107463060561</v>
      </c>
      <c r="H142" s="17">
        <v>20.111462289528141</v>
      </c>
      <c r="I142" s="10">
        <f t="shared" si="0"/>
        <v>21.116931884101028</v>
      </c>
    </row>
    <row r="143" spans="3:22" x14ac:dyDescent="0.2">
      <c r="C143" s="7">
        <v>125</v>
      </c>
      <c r="D143" s="18">
        <v>19.509058193443646</v>
      </c>
      <c r="E143" s="18">
        <v>21.410328520668877</v>
      </c>
      <c r="F143" s="18">
        <v>20.736984988381497</v>
      </c>
      <c r="G143" s="18">
        <v>19.237478460836353</v>
      </c>
      <c r="H143" s="18">
        <v>19.830534385260499</v>
      </c>
      <c r="I143" s="10">
        <f t="shared" si="0"/>
        <v>20.144876909718175</v>
      </c>
    </row>
    <row r="144" spans="3:22" x14ac:dyDescent="0.2">
      <c r="C144" s="7">
        <v>160</v>
      </c>
      <c r="D144" s="17">
        <v>23.522845717037427</v>
      </c>
      <c r="E144" s="17">
        <v>20.707785774544242</v>
      </c>
      <c r="F144" s="17">
        <v>22.40073432125012</v>
      </c>
      <c r="G144" s="17">
        <v>23.041133113912824</v>
      </c>
      <c r="H144" s="17">
        <v>22.548548216807799</v>
      </c>
      <c r="I144" s="10">
        <f t="shared" si="0"/>
        <v>22.444209428710483</v>
      </c>
    </row>
    <row r="145" spans="3:9" x14ac:dyDescent="0.2">
      <c r="C145" s="7">
        <v>200</v>
      </c>
      <c r="D145" s="18">
        <v>21.681263926761602</v>
      </c>
      <c r="E145" s="18">
        <v>20.671427330533088</v>
      </c>
      <c r="F145" s="18">
        <v>21.568157594720653</v>
      </c>
      <c r="G145" s="18">
        <v>21.681998933728615</v>
      </c>
      <c r="H145" s="18">
        <v>20.544889454850001</v>
      </c>
      <c r="I145" s="10">
        <f t="shared" si="0"/>
        <v>21.22954744811879</v>
      </c>
    </row>
    <row r="146" spans="3:9" x14ac:dyDescent="0.2">
      <c r="C146" s="7">
        <v>250</v>
      </c>
      <c r="D146" s="17">
        <v>25.70778617048575</v>
      </c>
      <c r="E146" s="17">
        <v>20.990640870614904</v>
      </c>
      <c r="F146" s="17">
        <v>21.298982481751899</v>
      </c>
      <c r="G146" s="17">
        <v>25.777995447048276</v>
      </c>
      <c r="H146" s="17">
        <v>21.121295919000001</v>
      </c>
      <c r="I146" s="10">
        <f t="shared" si="0"/>
        <v>22.97934017778017</v>
      </c>
    </row>
    <row r="147" spans="3:9" x14ac:dyDescent="0.2">
      <c r="C147" s="7">
        <v>315</v>
      </c>
      <c r="D147" s="18">
        <v>24.974156950034349</v>
      </c>
      <c r="E147" s="18">
        <v>20.802814847605241</v>
      </c>
      <c r="F147" s="18">
        <v>21.225326991317296</v>
      </c>
      <c r="G147" s="18">
        <v>24.654969957401072</v>
      </c>
      <c r="H147" s="18">
        <v>21.4036585346499</v>
      </c>
      <c r="I147" s="10">
        <f t="shared" si="0"/>
        <v>22.612185456201576</v>
      </c>
    </row>
    <row r="148" spans="3:9" x14ac:dyDescent="0.2">
      <c r="C148" s="7">
        <v>400</v>
      </c>
      <c r="D148" s="17">
        <v>24.777384197010715</v>
      </c>
      <c r="E148" s="17">
        <v>21.34892895832154</v>
      </c>
      <c r="F148" s="17">
        <v>21.294076292165961</v>
      </c>
      <c r="G148" s="17">
        <v>24.688685799350573</v>
      </c>
      <c r="H148" s="17">
        <v>21.201757605512039</v>
      </c>
      <c r="I148" s="10">
        <f t="shared" si="0"/>
        <v>22.662166570472166</v>
      </c>
    </row>
    <row r="149" spans="3:9" x14ac:dyDescent="0.2">
      <c r="C149" s="7">
        <v>500</v>
      </c>
      <c r="D149" s="18">
        <v>25.759291455636617</v>
      </c>
      <c r="E149" s="18">
        <v>21.626016778070568</v>
      </c>
      <c r="F149" s="18">
        <v>21.8937600034036</v>
      </c>
      <c r="G149" s="18">
        <v>25.72086424774659</v>
      </c>
      <c r="H149" s="18">
        <v>21.712608980355704</v>
      </c>
      <c r="I149" s="10">
        <f t="shared" si="0"/>
        <v>23.342508293042613</v>
      </c>
    </row>
    <row r="150" spans="3:9" x14ac:dyDescent="0.2">
      <c r="C150" s="7">
        <v>630</v>
      </c>
      <c r="D150" s="17">
        <v>25.661214080511353</v>
      </c>
      <c r="E150" s="17">
        <v>22.256093413357572</v>
      </c>
      <c r="F150" s="17">
        <v>22.332684398353166</v>
      </c>
      <c r="G150" s="17">
        <v>25.552571351960321</v>
      </c>
      <c r="H150" s="17">
        <v>22.420569111530046</v>
      </c>
      <c r="I150" s="10">
        <f t="shared" si="0"/>
        <v>23.644626471142491</v>
      </c>
    </row>
    <row r="151" spans="3:9" x14ac:dyDescent="0.2">
      <c r="C151" s="7">
        <v>800</v>
      </c>
      <c r="D151" s="18">
        <v>25.206530265558779</v>
      </c>
      <c r="E151" s="18">
        <v>22.648568699325342</v>
      </c>
      <c r="F151" s="18">
        <v>22.657495194404696</v>
      </c>
      <c r="G151" s="18">
        <v>25.194272409384993</v>
      </c>
      <c r="H151" s="18">
        <v>23.830878852901598</v>
      </c>
      <c r="I151" s="10">
        <f t="shared" si="0"/>
        <v>23.907549084315082</v>
      </c>
    </row>
    <row r="152" spans="3:9" x14ac:dyDescent="0.2">
      <c r="C152" s="7">
        <v>1000</v>
      </c>
      <c r="D152" s="17">
        <v>25.584988590938593</v>
      </c>
      <c r="E152" s="17">
        <v>23.166978794595469</v>
      </c>
      <c r="F152" s="17">
        <v>23.237675766478016</v>
      </c>
      <c r="G152" s="17">
        <v>25.48027170512885</v>
      </c>
      <c r="H152" s="17">
        <v>23.145730824099999</v>
      </c>
      <c r="I152" s="10">
        <f t="shared" si="0"/>
        <v>24.123129136248188</v>
      </c>
    </row>
    <row r="153" spans="3:9" x14ac:dyDescent="0.2">
      <c r="C153" s="7">
        <v>1250</v>
      </c>
      <c r="D153" s="18">
        <v>25.655874015459048</v>
      </c>
      <c r="E153" s="18">
        <v>23.928737329400104</v>
      </c>
      <c r="F153" s="18">
        <v>23.947819154779246</v>
      </c>
      <c r="G153" s="18">
        <v>25.857837510020754</v>
      </c>
      <c r="H153" s="18">
        <v>24.82551266854</v>
      </c>
      <c r="I153" s="10">
        <f t="shared" si="0"/>
        <v>24.84315613563983</v>
      </c>
    </row>
    <row r="154" spans="3:9" x14ac:dyDescent="0.2">
      <c r="C154" s="7">
        <v>1600</v>
      </c>
      <c r="D154" s="17">
        <v>25.063784773832833</v>
      </c>
      <c r="E154" s="17">
        <v>24.551068043363266</v>
      </c>
      <c r="F154" s="17">
        <v>24.566846696457059</v>
      </c>
      <c r="G154" s="17">
        <v>25.148234624897949</v>
      </c>
      <c r="H154" s="17">
        <v>24.246064000000001</v>
      </c>
      <c r="I154" s="10">
        <f t="shared" si="0"/>
        <v>24.715199627710223</v>
      </c>
    </row>
    <row r="155" spans="3:9" x14ac:dyDescent="0.2">
      <c r="C155" s="7">
        <v>2000</v>
      </c>
      <c r="D155" s="18">
        <v>25.908405023462631</v>
      </c>
      <c r="E155" s="18">
        <v>25.51529498491886</v>
      </c>
      <c r="F155" s="18">
        <v>25.430607861811573</v>
      </c>
      <c r="G155" s="18">
        <v>25.965268263246511</v>
      </c>
      <c r="H155" s="18">
        <v>25.646910767806204</v>
      </c>
      <c r="I155" s="10">
        <f t="shared" si="0"/>
        <v>25.693297380249156</v>
      </c>
    </row>
    <row r="156" spans="3:9" x14ac:dyDescent="0.2">
      <c r="C156" s="7">
        <v>2500</v>
      </c>
      <c r="D156" s="17">
        <v>26.480220308490829</v>
      </c>
      <c r="E156" s="17">
        <v>26.36517041662465</v>
      </c>
      <c r="F156" s="17">
        <v>26.375993667787188</v>
      </c>
      <c r="G156" s="17">
        <v>26.432142459949347</v>
      </c>
      <c r="H156" s="17">
        <v>26.413129658328561</v>
      </c>
      <c r="I156" s="10">
        <f t="shared" si="0"/>
        <v>26.413331302236116</v>
      </c>
    </row>
    <row r="157" spans="3:9" x14ac:dyDescent="0.2">
      <c r="C157" s="7">
        <v>3150</v>
      </c>
      <c r="D157" s="18">
        <v>27.211833851010191</v>
      </c>
      <c r="E157" s="18">
        <v>26.968118914083583</v>
      </c>
      <c r="F157" s="18">
        <v>26.94540861862065</v>
      </c>
      <c r="G157" s="18">
        <v>27.119830727724199</v>
      </c>
      <c r="H157" s="18">
        <v>27.764226774819999</v>
      </c>
      <c r="I157" s="10">
        <f t="shared" si="0"/>
        <v>27.201883777251727</v>
      </c>
    </row>
    <row r="158" spans="3:9" x14ac:dyDescent="0.2">
      <c r="C158" s="7">
        <v>4000</v>
      </c>
      <c r="D158" s="17">
        <v>28.143697723064548</v>
      </c>
      <c r="E158" s="17">
        <v>28.001040560035889</v>
      </c>
      <c r="F158" s="17">
        <v>28.007041962626744</v>
      </c>
      <c r="G158" s="17">
        <v>28.055639217578968</v>
      </c>
      <c r="H158" s="17">
        <v>28.148194425386894</v>
      </c>
      <c r="I158" s="10">
        <f t="shared" si="0"/>
        <v>28.071122777738612</v>
      </c>
    </row>
    <row r="159" spans="3:9" x14ac:dyDescent="0.2">
      <c r="C159" s="7">
        <v>5000</v>
      </c>
      <c r="D159" s="18">
        <v>29.070110794765498</v>
      </c>
      <c r="E159" s="18">
        <v>28.912661262180496</v>
      </c>
      <c r="F159" s="18">
        <v>28.928048955331935</v>
      </c>
      <c r="G159" s="18">
        <v>29.046637214067978</v>
      </c>
      <c r="H159" s="18">
        <v>29.0160207939626</v>
      </c>
      <c r="I159" s="10">
        <f t="shared" si="0"/>
        <v>28.994695804061699</v>
      </c>
    </row>
    <row r="160" spans="3:9" x14ac:dyDescent="0.2">
      <c r="D160" s="10">
        <f>AVERAGE(D139:D159)</f>
        <v>25.123342403993028</v>
      </c>
      <c r="E160" s="10">
        <f t="shared" ref="E160:H160" si="1">AVERAGE(E139:E159)</f>
        <v>23.368918051685664</v>
      </c>
      <c r="F160" s="10">
        <f t="shared" si="1"/>
        <v>23.680672466214723</v>
      </c>
      <c r="G160" s="10">
        <f t="shared" si="1"/>
        <v>24.634090606356164</v>
      </c>
      <c r="H160" s="10">
        <f t="shared" si="1"/>
        <v>23.542336068450251</v>
      </c>
    </row>
    <row r="164" spans="3:7" ht="38" customHeight="1" x14ac:dyDescent="0.2">
      <c r="C164" s="19" t="s">
        <v>24</v>
      </c>
      <c r="D164" s="24" t="s">
        <v>43</v>
      </c>
      <c r="E164" s="24" t="s">
        <v>42</v>
      </c>
      <c r="F164" s="20" t="s">
        <v>40</v>
      </c>
      <c r="G164" s="21" t="s">
        <v>41</v>
      </c>
    </row>
    <row r="165" spans="3:7" x14ac:dyDescent="0.2">
      <c r="C165" s="22">
        <v>50</v>
      </c>
      <c r="D165" s="25">
        <v>1.31</v>
      </c>
      <c r="E165" s="25">
        <v>1.21</v>
      </c>
      <c r="F165" s="25">
        <f>ROUND(AVERAGE(D165:E165),2)</f>
        <v>1.26</v>
      </c>
      <c r="G165" s="25">
        <f>(0.16*2.08*4.5*2.5)/Datos!$F165</f>
        <v>2.971428571428572</v>
      </c>
    </row>
    <row r="166" spans="3:7" x14ac:dyDescent="0.2">
      <c r="C166" s="22">
        <v>63</v>
      </c>
      <c r="D166" s="26">
        <v>0.44</v>
      </c>
      <c r="E166" s="26">
        <v>0.77</v>
      </c>
      <c r="F166" s="26">
        <v>0.6</v>
      </c>
      <c r="G166" s="26">
        <f>(0.16*2.08*4.5*2.5)/Datos!$F166</f>
        <v>6.2400000000000011</v>
      </c>
    </row>
    <row r="167" spans="3:7" x14ac:dyDescent="0.2">
      <c r="C167" s="22">
        <v>80</v>
      </c>
      <c r="D167" s="25">
        <v>0.47</v>
      </c>
      <c r="E167" s="25">
        <v>0.68</v>
      </c>
      <c r="F167" s="25">
        <v>0.56999999999999995</v>
      </c>
      <c r="G167" s="25">
        <f>(0.16*2.08*4.5*2.5)/Datos!$F167</f>
        <v>6.5684210526315807</v>
      </c>
    </row>
    <row r="168" spans="3:7" x14ac:dyDescent="0.2">
      <c r="C168" s="22">
        <v>100</v>
      </c>
      <c r="D168" s="26">
        <v>1.0900000000000001</v>
      </c>
      <c r="E168" s="26">
        <v>0.45</v>
      </c>
      <c r="F168" s="26">
        <f t="shared" ref="F168:F185" si="2">ROUND(AVERAGE(D168:E168),2)</f>
        <v>0.77</v>
      </c>
      <c r="G168" s="26">
        <f>(0.16*2.08*4.5*2.5)/Datos!$F168</f>
        <v>4.8623376623376631</v>
      </c>
    </row>
    <row r="169" spans="3:7" x14ac:dyDescent="0.2">
      <c r="C169" s="22">
        <v>125</v>
      </c>
      <c r="D169" s="25">
        <v>0.67</v>
      </c>
      <c r="E169" s="25">
        <v>0.38</v>
      </c>
      <c r="F169" s="25">
        <f t="shared" si="2"/>
        <v>0.53</v>
      </c>
      <c r="G169" s="25">
        <f>(0.16*2.08*4.5*2.5)/Datos!$F169</f>
        <v>7.0641509433962275</v>
      </c>
    </row>
    <row r="170" spans="3:7" x14ac:dyDescent="0.2">
      <c r="C170" s="22">
        <v>160</v>
      </c>
      <c r="D170" s="26">
        <v>0.52</v>
      </c>
      <c r="E170" s="26">
        <v>0.68</v>
      </c>
      <c r="F170" s="26">
        <v>0.59</v>
      </c>
      <c r="G170" s="26">
        <f>(0.16*2.08*4.5*2.5)/Datos!$F170</f>
        <v>6.345762711864408</v>
      </c>
    </row>
    <row r="171" spans="3:7" x14ac:dyDescent="0.2">
      <c r="C171" s="22">
        <v>200</v>
      </c>
      <c r="D171" s="25">
        <v>0.42</v>
      </c>
      <c r="E171" s="25">
        <v>0.52</v>
      </c>
      <c r="F171" s="25">
        <f t="shared" si="2"/>
        <v>0.47</v>
      </c>
      <c r="G171" s="25">
        <f>(0.16*2.08*4.5*2.5)/Datos!$F171</f>
        <v>7.9659574468085124</v>
      </c>
    </row>
    <row r="172" spans="3:7" x14ac:dyDescent="0.2">
      <c r="C172" s="22">
        <v>250</v>
      </c>
      <c r="D172" s="26">
        <v>0.45</v>
      </c>
      <c r="E172" s="26">
        <v>0.68</v>
      </c>
      <c r="F172" s="26">
        <f t="shared" si="2"/>
        <v>0.56999999999999995</v>
      </c>
      <c r="G172" s="26">
        <f>(0.16*2.08*4.5*2.5)/Datos!$F172</f>
        <v>6.5684210526315807</v>
      </c>
    </row>
    <row r="173" spans="3:7" x14ac:dyDescent="0.2">
      <c r="C173" s="22">
        <v>315</v>
      </c>
      <c r="D173" s="25">
        <v>0.5</v>
      </c>
      <c r="E173" s="25">
        <v>0.56999999999999995</v>
      </c>
      <c r="F173" s="25">
        <v>0.53</v>
      </c>
      <c r="G173" s="25">
        <f>(0.16*2.08*4.5*2.5)/Datos!$F173</f>
        <v>7.0641509433962275</v>
      </c>
    </row>
    <row r="174" spans="3:7" x14ac:dyDescent="0.2">
      <c r="C174" s="22">
        <v>400</v>
      </c>
      <c r="D174" s="26">
        <v>0.41</v>
      </c>
      <c r="E174" s="26">
        <v>0.38</v>
      </c>
      <c r="F174" s="26">
        <f t="shared" si="2"/>
        <v>0.4</v>
      </c>
      <c r="G174" s="26">
        <f>(0.16*2.08*4.5*2.5)/Datos!$F174</f>
        <v>9.3600000000000012</v>
      </c>
    </row>
    <row r="175" spans="3:7" x14ac:dyDescent="0.2">
      <c r="C175" s="22">
        <v>500</v>
      </c>
      <c r="D175" s="25">
        <v>0.41</v>
      </c>
      <c r="E175" s="25">
        <v>0.39</v>
      </c>
      <c r="F175" s="25">
        <f t="shared" si="2"/>
        <v>0.4</v>
      </c>
      <c r="G175" s="25">
        <f>(0.16*2.08*4.5*2.5)/Datos!$F175</f>
        <v>9.3600000000000012</v>
      </c>
    </row>
    <row r="176" spans="3:7" x14ac:dyDescent="0.2">
      <c r="C176" s="22">
        <v>630</v>
      </c>
      <c r="D176" s="26">
        <v>0.4</v>
      </c>
      <c r="E176" s="26">
        <v>0.41</v>
      </c>
      <c r="F176" s="26">
        <f t="shared" si="2"/>
        <v>0.41</v>
      </c>
      <c r="G176" s="26">
        <f>(0.16*2.08*4.5*2.5)/Datos!$F176</f>
        <v>9.1317073170731735</v>
      </c>
    </row>
    <row r="177" spans="3:14" x14ac:dyDescent="0.2">
      <c r="C177" s="22">
        <v>800</v>
      </c>
      <c r="D177" s="25">
        <v>0.46</v>
      </c>
      <c r="E177" s="25">
        <v>0.41</v>
      </c>
      <c r="F177" s="25">
        <v>0.43</v>
      </c>
      <c r="G177" s="25">
        <f>(0.16*2.08*4.5*2.5)/Datos!$F177</f>
        <v>8.7069767441860488</v>
      </c>
    </row>
    <row r="178" spans="3:14" x14ac:dyDescent="0.2">
      <c r="C178" s="22">
        <v>1000</v>
      </c>
      <c r="D178" s="26">
        <v>0.48</v>
      </c>
      <c r="E178" s="26">
        <v>0.45</v>
      </c>
      <c r="F178" s="26">
        <v>0.46</v>
      </c>
      <c r="G178" s="26">
        <f>(0.16*2.08*4.5*2.5)/Datos!$F178</f>
        <v>8.1391304347826097</v>
      </c>
    </row>
    <row r="179" spans="3:14" x14ac:dyDescent="0.2">
      <c r="C179" s="22">
        <v>1250</v>
      </c>
      <c r="D179" s="25">
        <v>0.47</v>
      </c>
      <c r="E179" s="25">
        <v>0.45</v>
      </c>
      <c r="F179" s="25">
        <f t="shared" si="2"/>
        <v>0.46</v>
      </c>
      <c r="G179" s="25">
        <f>(0.16*2.08*4.5*2.5)/Datos!$F179</f>
        <v>8.1391304347826097</v>
      </c>
    </row>
    <row r="180" spans="3:14" x14ac:dyDescent="0.2">
      <c r="C180" s="22">
        <v>1600</v>
      </c>
      <c r="D180" s="26">
        <v>0.44</v>
      </c>
      <c r="E180" s="26">
        <v>0.46</v>
      </c>
      <c r="F180" s="26">
        <f t="shared" si="2"/>
        <v>0.45</v>
      </c>
      <c r="G180" s="26">
        <f>(0.16*2.08*4.5*2.5)/Datos!$F180</f>
        <v>8.3200000000000021</v>
      </c>
    </row>
    <row r="181" spans="3:14" x14ac:dyDescent="0.2">
      <c r="C181" s="22">
        <v>2000</v>
      </c>
      <c r="D181" s="25">
        <v>0.42</v>
      </c>
      <c r="E181" s="25">
        <v>0.44</v>
      </c>
      <c r="F181" s="25">
        <f t="shared" si="2"/>
        <v>0.43</v>
      </c>
      <c r="G181" s="25">
        <f>(0.16*2.08*4.5*2.5)/Datos!$F181</f>
        <v>8.7069767441860488</v>
      </c>
    </row>
    <row r="182" spans="3:14" x14ac:dyDescent="0.2">
      <c r="C182" s="22">
        <v>2500</v>
      </c>
      <c r="D182" s="26">
        <v>0.42</v>
      </c>
      <c r="E182" s="26">
        <v>0.44</v>
      </c>
      <c r="F182" s="26">
        <v>0.42</v>
      </c>
      <c r="G182" s="26">
        <f>(0.16*2.08*4.5*2.5)/Datos!$F182</f>
        <v>8.9142857142857164</v>
      </c>
    </row>
    <row r="183" spans="3:14" x14ac:dyDescent="0.2">
      <c r="C183" s="22">
        <v>3150</v>
      </c>
      <c r="D183" s="25">
        <v>0.42</v>
      </c>
      <c r="E183" s="25">
        <v>0.44</v>
      </c>
      <c r="F183" s="25">
        <v>0.42</v>
      </c>
      <c r="G183" s="25">
        <f>(0.16*2.08*4.5*2.5)/Datos!$F183</f>
        <v>8.9142857142857164</v>
      </c>
    </row>
    <row r="184" spans="3:14" x14ac:dyDescent="0.2">
      <c r="C184" s="22">
        <v>4000</v>
      </c>
      <c r="D184" s="26">
        <v>0.38</v>
      </c>
      <c r="E184" s="26">
        <v>0.44</v>
      </c>
      <c r="F184" s="26">
        <f t="shared" si="2"/>
        <v>0.41</v>
      </c>
      <c r="G184" s="26">
        <f>(0.16*2.08*4.5*2.5)/Datos!$F184</f>
        <v>9.1317073170731735</v>
      </c>
    </row>
    <row r="185" spans="3:14" x14ac:dyDescent="0.2">
      <c r="C185" s="23">
        <v>5000</v>
      </c>
      <c r="D185" s="27">
        <v>0.38</v>
      </c>
      <c r="E185" s="27">
        <v>0.4</v>
      </c>
      <c r="F185" s="27">
        <f t="shared" si="2"/>
        <v>0.39</v>
      </c>
      <c r="G185" s="27">
        <f>(0.16*2.08*4.5*2.5)/Datos!$F185</f>
        <v>9.6000000000000014</v>
      </c>
    </row>
    <row r="186" spans="3:14" x14ac:dyDescent="0.2">
      <c r="F186" s="28"/>
    </row>
    <row r="188" spans="3:14" x14ac:dyDescent="0.2">
      <c r="C188" s="33" t="s">
        <v>33</v>
      </c>
      <c r="D188" s="33"/>
      <c r="E188" s="33"/>
      <c r="F188" s="33"/>
      <c r="G188" s="33"/>
      <c r="H188" s="33"/>
      <c r="I188" s="33"/>
      <c r="J188" s="33"/>
      <c r="K188" s="33"/>
    </row>
    <row r="189" spans="3:14" ht="34" x14ac:dyDescent="0.2">
      <c r="C189" s="13" t="s">
        <v>20</v>
      </c>
      <c r="D189" s="36" t="s">
        <v>0</v>
      </c>
      <c r="E189" s="36"/>
      <c r="F189" s="36"/>
      <c r="G189" s="36"/>
      <c r="H189" s="37" t="s">
        <v>1</v>
      </c>
      <c r="I189" s="37"/>
      <c r="J189" s="37"/>
      <c r="K189" s="37"/>
      <c r="N189">
        <f>4.5*2.08*2.5</f>
        <v>23.4</v>
      </c>
    </row>
    <row r="190" spans="3:14" x14ac:dyDescent="0.2">
      <c r="C190" s="1" t="s">
        <v>2</v>
      </c>
      <c r="D190" s="6" t="s">
        <v>29</v>
      </c>
      <c r="E190" s="6" t="s">
        <v>30</v>
      </c>
      <c r="F190" s="6" t="s">
        <v>31</v>
      </c>
      <c r="G190" s="6" t="s">
        <v>32</v>
      </c>
      <c r="H190" s="5" t="s">
        <v>29</v>
      </c>
      <c r="I190" s="5" t="s">
        <v>30</v>
      </c>
      <c r="J190" s="5" t="s">
        <v>31</v>
      </c>
      <c r="K190" s="5" t="s">
        <v>32</v>
      </c>
    </row>
    <row r="191" spans="3:14" x14ac:dyDescent="0.2">
      <c r="C191" s="7">
        <v>50</v>
      </c>
      <c r="D191" s="11">
        <v>62.246000000000002</v>
      </c>
      <c r="E191" s="11">
        <v>66.763999999999996</v>
      </c>
      <c r="F191" s="11">
        <v>64.015000000000001</v>
      </c>
      <c r="G191" s="11">
        <v>64.334000000000003</v>
      </c>
      <c r="H191" s="11">
        <v>58.215000000000003</v>
      </c>
      <c r="I191" s="11">
        <v>63.122999999999998</v>
      </c>
      <c r="J191" s="11">
        <v>60.064</v>
      </c>
      <c r="K191" s="11">
        <v>62.823</v>
      </c>
    </row>
    <row r="192" spans="3:14" x14ac:dyDescent="0.2">
      <c r="C192" s="7">
        <v>63</v>
      </c>
      <c r="D192" s="12">
        <v>61.597999999999999</v>
      </c>
      <c r="E192" s="12">
        <v>64.849000000000004</v>
      </c>
      <c r="F192" s="12">
        <v>55.375999999999998</v>
      </c>
      <c r="G192" s="12">
        <v>57.78</v>
      </c>
      <c r="H192" s="12">
        <v>49.427</v>
      </c>
      <c r="I192" s="12">
        <v>71.707630993848184</v>
      </c>
      <c r="J192" s="12">
        <v>42.884</v>
      </c>
      <c r="K192" s="12">
        <v>43.859000000000002</v>
      </c>
    </row>
    <row r="193" spans="3:11" x14ac:dyDescent="0.2">
      <c r="C193" s="7">
        <v>80</v>
      </c>
      <c r="D193" s="11">
        <v>64.325000000000003</v>
      </c>
      <c r="E193" s="11">
        <v>64.510000000000005</v>
      </c>
      <c r="F193" s="11">
        <v>68.628</v>
      </c>
      <c r="G193" s="11">
        <v>70.742000000000004</v>
      </c>
      <c r="H193" s="11">
        <v>50.901000000000003</v>
      </c>
      <c r="I193" s="11">
        <v>67.631388145759573</v>
      </c>
      <c r="J193" s="11">
        <v>54.478000000000002</v>
      </c>
      <c r="K193" s="11">
        <v>56.164999999999999</v>
      </c>
    </row>
    <row r="197" spans="3:11" x14ac:dyDescent="0.2">
      <c r="C197" s="33" t="s">
        <v>33</v>
      </c>
      <c r="D197" s="33"/>
      <c r="E197" s="33"/>
      <c r="F197" s="33"/>
      <c r="G197" s="33"/>
      <c r="H197" s="33"/>
      <c r="I197" s="33"/>
      <c r="J197" s="33"/>
      <c r="K197" s="33"/>
    </row>
    <row r="198" spans="3:11" ht="17" x14ac:dyDescent="0.2">
      <c r="C198" s="13" t="s">
        <v>21</v>
      </c>
      <c r="D198" s="34" t="s">
        <v>0</v>
      </c>
      <c r="E198" s="34"/>
      <c r="F198" s="34"/>
      <c r="G198" s="34"/>
      <c r="H198" s="35" t="s">
        <v>1</v>
      </c>
      <c r="I198" s="35"/>
      <c r="J198" s="35"/>
      <c r="K198" s="35"/>
    </row>
    <row r="199" spans="3:11" x14ac:dyDescent="0.2">
      <c r="C199" s="1" t="s">
        <v>2</v>
      </c>
      <c r="D199" s="6" t="s">
        <v>29</v>
      </c>
      <c r="E199" s="6" t="s">
        <v>30</v>
      </c>
      <c r="F199" s="6" t="s">
        <v>31</v>
      </c>
      <c r="G199" s="6" t="s">
        <v>32</v>
      </c>
      <c r="H199" s="5" t="s">
        <v>29</v>
      </c>
      <c r="I199" s="5" t="s">
        <v>30</v>
      </c>
      <c r="J199" s="5" t="s">
        <v>31</v>
      </c>
      <c r="K199" s="5" t="s">
        <v>32</v>
      </c>
    </row>
    <row r="200" spans="3:11" x14ac:dyDescent="0.2">
      <c r="C200" s="7">
        <v>50</v>
      </c>
      <c r="D200" s="11">
        <v>73.837000000000003</v>
      </c>
      <c r="E200" s="11">
        <v>78.269000000000005</v>
      </c>
      <c r="F200" s="11">
        <v>74.858000000000004</v>
      </c>
      <c r="G200" s="11">
        <v>75.744</v>
      </c>
      <c r="H200" s="11">
        <v>73.692999999999998</v>
      </c>
      <c r="I200" s="11">
        <v>76.706999999999994</v>
      </c>
      <c r="J200" s="11">
        <v>74.662000000000006</v>
      </c>
      <c r="K200" s="11">
        <v>75.072000000000003</v>
      </c>
    </row>
    <row r="201" spans="3:11" x14ac:dyDescent="0.2">
      <c r="C201" s="7">
        <v>63</v>
      </c>
      <c r="D201" s="12">
        <v>76.168000000000006</v>
      </c>
      <c r="E201" s="12">
        <v>76.52</v>
      </c>
      <c r="F201" s="12">
        <v>76.983000000000004</v>
      </c>
      <c r="G201" s="12">
        <v>77.356999999999999</v>
      </c>
      <c r="H201" s="12">
        <v>69.144000000000005</v>
      </c>
      <c r="I201" s="12">
        <v>67.447999999999993</v>
      </c>
      <c r="J201" s="12">
        <v>69.061999999999998</v>
      </c>
      <c r="K201" s="12">
        <v>70.048000000000002</v>
      </c>
    </row>
    <row r="202" spans="3:11" x14ac:dyDescent="0.2">
      <c r="C202" s="7">
        <v>80</v>
      </c>
      <c r="D202" s="11">
        <v>85.448999999999998</v>
      </c>
      <c r="E202" s="11">
        <v>81.212999999999994</v>
      </c>
      <c r="F202" s="11">
        <v>87.046000000000006</v>
      </c>
      <c r="G202" s="11">
        <v>93.168999999999997</v>
      </c>
      <c r="H202" s="11">
        <v>75.409000000000006</v>
      </c>
      <c r="I202" s="11">
        <v>82.012</v>
      </c>
      <c r="J202" s="11">
        <v>76.34</v>
      </c>
      <c r="K202" s="11">
        <v>85.123000000000005</v>
      </c>
    </row>
    <row r="206" spans="3:11" x14ac:dyDescent="0.2">
      <c r="C206" s="33" t="s">
        <v>33</v>
      </c>
      <c r="D206" s="33"/>
      <c r="E206" s="33"/>
      <c r="F206" s="33"/>
      <c r="G206" s="33"/>
      <c r="H206" s="33"/>
      <c r="I206" s="33"/>
      <c r="J206" s="33"/>
      <c r="K206" s="33"/>
    </row>
    <row r="207" spans="3:11" ht="17" x14ac:dyDescent="0.2">
      <c r="C207" s="13" t="s">
        <v>34</v>
      </c>
      <c r="D207" s="34" t="s">
        <v>0</v>
      </c>
      <c r="E207" s="34"/>
      <c r="F207" s="34"/>
      <c r="G207" s="34"/>
      <c r="H207" s="35" t="s">
        <v>1</v>
      </c>
      <c r="I207" s="35"/>
      <c r="J207" s="35"/>
      <c r="K207" s="35"/>
    </row>
    <row r="208" spans="3:11" x14ac:dyDescent="0.2">
      <c r="C208" s="1" t="s">
        <v>2</v>
      </c>
      <c r="D208" s="6" t="s">
        <v>29</v>
      </c>
      <c r="E208" s="6" t="s">
        <v>30</v>
      </c>
      <c r="F208" s="6" t="s">
        <v>31</v>
      </c>
      <c r="G208" s="6" t="s">
        <v>32</v>
      </c>
      <c r="H208" s="5" t="s">
        <v>29</v>
      </c>
      <c r="I208" s="5" t="s">
        <v>30</v>
      </c>
      <c r="J208" s="5" t="s">
        <v>31</v>
      </c>
      <c r="K208" s="5" t="s">
        <v>32</v>
      </c>
    </row>
    <row r="209" spans="3:11" x14ac:dyDescent="0.2">
      <c r="C209" s="7">
        <v>50</v>
      </c>
      <c r="D209" s="11">
        <v>63.576999999999998</v>
      </c>
      <c r="E209" s="11">
        <v>71.221000000000004</v>
      </c>
      <c r="F209" s="11">
        <v>65.706000000000003</v>
      </c>
      <c r="G209" s="11">
        <v>65.733999999999995</v>
      </c>
      <c r="H209" s="11">
        <v>62.84</v>
      </c>
      <c r="I209" s="11">
        <v>70.128</v>
      </c>
      <c r="J209" s="11">
        <v>63.436999999999998</v>
      </c>
      <c r="K209" s="11">
        <v>64.242999999999995</v>
      </c>
    </row>
    <row r="210" spans="3:11" x14ac:dyDescent="0.2">
      <c r="C210" s="7">
        <v>63</v>
      </c>
      <c r="D210" s="12">
        <v>65.284999999999997</v>
      </c>
      <c r="E210" s="12">
        <v>69.781000000000006</v>
      </c>
      <c r="F210" s="12">
        <v>60.976999999999997</v>
      </c>
      <c r="G210" s="12">
        <v>61.341000000000001</v>
      </c>
      <c r="H210" s="12">
        <v>67.72</v>
      </c>
      <c r="I210" s="12">
        <v>70.456999999999994</v>
      </c>
      <c r="J210" s="12">
        <v>61.262</v>
      </c>
      <c r="K210" s="12">
        <v>64.442999999999998</v>
      </c>
    </row>
    <row r="211" spans="3:11" x14ac:dyDescent="0.2">
      <c r="C211" s="7">
        <v>80</v>
      </c>
      <c r="D211" s="11">
        <v>63.2</v>
      </c>
      <c r="E211" s="11">
        <v>71.474000000000004</v>
      </c>
      <c r="F211" s="11">
        <v>70.444000000000003</v>
      </c>
      <c r="G211" s="11">
        <v>69.606999999999999</v>
      </c>
      <c r="H211" s="11">
        <v>65.704999999999998</v>
      </c>
      <c r="I211" s="11">
        <v>66.784000000000006</v>
      </c>
      <c r="J211" s="11">
        <v>67.311000000000007</v>
      </c>
      <c r="K211" s="11">
        <v>69.406999999999996</v>
      </c>
    </row>
    <row r="215" spans="3:11" x14ac:dyDescent="0.2">
      <c r="C215" s="33" t="s">
        <v>33</v>
      </c>
      <c r="D215" s="33"/>
      <c r="E215" s="33"/>
      <c r="F215" s="33"/>
      <c r="G215" s="33"/>
      <c r="H215" s="33"/>
      <c r="I215" s="33"/>
      <c r="J215" s="33"/>
      <c r="K215" s="33"/>
    </row>
    <row r="216" spans="3:11" ht="17" x14ac:dyDescent="0.2">
      <c r="C216" s="13" t="s">
        <v>22</v>
      </c>
      <c r="D216" s="34" t="s">
        <v>0</v>
      </c>
      <c r="E216" s="34"/>
      <c r="F216" s="34"/>
      <c r="G216" s="34"/>
      <c r="H216" s="35" t="s">
        <v>1</v>
      </c>
      <c r="I216" s="35"/>
      <c r="J216" s="35"/>
      <c r="K216" s="35"/>
    </row>
    <row r="217" spans="3:11" x14ac:dyDescent="0.2">
      <c r="C217" s="1" t="s">
        <v>2</v>
      </c>
      <c r="D217" s="6" t="s">
        <v>29</v>
      </c>
      <c r="E217" s="6" t="s">
        <v>30</v>
      </c>
      <c r="F217" s="6" t="s">
        <v>31</v>
      </c>
      <c r="G217" s="6" t="s">
        <v>32</v>
      </c>
      <c r="H217" s="5" t="s">
        <v>29</v>
      </c>
      <c r="I217" s="5" t="s">
        <v>30</v>
      </c>
      <c r="J217" s="5" t="s">
        <v>31</v>
      </c>
      <c r="K217" s="5" t="s">
        <v>32</v>
      </c>
    </row>
    <row r="218" spans="3:11" x14ac:dyDescent="0.2">
      <c r="C218" s="7">
        <v>50</v>
      </c>
      <c r="D218" s="11">
        <v>61.042999999999999</v>
      </c>
      <c r="E218" s="11">
        <v>65.489999999999995</v>
      </c>
      <c r="F218" s="11">
        <v>64.260999999999996</v>
      </c>
      <c r="G218" s="11">
        <v>67.335999999999999</v>
      </c>
      <c r="H218" s="11">
        <v>57.423000000000002</v>
      </c>
      <c r="I218" s="11">
        <v>61.835999999999999</v>
      </c>
      <c r="J218" s="11">
        <v>60.539000000000001</v>
      </c>
      <c r="K218" s="11">
        <v>65.474000000000004</v>
      </c>
    </row>
    <row r="219" spans="3:11" x14ac:dyDescent="0.2">
      <c r="C219" s="7">
        <v>63</v>
      </c>
      <c r="D219" s="12">
        <v>67.81</v>
      </c>
      <c r="E219" s="12">
        <v>70.004999999999995</v>
      </c>
      <c r="F219" s="12">
        <v>58.158000000000001</v>
      </c>
      <c r="G219" s="12">
        <v>61.177</v>
      </c>
      <c r="H219" s="12">
        <v>65.87</v>
      </c>
      <c r="I219" s="12">
        <v>66.738</v>
      </c>
      <c r="J219" s="12">
        <v>60.784999999999997</v>
      </c>
      <c r="K219" s="12">
        <v>63.795999999999999</v>
      </c>
    </row>
    <row r="220" spans="3:11" x14ac:dyDescent="0.2">
      <c r="C220" s="7">
        <v>80</v>
      </c>
      <c r="D220" s="11">
        <v>68.558000000000007</v>
      </c>
      <c r="E220" s="11">
        <v>63.162999999999997</v>
      </c>
      <c r="F220" s="11">
        <v>64.891999999999996</v>
      </c>
      <c r="G220" s="11">
        <v>72.558999999999997</v>
      </c>
      <c r="H220" s="11">
        <v>65.679000000000002</v>
      </c>
      <c r="I220" s="11">
        <v>70.391999999999996</v>
      </c>
      <c r="J220" s="11">
        <v>69.462999999999994</v>
      </c>
      <c r="K220" s="11">
        <v>73.841999999999999</v>
      </c>
    </row>
    <row r="224" spans="3:11" x14ac:dyDescent="0.2">
      <c r="C224" s="33" t="s">
        <v>33</v>
      </c>
      <c r="D224" s="33"/>
      <c r="E224" s="33"/>
      <c r="F224" s="33"/>
      <c r="G224" s="33"/>
      <c r="H224" s="33"/>
      <c r="I224" s="33"/>
      <c r="J224" s="33"/>
      <c r="K224" s="33"/>
    </row>
    <row r="225" spans="3:11" ht="34" x14ac:dyDescent="0.2">
      <c r="C225" s="13" t="s">
        <v>23</v>
      </c>
      <c r="D225" s="36" t="s">
        <v>0</v>
      </c>
      <c r="E225" s="36"/>
      <c r="F225" s="36"/>
      <c r="G225" s="36"/>
      <c r="H225" s="37" t="s">
        <v>1</v>
      </c>
      <c r="I225" s="37"/>
      <c r="J225" s="37"/>
      <c r="K225" s="37"/>
    </row>
    <row r="226" spans="3:11" x14ac:dyDescent="0.2">
      <c r="C226" s="1" t="s">
        <v>2</v>
      </c>
      <c r="D226" s="6" t="s">
        <v>29</v>
      </c>
      <c r="E226" s="6" t="s">
        <v>30</v>
      </c>
      <c r="F226" s="6" t="s">
        <v>31</v>
      </c>
      <c r="G226" s="6" t="s">
        <v>32</v>
      </c>
      <c r="H226" s="5" t="s">
        <v>29</v>
      </c>
      <c r="I226" s="5" t="s">
        <v>30</v>
      </c>
      <c r="J226" s="5" t="s">
        <v>31</v>
      </c>
      <c r="K226" s="5" t="s">
        <v>32</v>
      </c>
    </row>
    <row r="227" spans="3:11" x14ac:dyDescent="0.2">
      <c r="C227" s="7">
        <v>50</v>
      </c>
      <c r="D227" s="11">
        <v>34.265000000000001</v>
      </c>
      <c r="E227" s="11">
        <v>54.534999999999997</v>
      </c>
      <c r="F227" s="11">
        <v>45.494999999999997</v>
      </c>
      <c r="G227" s="11">
        <v>55.497</v>
      </c>
      <c r="H227" s="11">
        <v>42.396999999999998</v>
      </c>
      <c r="I227" s="11">
        <v>54.89</v>
      </c>
      <c r="J227" s="11">
        <v>45.026000000000003</v>
      </c>
      <c r="K227" s="11">
        <v>55.006</v>
      </c>
    </row>
    <row r="228" spans="3:11" x14ac:dyDescent="0.2">
      <c r="C228" s="7">
        <v>63</v>
      </c>
      <c r="D228" s="12">
        <v>45.587000000000003</v>
      </c>
      <c r="E228" s="12">
        <v>41.716000000000001</v>
      </c>
      <c r="F228" s="12">
        <v>39.521999999999998</v>
      </c>
      <c r="G228" s="12">
        <v>40.747999999999998</v>
      </c>
      <c r="H228" s="12">
        <v>42.564999999999998</v>
      </c>
      <c r="I228" s="12">
        <v>47.085000000000001</v>
      </c>
      <c r="J228" s="12">
        <v>49.933999999999997</v>
      </c>
      <c r="K228" s="12">
        <v>51.210999999999999</v>
      </c>
    </row>
    <row r="229" spans="3:11" x14ac:dyDescent="0.2">
      <c r="C229" s="7">
        <v>80</v>
      </c>
      <c r="D229" s="11">
        <v>40.104999999999997</v>
      </c>
      <c r="E229" s="11">
        <v>49.543999999999997</v>
      </c>
      <c r="F229" s="11">
        <v>49.604999999999997</v>
      </c>
      <c r="G229" s="11">
        <v>53.701000000000001</v>
      </c>
      <c r="H229" s="11">
        <v>49.247999999999998</v>
      </c>
      <c r="I229" s="11">
        <v>55.372</v>
      </c>
      <c r="J229" s="11">
        <v>48.936999999999998</v>
      </c>
      <c r="K229" s="11">
        <v>47.975999999999999</v>
      </c>
    </row>
  </sheetData>
  <autoFilter ref="C86:M86" xr:uid="{2B57B1C8-BC7D-404D-B292-9C7C21D896B6}"/>
  <mergeCells count="46">
    <mergeCell ref="P84:Z84"/>
    <mergeCell ref="Q85:U85"/>
    <mergeCell ref="V85:Z85"/>
    <mergeCell ref="P110:V110"/>
    <mergeCell ref="Q111:S111"/>
    <mergeCell ref="T111:V111"/>
    <mergeCell ref="Q31:S31"/>
    <mergeCell ref="T31:V31"/>
    <mergeCell ref="P30:V30"/>
    <mergeCell ref="P58:V58"/>
    <mergeCell ref="Q59:S59"/>
    <mergeCell ref="T59:V59"/>
    <mergeCell ref="C224:K224"/>
    <mergeCell ref="D225:G225"/>
    <mergeCell ref="H225:K225"/>
    <mergeCell ref="D207:G207"/>
    <mergeCell ref="H207:K207"/>
    <mergeCell ref="C215:K215"/>
    <mergeCell ref="D216:G216"/>
    <mergeCell ref="H216:K216"/>
    <mergeCell ref="D198:G198"/>
    <mergeCell ref="H198:K198"/>
    <mergeCell ref="C206:K206"/>
    <mergeCell ref="D189:G189"/>
    <mergeCell ref="H189:K189"/>
    <mergeCell ref="C30:M30"/>
    <mergeCell ref="C188:K188"/>
    <mergeCell ref="I31:M31"/>
    <mergeCell ref="D31:H31"/>
    <mergeCell ref="C197:K197"/>
    <mergeCell ref="C3:M3"/>
    <mergeCell ref="C137:H137"/>
    <mergeCell ref="P3:Z3"/>
    <mergeCell ref="Q4:U4"/>
    <mergeCell ref="V4:Z4"/>
    <mergeCell ref="C110:M110"/>
    <mergeCell ref="D111:H111"/>
    <mergeCell ref="I111:M111"/>
    <mergeCell ref="C58:M58"/>
    <mergeCell ref="D59:H59"/>
    <mergeCell ref="I59:M59"/>
    <mergeCell ref="C84:M84"/>
    <mergeCell ref="D85:H85"/>
    <mergeCell ref="I85:M85"/>
    <mergeCell ref="D4:H4"/>
    <mergeCell ref="I4:M4"/>
  </mergeCells>
  <phoneticPr fontId="6" type="noConversion"/>
  <pageMargins left="0.7" right="0.7" top="0.75" bottom="0.75" header="0.3" footer="0.3"/>
  <ignoredErrors>
    <ignoredError sqref="F165 F168:F169 F171:F172 F174:F176 F179:F181 F184:F185" formulaRange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2022-05-15T19:01:52Z</dcterms:created>
  <dcterms:modified xsi:type="dcterms:W3CDTF">2022-07-21T08:01:10Z</dcterms:modified>
</cp:coreProperties>
</file>