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alanmontes/Desktop/wiki_TFG/TFG/"/>
    </mc:Choice>
  </mc:AlternateContent>
  <xr:revisionPtr revIDLastSave="0" documentId="13_ncr:1_{7E149876-93A1-4A4A-9B95-D901D9DC8CFA}" xr6:coauthVersionLast="47" xr6:coauthVersionMax="47" xr10:uidLastSave="{00000000-0000-0000-0000-000000000000}"/>
  <bookViews>
    <workbookView xWindow="0" yWindow="460" windowWidth="25600" windowHeight="15540" xr2:uid="{F552BFEE-7B8B-3740-B200-192767205E0F}"/>
  </bookViews>
  <sheets>
    <sheet name="Datos" sheetId="1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" i="11" l="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I8" i="11"/>
  <c r="R28" i="11" l="1"/>
  <c r="O28" i="11"/>
  <c r="L28" i="11"/>
  <c r="I28" i="11"/>
  <c r="R27" i="11"/>
  <c r="O27" i="11"/>
  <c r="L27" i="11"/>
  <c r="I27" i="11"/>
  <c r="R26" i="11"/>
  <c r="O26" i="11"/>
  <c r="L26" i="11"/>
  <c r="I26" i="11"/>
  <c r="R25" i="11"/>
  <c r="O25" i="11"/>
  <c r="L25" i="11"/>
  <c r="I25" i="11"/>
  <c r="R24" i="11"/>
  <c r="O24" i="11"/>
  <c r="L24" i="11"/>
  <c r="I24" i="11"/>
  <c r="R23" i="11"/>
  <c r="O23" i="11"/>
  <c r="L23" i="11"/>
  <c r="I23" i="11"/>
  <c r="R22" i="11"/>
  <c r="O22" i="11"/>
  <c r="L22" i="11"/>
  <c r="I22" i="11"/>
  <c r="R21" i="11"/>
  <c r="O21" i="11"/>
  <c r="L21" i="11"/>
  <c r="I21" i="11"/>
  <c r="R20" i="11"/>
  <c r="O20" i="11"/>
  <c r="L20" i="11"/>
  <c r="I20" i="11"/>
  <c r="R19" i="11"/>
  <c r="O19" i="11"/>
  <c r="L19" i="11"/>
  <c r="I19" i="11"/>
  <c r="R18" i="11"/>
  <c r="O18" i="11"/>
  <c r="L18" i="11"/>
  <c r="I18" i="11"/>
  <c r="R17" i="11"/>
  <c r="O17" i="11"/>
  <c r="L17" i="11"/>
  <c r="I17" i="11"/>
  <c r="R16" i="11"/>
  <c r="O16" i="11"/>
  <c r="L16" i="11"/>
  <c r="I16" i="11"/>
  <c r="R15" i="11"/>
  <c r="O15" i="11"/>
  <c r="L15" i="11"/>
  <c r="I15" i="11"/>
  <c r="R14" i="11"/>
  <c r="O14" i="11"/>
  <c r="L14" i="11"/>
  <c r="I14" i="11"/>
  <c r="R13" i="11"/>
  <c r="O13" i="11"/>
  <c r="L13" i="11"/>
  <c r="I13" i="11"/>
  <c r="R12" i="11"/>
  <c r="O12" i="11"/>
  <c r="L12" i="11"/>
  <c r="I12" i="11"/>
  <c r="R11" i="11"/>
  <c r="O11" i="11"/>
  <c r="L11" i="11"/>
  <c r="I11" i="11"/>
  <c r="R10" i="11"/>
  <c r="O10" i="11"/>
  <c r="L10" i="11"/>
  <c r="I10" i="11"/>
  <c r="R9" i="11"/>
  <c r="O9" i="11"/>
  <c r="L9" i="11"/>
  <c r="I9" i="11"/>
  <c r="R8" i="11"/>
  <c r="O8" i="11"/>
  <c r="L8" i="11"/>
</calcChain>
</file>

<file path=xl/sharedStrings.xml><?xml version="1.0" encoding="utf-8"?>
<sst xmlns="http://schemas.openxmlformats.org/spreadsheetml/2006/main" count="61" uniqueCount="29">
  <si>
    <t>FR [Hz]</t>
  </si>
  <si>
    <t>ROOM</t>
  </si>
  <si>
    <t>RT20</t>
  </si>
  <si>
    <t>RF según la Posición de la Fuente de Impactos</t>
  </si>
  <si>
    <t>Posición 1 Fuente</t>
  </si>
  <si>
    <t>Posición 2 Fuente</t>
  </si>
  <si>
    <t>Posición 3 Fuente</t>
  </si>
  <si>
    <t>Posición 4 Fuente</t>
  </si>
  <si>
    <t>RF Receptor</t>
  </si>
  <si>
    <t>Micro 1 - F1</t>
  </si>
  <si>
    <t>Micro 2 - F1</t>
  </si>
  <si>
    <t>RF Pos 1</t>
  </si>
  <si>
    <t>Micro 1 - F2</t>
  </si>
  <si>
    <t>Micro 2 - F2</t>
  </si>
  <si>
    <t>RF Pos 2</t>
  </si>
  <si>
    <t>Micro 1 - F3</t>
  </si>
  <si>
    <t>Micro 2 - F3</t>
  </si>
  <si>
    <t>RF Pos 3</t>
  </si>
  <si>
    <t>Micro 1 - F4</t>
  </si>
  <si>
    <t>Micro 2 - F4</t>
  </si>
  <si>
    <t>RF Pos 4</t>
  </si>
  <si>
    <t>Posición Fuente de Impactos</t>
  </si>
  <si>
    <t>Posición Fuente de Impactos en BAJA FRECUENCIA</t>
  </si>
  <si>
    <t>Micro Esq.1</t>
  </si>
  <si>
    <t>Micro Esq.2</t>
  </si>
  <si>
    <t>Micro Esq.3</t>
  </si>
  <si>
    <t>Micro Esq.4</t>
  </si>
  <si>
    <t>Tiempo de reverberación (s)</t>
  </si>
  <si>
    <t>Área de absorción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</si>
</sst>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indexed="64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8EA9DB"/>
      </top>
      <bottom style="thin">
        <color indexed="64"/>
      </bottom>
      <diagonal/>
    </border>
    <border>
      <left/>
      <right/>
      <top style="thin">
        <color rgb="FF8EA9DB"/>
      </top>
      <bottom style="thin">
        <color indexed="64"/>
      </bottom>
      <diagonal/>
    </border>
    <border>
      <left/>
      <right style="thin">
        <color indexed="64"/>
      </right>
      <top style="thin">
        <color rgb="FF8EA9DB"/>
      </top>
      <bottom style="thin">
        <color indexed="64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indexed="64"/>
      </right>
      <top/>
      <bottom style="thin">
        <color rgb="FF8EA9DB"/>
      </bottom>
      <diagonal/>
    </border>
    <border>
      <left style="thin">
        <color indexed="64"/>
      </left>
      <right/>
      <top/>
      <bottom style="thin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1" fillId="4" borderId="9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2" fontId="2" fillId="10" borderId="12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1" fontId="5" fillId="10" borderId="17" xfId="0" applyNumberFormat="1" applyFont="1" applyFill="1" applyBorder="1" applyAlignment="1">
      <alignment horizontal="center" vertical="center"/>
    </xf>
    <xf numFmtId="2" fontId="2" fillId="10" borderId="18" xfId="0" applyNumberFormat="1" applyFont="1" applyFill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1" fontId="5" fillId="10" borderId="19" xfId="0" applyNumberFormat="1" applyFont="1" applyFill="1" applyBorder="1" applyAlignment="1">
      <alignment horizontal="center" vertical="center"/>
    </xf>
    <xf numFmtId="2" fontId="2" fillId="10" borderId="20" xfId="0" applyNumberFormat="1" applyFont="1" applyFill="1" applyBorder="1" applyAlignment="1">
      <alignment horizontal="center" vertical="center"/>
    </xf>
    <xf numFmtId="2" fontId="2" fillId="10" borderId="21" xfId="0" applyNumberFormat="1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2" fontId="2" fillId="10" borderId="17" xfId="0" applyNumberFormat="1" applyFont="1" applyFill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10" borderId="19" xfId="0" applyNumberFormat="1" applyFont="1" applyFill="1" applyBorder="1" applyAlignment="1">
      <alignment horizontal="center" vertical="center"/>
    </xf>
    <xf numFmtId="2" fontId="2" fillId="10" borderId="24" xfId="0" applyNumberFormat="1" applyFont="1" applyFill="1" applyBorder="1" applyAlignment="1">
      <alignment horizontal="center" vertical="center"/>
    </xf>
    <xf numFmtId="1" fontId="5" fillId="10" borderId="24" xfId="0" applyNumberFormat="1" applyFont="1" applyFill="1" applyBorder="1" applyAlignment="1">
      <alignment horizontal="center" vertical="center"/>
    </xf>
    <xf numFmtId="2" fontId="2" fillId="10" borderId="22" xfId="0" applyNumberFormat="1" applyFont="1" applyFill="1" applyBorder="1" applyAlignment="1">
      <alignment horizontal="center" vertical="center"/>
    </xf>
    <xf numFmtId="2" fontId="2" fillId="10" borderId="23" xfId="0" applyNumberFormat="1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2" fontId="0" fillId="3" borderId="27" xfId="0" applyNumberFormat="1" applyFill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3" borderId="26" xfId="0" applyNumberFormat="1" applyFill="1" applyBorder="1" applyAlignment="1">
      <alignment horizontal="center" vertical="center"/>
    </xf>
    <xf numFmtId="2" fontId="0" fillId="3" borderId="28" xfId="0" applyNumberFormat="1" applyFill="1" applyBorder="1" applyAlignment="1">
      <alignment horizontal="center" vertical="center"/>
    </xf>
    <xf numFmtId="2" fontId="2" fillId="10" borderId="29" xfId="0" applyNumberFormat="1" applyFont="1" applyFill="1" applyBorder="1" applyAlignment="1">
      <alignment horizontal="center" wrapText="1"/>
    </xf>
    <xf numFmtId="2" fontId="2" fillId="0" borderId="29" xfId="0" applyNumberFormat="1" applyFont="1" applyBorder="1" applyAlignment="1">
      <alignment horizontal="center" wrapText="1"/>
    </xf>
    <xf numFmtId="2" fontId="2" fillId="10" borderId="30" xfId="0" applyNumberFormat="1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D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Ruidos de fondo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6.6012804116562004E-2"/>
          <c:y val="9.6795876337808548E-2"/>
          <c:w val="0.90387597483328941"/>
          <c:h val="0.78841387206931512"/>
        </c:manualLayout>
      </c:layout>
      <c:scatterChart>
        <c:scatterStyle val="lineMarker"/>
        <c:varyColors val="0"/>
        <c:ser>
          <c:idx val="0"/>
          <c:order val="0"/>
          <c:tx>
            <c:v>RF Pos 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Datos!$I$8:$I$28</c:f>
              <c:numCache>
                <c:formatCode>0.00</c:formatCode>
                <c:ptCount val="21"/>
                <c:pt idx="0">
                  <c:v>26.28</c:v>
                </c:pt>
                <c:pt idx="1">
                  <c:v>20.68</c:v>
                </c:pt>
                <c:pt idx="2">
                  <c:v>23.18</c:v>
                </c:pt>
                <c:pt idx="3">
                  <c:v>20.63</c:v>
                </c:pt>
                <c:pt idx="4">
                  <c:v>19.510000000000002</c:v>
                </c:pt>
                <c:pt idx="5">
                  <c:v>22.29</c:v>
                </c:pt>
                <c:pt idx="6">
                  <c:v>20.5</c:v>
                </c:pt>
                <c:pt idx="7">
                  <c:v>21.47</c:v>
                </c:pt>
                <c:pt idx="8">
                  <c:v>21.47</c:v>
                </c:pt>
                <c:pt idx="9">
                  <c:v>21.65</c:v>
                </c:pt>
                <c:pt idx="10">
                  <c:v>21.94</c:v>
                </c:pt>
                <c:pt idx="11">
                  <c:v>22.18</c:v>
                </c:pt>
                <c:pt idx="12">
                  <c:v>22.76</c:v>
                </c:pt>
                <c:pt idx="13">
                  <c:v>23.38</c:v>
                </c:pt>
                <c:pt idx="14">
                  <c:v>24.09</c:v>
                </c:pt>
                <c:pt idx="15">
                  <c:v>25.01</c:v>
                </c:pt>
                <c:pt idx="16">
                  <c:v>25.7</c:v>
                </c:pt>
                <c:pt idx="17">
                  <c:v>26.34</c:v>
                </c:pt>
                <c:pt idx="18">
                  <c:v>27.18</c:v>
                </c:pt>
                <c:pt idx="19">
                  <c:v>28.05</c:v>
                </c:pt>
                <c:pt idx="20">
                  <c:v>28.97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A-8A47-AAF0-A36CCC5F451C}"/>
            </c:ext>
          </c:extLst>
        </c:ser>
        <c:ser>
          <c:idx val="1"/>
          <c:order val="1"/>
          <c:tx>
            <c:v>RF Pos 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Datos!$L$8:$L$28</c:f>
              <c:numCache>
                <c:formatCode>0.00</c:formatCode>
                <c:ptCount val="21"/>
                <c:pt idx="0">
                  <c:v>27.57</c:v>
                </c:pt>
                <c:pt idx="1">
                  <c:v>19.86</c:v>
                </c:pt>
                <c:pt idx="2">
                  <c:v>19.850000000000001</c:v>
                </c:pt>
                <c:pt idx="3">
                  <c:v>20.170000000000002</c:v>
                </c:pt>
                <c:pt idx="4">
                  <c:v>18.600000000000001</c:v>
                </c:pt>
                <c:pt idx="5">
                  <c:v>21.81</c:v>
                </c:pt>
                <c:pt idx="6">
                  <c:v>19.559999999999999</c:v>
                </c:pt>
                <c:pt idx="7">
                  <c:v>20.399999999999999</c:v>
                </c:pt>
                <c:pt idx="8">
                  <c:v>20.87</c:v>
                </c:pt>
                <c:pt idx="9">
                  <c:v>21.25</c:v>
                </c:pt>
                <c:pt idx="10">
                  <c:v>21.88</c:v>
                </c:pt>
                <c:pt idx="11">
                  <c:v>22.32</c:v>
                </c:pt>
                <c:pt idx="12">
                  <c:v>22.98</c:v>
                </c:pt>
                <c:pt idx="13">
                  <c:v>23.52</c:v>
                </c:pt>
                <c:pt idx="14">
                  <c:v>24.35</c:v>
                </c:pt>
                <c:pt idx="15">
                  <c:v>25.15</c:v>
                </c:pt>
                <c:pt idx="16">
                  <c:v>25.58</c:v>
                </c:pt>
                <c:pt idx="17">
                  <c:v>26.37</c:v>
                </c:pt>
                <c:pt idx="18">
                  <c:v>27.18</c:v>
                </c:pt>
                <c:pt idx="19">
                  <c:v>28.11</c:v>
                </c:pt>
                <c:pt idx="20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A-8A47-AAF0-A36CCC5F451C}"/>
            </c:ext>
          </c:extLst>
        </c:ser>
        <c:ser>
          <c:idx val="2"/>
          <c:order val="2"/>
          <c:tx>
            <c:v>RF Pos 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Datos!$O$8:$O$28</c:f>
              <c:numCache>
                <c:formatCode>0.00</c:formatCode>
                <c:ptCount val="21"/>
                <c:pt idx="0">
                  <c:v>28.21</c:v>
                </c:pt>
                <c:pt idx="1">
                  <c:v>19.64</c:v>
                </c:pt>
                <c:pt idx="2">
                  <c:v>20.18</c:v>
                </c:pt>
                <c:pt idx="3">
                  <c:v>20.68</c:v>
                </c:pt>
                <c:pt idx="4">
                  <c:v>17.98</c:v>
                </c:pt>
                <c:pt idx="5">
                  <c:v>21.25</c:v>
                </c:pt>
                <c:pt idx="6">
                  <c:v>19.510000000000002</c:v>
                </c:pt>
                <c:pt idx="7">
                  <c:v>20.350000000000001</c:v>
                </c:pt>
                <c:pt idx="8">
                  <c:v>20.78</c:v>
                </c:pt>
                <c:pt idx="9">
                  <c:v>21.16</c:v>
                </c:pt>
                <c:pt idx="10">
                  <c:v>21.93</c:v>
                </c:pt>
                <c:pt idx="11">
                  <c:v>22.5</c:v>
                </c:pt>
                <c:pt idx="12">
                  <c:v>22.85</c:v>
                </c:pt>
                <c:pt idx="13">
                  <c:v>23.51</c:v>
                </c:pt>
                <c:pt idx="14">
                  <c:v>24.43</c:v>
                </c:pt>
                <c:pt idx="15">
                  <c:v>24.93</c:v>
                </c:pt>
                <c:pt idx="16">
                  <c:v>25.61</c:v>
                </c:pt>
                <c:pt idx="17">
                  <c:v>26.38</c:v>
                </c:pt>
                <c:pt idx="18">
                  <c:v>27.17</c:v>
                </c:pt>
                <c:pt idx="19">
                  <c:v>28.1</c:v>
                </c:pt>
                <c:pt idx="20">
                  <c:v>28.97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5A-8A47-AAF0-A36CCC5F451C}"/>
            </c:ext>
          </c:extLst>
        </c:ser>
        <c:ser>
          <c:idx val="3"/>
          <c:order val="3"/>
          <c:tx>
            <c:v>RF Pos 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Datos!$R$8:$R$28</c:f>
              <c:numCache>
                <c:formatCode>0.00</c:formatCode>
                <c:ptCount val="21"/>
                <c:pt idx="0">
                  <c:v>28.63</c:v>
                </c:pt>
                <c:pt idx="1">
                  <c:v>19.8</c:v>
                </c:pt>
                <c:pt idx="2">
                  <c:v>21.06</c:v>
                </c:pt>
                <c:pt idx="3">
                  <c:v>20</c:v>
                </c:pt>
                <c:pt idx="4">
                  <c:v>18.760000000000002</c:v>
                </c:pt>
                <c:pt idx="5">
                  <c:v>21.4</c:v>
                </c:pt>
                <c:pt idx="6">
                  <c:v>20.07</c:v>
                </c:pt>
                <c:pt idx="7">
                  <c:v>20.7</c:v>
                </c:pt>
                <c:pt idx="8">
                  <c:v>20.74</c:v>
                </c:pt>
                <c:pt idx="9">
                  <c:v>21.29</c:v>
                </c:pt>
                <c:pt idx="10">
                  <c:v>21.69</c:v>
                </c:pt>
                <c:pt idx="11">
                  <c:v>22.38</c:v>
                </c:pt>
                <c:pt idx="12">
                  <c:v>22.93</c:v>
                </c:pt>
                <c:pt idx="13">
                  <c:v>23.63</c:v>
                </c:pt>
                <c:pt idx="14">
                  <c:v>24.46</c:v>
                </c:pt>
                <c:pt idx="15">
                  <c:v>24.96</c:v>
                </c:pt>
                <c:pt idx="16">
                  <c:v>25.62</c:v>
                </c:pt>
                <c:pt idx="17">
                  <c:v>26.41</c:v>
                </c:pt>
                <c:pt idx="18">
                  <c:v>27.17</c:v>
                </c:pt>
                <c:pt idx="19">
                  <c:v>28.14</c:v>
                </c:pt>
                <c:pt idx="20">
                  <c:v>29.04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A-8A47-AAF0-A36CCC5F4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086464"/>
        <c:axId val="1951604128"/>
      </c:scatterChart>
      <c:valAx>
        <c:axId val="1952086464"/>
        <c:scaling>
          <c:orientation val="minMax"/>
          <c:max val="3.6989700000000001"/>
          <c:min val="1.6989700040000002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  <a:r>
                  <a:rPr lang="es-ES_tradnl" baseline="0"/>
                  <a:t> (Hz)</a:t>
                </a:r>
                <a:endParaRPr lang="es-ES_tradnl"/>
              </a:p>
            </c:rich>
          </c:tx>
          <c:layout>
            <c:manualLayout>
              <c:xMode val="edge"/>
              <c:yMode val="edge"/>
              <c:x val="0.4605427689838979"/>
              <c:y val="0.948150804696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crossAx val="1951604128"/>
        <c:crosses val="autoZero"/>
        <c:crossBetween val="midCat"/>
        <c:majorUnit val="0.1"/>
      </c:valAx>
      <c:valAx>
        <c:axId val="1951604128"/>
        <c:scaling>
          <c:orientation val="minMax"/>
          <c:max val="32"/>
          <c:min val="1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RF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52086464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53774422974436"/>
          <c:y val="0.45771897243517312"/>
          <c:w val="0.15049074767009263"/>
          <c:h val="0.30443768698010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0</xdr:rowOff>
    </xdr:from>
    <xdr:to>
      <xdr:col>31</xdr:col>
      <xdr:colOff>673099</xdr:colOff>
      <xdr:row>29</xdr:row>
      <xdr:rowOff>833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F1655C-7ED2-DC45-BE4F-85587F608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0.0534</cdr:x>
      <cdr:y>0.88429</cdr:y>
    </cdr:from>
    <cdr:to>
      <cdr:x>0.981</cdr:x>
      <cdr:y>0.94118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6CF51FCC-B248-D877-38CD-DA324D668C33}"/>
            </a:ext>
          </a:extLst>
        </cdr:cNvPr>
        <cdr:cNvSpPr txBox="1"/>
      </cdr:nvSpPr>
      <cdr:spPr>
        <a:xfrm xmlns:a="http://schemas.openxmlformats.org/drawingml/2006/main">
          <a:off x="600582" y="3925422"/>
          <a:ext cx="10432990" cy="252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50             60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83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100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 125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16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0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200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250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315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400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500            630            800           1000         1250          1600          2000         2500          3150         4000         5000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quelgalanmontes/Downloads/Ae&#769;reo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ía MediaAlta Frec"/>
      <sheetName val="Datos"/>
      <sheetName val="1º Alta Frec"/>
      <sheetName val="2º Alta Frec"/>
      <sheetName val="3º Alta Frec"/>
      <sheetName val="4º Alta frec (R')"/>
      <sheetName val="4º Alta frec (Dnt)"/>
      <sheetName val="5º Alta Frec (R')"/>
      <sheetName val="5º Alta Frec (Dnt)"/>
      <sheetName val="Guía Baja Frec"/>
      <sheetName val="1º Baja Frec"/>
      <sheetName val="2º Baja Frec"/>
      <sheetName val="3º Baja Frec"/>
      <sheetName val="4º Baja Frec dnt"/>
      <sheetName val="4º Baja Frec R"/>
      <sheetName val="5º Baja Frec (Dnt)"/>
      <sheetName val="5º Baja Frec (R')"/>
      <sheetName val="Resultados"/>
      <sheetName val="Hoja1"/>
    </sheetNames>
    <sheetDataSet>
      <sheetData sheetId="0"/>
      <sheetData sheetId="1"/>
      <sheetData sheetId="2">
        <row r="6">
          <cell r="E6">
            <v>1.6989700043360187</v>
          </cell>
        </row>
        <row r="7">
          <cell r="E7">
            <v>1.7993405494535817</v>
          </cell>
        </row>
        <row r="8">
          <cell r="E8">
            <v>1.9030899869919435</v>
          </cell>
        </row>
        <row r="9">
          <cell r="E9">
            <v>2</v>
          </cell>
        </row>
        <row r="10">
          <cell r="E10">
            <v>2.0969100130080562</v>
          </cell>
        </row>
        <row r="11">
          <cell r="E11">
            <v>2.2041199826559246</v>
          </cell>
        </row>
        <row r="12">
          <cell r="E12">
            <v>2.3010299956639813</v>
          </cell>
        </row>
        <row r="13">
          <cell r="E13">
            <v>2.3979400086720375</v>
          </cell>
        </row>
        <row r="14">
          <cell r="E14">
            <v>2.4983105537896004</v>
          </cell>
        </row>
        <row r="15">
          <cell r="E15">
            <v>2.6020599913279625</v>
          </cell>
        </row>
        <row r="16">
          <cell r="E16">
            <v>2.6989700043360187</v>
          </cell>
        </row>
        <row r="17">
          <cell r="E17">
            <v>2.7993405494535817</v>
          </cell>
        </row>
        <row r="18">
          <cell r="E18">
            <v>2.9030899869919438</v>
          </cell>
        </row>
        <row r="19">
          <cell r="E19">
            <v>3</v>
          </cell>
        </row>
        <row r="20">
          <cell r="E20">
            <v>3.0969100130080562</v>
          </cell>
        </row>
        <row r="21">
          <cell r="E21">
            <v>3.2041199826559246</v>
          </cell>
        </row>
        <row r="22">
          <cell r="E22">
            <v>3.3010299956639813</v>
          </cell>
        </row>
        <row r="23">
          <cell r="E23">
            <v>3.3979400086720375</v>
          </cell>
        </row>
        <row r="24">
          <cell r="E24">
            <v>3.4983105537896004</v>
          </cell>
        </row>
        <row r="25">
          <cell r="E25">
            <v>3.6020599913279625</v>
          </cell>
        </row>
        <row r="26">
          <cell r="E26">
            <v>3.6989700043360187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991F94-9241-124C-BCD8-E44BC9587164}" name="Table48" displayName="Table48" ref="E68:G89" totalsRowShown="0" headerRowDxfId="5" dataDxfId="4">
  <autoFilter ref="E68:G89" xr:uid="{63991F94-9241-124C-BCD8-E44BC9587164}"/>
  <tableColumns count="3">
    <tableColumn id="1" xr3:uid="{02AAC0F1-E6E6-5747-ACF2-9504EE5734A8}" name="FR [Hz]" dataDxfId="3"/>
    <tableColumn id="2" xr3:uid="{291487E7-5781-674D-BA86-16322FFAB902}" name="Tiempo de reverberación (s)"/>
    <tableColumn id="3" xr3:uid="{531DBB02-82C7-9D4A-949F-E4332CBE45E2}" name="Área de absorción (m2)" dataDxfId="2">
      <calculatedColumnFormula>(0.16*2.08*4.5*2.5)/Table48[[#This Row],[Tiempo de reverberación (s)]]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B8AF7-63C3-954A-A540-3A8856CCE858}" name="Table4" displayName="Table4" ref="B6:C27" totalsRowShown="0" headerRowDxfId="1">
  <autoFilter ref="B6:C27" xr:uid="{65AB8AF7-63C3-954A-A540-3A8856CCE858}"/>
  <tableColumns count="2">
    <tableColumn id="1" xr3:uid="{CCF4329C-524E-3F46-AD8A-37AD0492C42B}" name="FR [Hz]" dataDxfId="0"/>
    <tableColumn id="2" xr3:uid="{3C62CD63-4748-8E44-9E99-5C75EA8CB3BD}" name="RT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9000-CF9B-D948-8054-C543D84BCE27}">
  <dimension ref="B5:U89"/>
  <sheetViews>
    <sheetView showGridLines="0" tabSelected="1" workbookViewId="0">
      <selection activeCell="S62" sqref="S62"/>
    </sheetView>
  </sheetViews>
  <sheetFormatPr baseColWidth="10" defaultRowHeight="16" x14ac:dyDescent="0.2"/>
  <cols>
    <col min="6" max="6" width="17.83203125" bestFit="1" customWidth="1"/>
    <col min="7" max="18" width="12.83203125" customWidth="1"/>
  </cols>
  <sheetData>
    <row r="5" spans="2:18" x14ac:dyDescent="0.2">
      <c r="B5" s="42" t="s">
        <v>1</v>
      </c>
      <c r="C5" s="43"/>
      <c r="E5" s="60" t="s">
        <v>8</v>
      </c>
      <c r="F5" s="44" t="s">
        <v>3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24"/>
    </row>
    <row r="6" spans="2:18" x14ac:dyDescent="0.2">
      <c r="B6" s="1" t="s">
        <v>0</v>
      </c>
      <c r="C6" s="1" t="s">
        <v>2</v>
      </c>
      <c r="E6" s="61"/>
      <c r="F6" s="5"/>
      <c r="G6" s="45" t="s">
        <v>4</v>
      </c>
      <c r="H6" s="45"/>
      <c r="I6" s="48" t="s">
        <v>11</v>
      </c>
      <c r="J6" s="46" t="s">
        <v>5</v>
      </c>
      <c r="K6" s="46"/>
      <c r="L6" s="48" t="s">
        <v>14</v>
      </c>
      <c r="M6" s="45" t="s">
        <v>6</v>
      </c>
      <c r="N6" s="45"/>
      <c r="O6" s="50" t="s">
        <v>17</v>
      </c>
      <c r="P6" s="47" t="s">
        <v>7</v>
      </c>
      <c r="Q6" s="47"/>
      <c r="R6" s="58" t="s">
        <v>20</v>
      </c>
    </row>
    <row r="7" spans="2:18" x14ac:dyDescent="0.2">
      <c r="B7" s="2">
        <v>50</v>
      </c>
      <c r="C7">
        <v>1.26</v>
      </c>
      <c r="E7" s="62"/>
      <c r="F7" s="32" t="s">
        <v>0</v>
      </c>
      <c r="G7" s="33" t="s">
        <v>9</v>
      </c>
      <c r="H7" s="33" t="s">
        <v>10</v>
      </c>
      <c r="I7" s="49"/>
      <c r="J7" s="33" t="s">
        <v>12</v>
      </c>
      <c r="K7" s="33" t="s">
        <v>13</v>
      </c>
      <c r="L7" s="49"/>
      <c r="M7" s="33" t="s">
        <v>15</v>
      </c>
      <c r="N7" s="33" t="s">
        <v>16</v>
      </c>
      <c r="O7" s="51"/>
      <c r="P7" s="33" t="s">
        <v>18</v>
      </c>
      <c r="Q7" s="33" t="s">
        <v>19</v>
      </c>
      <c r="R7" s="59"/>
    </row>
    <row r="8" spans="2:18" x14ac:dyDescent="0.2">
      <c r="B8" s="2">
        <v>63</v>
      </c>
      <c r="C8">
        <v>0.61</v>
      </c>
      <c r="E8" s="28">
        <v>26.47</v>
      </c>
      <c r="F8" s="29">
        <v>50</v>
      </c>
      <c r="G8" s="30">
        <v>26.095281731918657</v>
      </c>
      <c r="H8" s="30">
        <v>26.46942315021014</v>
      </c>
      <c r="I8" s="30">
        <f>ROUND(AVERAGE(G8:H8),2)</f>
        <v>26.28</v>
      </c>
      <c r="J8" s="30">
        <v>26.856929849608171</v>
      </c>
      <c r="K8" s="30">
        <v>28.289271894332906</v>
      </c>
      <c r="L8" s="30">
        <f>ROUND(AVERAGE(J8:K8),2)</f>
        <v>27.57</v>
      </c>
      <c r="M8" s="30">
        <v>29.056533926204022</v>
      </c>
      <c r="N8" s="30">
        <v>27.370644989496544</v>
      </c>
      <c r="O8" s="30">
        <f>ROUND(AVERAGE(M8:N8),2)</f>
        <v>28.21</v>
      </c>
      <c r="P8" s="30">
        <v>27.938743194541836</v>
      </c>
      <c r="Q8" s="30">
        <v>29.324790677331144</v>
      </c>
      <c r="R8" s="31">
        <f>ROUND(AVERAGE(P8:Q8),2)</f>
        <v>28.63</v>
      </c>
    </row>
    <row r="9" spans="2:18" x14ac:dyDescent="0.2">
      <c r="B9" s="2">
        <v>80</v>
      </c>
      <c r="C9">
        <v>0.56999999999999995</v>
      </c>
      <c r="E9" s="26">
        <v>19.02</v>
      </c>
      <c r="F9" s="18">
        <v>63</v>
      </c>
      <c r="G9" s="9">
        <v>22.335545622007679</v>
      </c>
      <c r="H9" s="9">
        <v>19.024018184726351</v>
      </c>
      <c r="I9" s="9">
        <f t="shared" ref="I9:I28" si="0">ROUND(AVERAGE(G9:H9),2)</f>
        <v>20.68</v>
      </c>
      <c r="J9" s="9">
        <v>21.851797232057546</v>
      </c>
      <c r="K9" s="9">
        <v>17.85836834351122</v>
      </c>
      <c r="L9" s="9">
        <f t="shared" ref="L9:L28" si="1">ROUND(AVERAGE(J9:K9),2)</f>
        <v>19.86</v>
      </c>
      <c r="M9" s="9">
        <v>21.900461014280928</v>
      </c>
      <c r="N9" s="9">
        <v>17.376541517957858</v>
      </c>
      <c r="O9" s="9">
        <f t="shared" ref="O9:O28" si="2">ROUND(AVERAGE(M9:N9),2)</f>
        <v>19.64</v>
      </c>
      <c r="P9" s="9">
        <v>20.620589368624199</v>
      </c>
      <c r="Q9" s="9">
        <v>18.986458623020869</v>
      </c>
      <c r="R9" s="19">
        <f t="shared" ref="R9:R28" si="3">ROUND(AVERAGE(P9:Q9),2)</f>
        <v>19.8</v>
      </c>
    </row>
    <row r="10" spans="2:18" x14ac:dyDescent="0.2">
      <c r="B10" s="2">
        <v>100</v>
      </c>
      <c r="C10">
        <v>0.77</v>
      </c>
      <c r="E10" s="25">
        <v>25.64</v>
      </c>
      <c r="F10" s="16">
        <v>80</v>
      </c>
      <c r="G10" s="8">
        <v>20.718142944031143</v>
      </c>
      <c r="H10" s="8">
        <v>25.637379282937712</v>
      </c>
      <c r="I10" s="8">
        <f t="shared" si="0"/>
        <v>23.18</v>
      </c>
      <c r="J10" s="8">
        <v>18.895294616313517</v>
      </c>
      <c r="K10" s="8">
        <v>20.813787512976671</v>
      </c>
      <c r="L10" s="8">
        <f t="shared" si="1"/>
        <v>19.850000000000001</v>
      </c>
      <c r="M10" s="8">
        <v>18.526429158294174</v>
      </c>
      <c r="N10" s="8">
        <v>21.825594416751137</v>
      </c>
      <c r="O10" s="8">
        <f t="shared" si="2"/>
        <v>20.18</v>
      </c>
      <c r="P10" s="8">
        <v>18.966181893695268</v>
      </c>
      <c r="Q10" s="8">
        <v>23.158782863377926</v>
      </c>
      <c r="R10" s="17">
        <f t="shared" si="3"/>
        <v>21.06</v>
      </c>
    </row>
    <row r="11" spans="2:18" x14ac:dyDescent="0.2">
      <c r="B11" s="2">
        <v>125</v>
      </c>
      <c r="C11">
        <v>0.53</v>
      </c>
      <c r="E11" s="26">
        <v>21.28</v>
      </c>
      <c r="F11" s="18">
        <v>100</v>
      </c>
      <c r="G11" s="9">
        <v>19.98056692725859</v>
      </c>
      <c r="H11" s="9">
        <v>21.279253120075122</v>
      </c>
      <c r="I11" s="9">
        <f t="shared" si="0"/>
        <v>20.63</v>
      </c>
      <c r="J11" s="9">
        <v>20.125566563682696</v>
      </c>
      <c r="K11" s="9">
        <v>20.20930766461036</v>
      </c>
      <c r="L11" s="9">
        <f t="shared" si="1"/>
        <v>20.170000000000002</v>
      </c>
      <c r="M11" s="9">
        <v>20.639343380082583</v>
      </c>
      <c r="N11" s="9">
        <v>20.725795806208744</v>
      </c>
      <c r="O11" s="9">
        <f t="shared" si="2"/>
        <v>20.68</v>
      </c>
      <c r="P11" s="9">
        <v>20.111462289528141</v>
      </c>
      <c r="Q11" s="9">
        <v>19.884078312637214</v>
      </c>
      <c r="R11" s="19">
        <f t="shared" si="3"/>
        <v>20</v>
      </c>
    </row>
    <row r="12" spans="2:18" x14ac:dyDescent="0.2">
      <c r="B12" s="2">
        <v>160</v>
      </c>
      <c r="C12" s="4">
        <v>0.6</v>
      </c>
      <c r="E12" s="25">
        <v>19.66</v>
      </c>
      <c r="F12" s="16">
        <v>125</v>
      </c>
      <c r="G12" s="8">
        <v>19.346215686250417</v>
      </c>
      <c r="H12" s="8">
        <v>19.664507151580136</v>
      </c>
      <c r="I12" s="8">
        <f t="shared" si="0"/>
        <v>19.510000000000002</v>
      </c>
      <c r="J12" s="8">
        <v>18.987653588837084</v>
      </c>
      <c r="K12" s="8">
        <v>18.203151537752809</v>
      </c>
      <c r="L12" s="8">
        <f t="shared" si="1"/>
        <v>18.600000000000001</v>
      </c>
      <c r="M12" s="8">
        <v>18.203674299497131</v>
      </c>
      <c r="N12" s="8">
        <v>17.759204094319404</v>
      </c>
      <c r="O12" s="8">
        <f t="shared" si="2"/>
        <v>17.98</v>
      </c>
      <c r="P12" s="8">
        <v>18.830534385260485</v>
      </c>
      <c r="Q12" s="8">
        <v>18.698206528685148</v>
      </c>
      <c r="R12" s="17">
        <f t="shared" si="3"/>
        <v>18.760000000000002</v>
      </c>
    </row>
    <row r="13" spans="2:18" x14ac:dyDescent="0.2">
      <c r="B13" s="2">
        <v>200</v>
      </c>
      <c r="C13">
        <v>0.47</v>
      </c>
      <c r="E13" s="26">
        <v>22.19</v>
      </c>
      <c r="F13" s="18">
        <v>160</v>
      </c>
      <c r="G13" s="9">
        <v>22.394837492563006</v>
      </c>
      <c r="H13" s="9">
        <v>22.19456680109349</v>
      </c>
      <c r="I13" s="9">
        <f t="shared" si="0"/>
        <v>22.29</v>
      </c>
      <c r="J13" s="9">
        <v>22.146732835969562</v>
      </c>
      <c r="K13" s="9">
        <v>21.481748655120583</v>
      </c>
      <c r="L13" s="9">
        <f t="shared" si="1"/>
        <v>21.81</v>
      </c>
      <c r="M13" s="9">
        <v>21.307758462062683</v>
      </c>
      <c r="N13" s="9">
        <v>21.194219647178166</v>
      </c>
      <c r="O13" s="9">
        <f t="shared" si="2"/>
        <v>21.25</v>
      </c>
      <c r="P13" s="9">
        <v>21.548548216807813</v>
      </c>
      <c r="Q13" s="9">
        <v>21.255680249149638</v>
      </c>
      <c r="R13" s="19">
        <f t="shared" si="3"/>
        <v>21.4</v>
      </c>
    </row>
    <row r="14" spans="2:18" x14ac:dyDescent="0.2">
      <c r="B14" s="2">
        <v>250</v>
      </c>
      <c r="C14">
        <v>0.56999999999999995</v>
      </c>
      <c r="E14" s="25">
        <v>20.46</v>
      </c>
      <c r="F14" s="16">
        <v>200</v>
      </c>
      <c r="G14" s="8">
        <v>20.548331202341526</v>
      </c>
      <c r="H14" s="8">
        <v>20.456081392861158</v>
      </c>
      <c r="I14" s="8">
        <f t="shared" si="0"/>
        <v>20.5</v>
      </c>
      <c r="J14" s="8">
        <v>19.519391523189523</v>
      </c>
      <c r="K14" s="8">
        <v>19.599632650875538</v>
      </c>
      <c r="L14" s="8">
        <f t="shared" si="1"/>
        <v>19.559999999999999</v>
      </c>
      <c r="M14" s="8">
        <v>19.348881364150532</v>
      </c>
      <c r="N14" s="8">
        <v>19.678185040437722</v>
      </c>
      <c r="O14" s="8">
        <f t="shared" si="2"/>
        <v>19.510000000000002</v>
      </c>
      <c r="P14" s="8">
        <v>19.445448894548537</v>
      </c>
      <c r="Q14" s="8">
        <v>20.691413389411487</v>
      </c>
      <c r="R14" s="17">
        <f t="shared" si="3"/>
        <v>20.07</v>
      </c>
    </row>
    <row r="15" spans="2:18" x14ac:dyDescent="0.2">
      <c r="B15" s="2">
        <v>315</v>
      </c>
      <c r="C15">
        <v>0.56000000000000005</v>
      </c>
      <c r="E15" s="26">
        <v>20.66</v>
      </c>
      <c r="F15" s="18">
        <v>250</v>
      </c>
      <c r="G15" s="9">
        <v>22.277901031551291</v>
      </c>
      <c r="H15" s="9">
        <v>20.662895160471663</v>
      </c>
      <c r="I15" s="9">
        <f t="shared" si="0"/>
        <v>21.47</v>
      </c>
      <c r="J15" s="9">
        <v>20.857839866572331</v>
      </c>
      <c r="K15" s="9">
        <v>19.948290238565903</v>
      </c>
      <c r="L15" s="9">
        <f t="shared" si="1"/>
        <v>20.399999999999999</v>
      </c>
      <c r="M15" s="9">
        <v>20.637902997064252</v>
      </c>
      <c r="N15" s="9">
        <v>20.054587018942531</v>
      </c>
      <c r="O15" s="9">
        <f t="shared" si="2"/>
        <v>20.350000000000001</v>
      </c>
      <c r="P15" s="9">
        <v>20.32331212959194</v>
      </c>
      <c r="Q15" s="9">
        <v>21.070481986330268</v>
      </c>
      <c r="R15" s="19">
        <f t="shared" si="3"/>
        <v>20.7</v>
      </c>
    </row>
    <row r="16" spans="2:18" x14ac:dyDescent="0.2">
      <c r="B16" s="2">
        <v>400</v>
      </c>
      <c r="C16">
        <v>0.41</v>
      </c>
      <c r="E16" s="25">
        <v>21.24</v>
      </c>
      <c r="F16" s="16">
        <v>315</v>
      </c>
      <c r="G16" s="8">
        <v>21.70473101612334</v>
      </c>
      <c r="H16" s="8">
        <v>21.240521553743957</v>
      </c>
      <c r="I16" s="8">
        <f t="shared" si="0"/>
        <v>21.47</v>
      </c>
      <c r="J16" s="8">
        <v>21.159522880902273</v>
      </c>
      <c r="K16" s="8">
        <v>20.589004586003206</v>
      </c>
      <c r="L16" s="8">
        <f t="shared" si="1"/>
        <v>20.87</v>
      </c>
      <c r="M16" s="8">
        <v>20.985580681063606</v>
      </c>
      <c r="N16" s="8">
        <v>20.577493935597094</v>
      </c>
      <c r="O16" s="8">
        <f t="shared" si="2"/>
        <v>20.78</v>
      </c>
      <c r="P16" s="8">
        <v>20.403658534649917</v>
      </c>
      <c r="Q16" s="8">
        <v>21.086069314999687</v>
      </c>
      <c r="R16" s="17">
        <f t="shared" si="3"/>
        <v>20.74</v>
      </c>
    </row>
    <row r="17" spans="2:18" x14ac:dyDescent="0.2">
      <c r="B17" s="2">
        <v>500</v>
      </c>
      <c r="C17">
        <v>0.38</v>
      </c>
      <c r="E17" s="26">
        <v>21.45</v>
      </c>
      <c r="F17" s="18">
        <v>400</v>
      </c>
      <c r="G17" s="9">
        <v>21.836599049943217</v>
      </c>
      <c r="H17" s="9">
        <v>21.45340151594581</v>
      </c>
      <c r="I17" s="9">
        <f t="shared" si="0"/>
        <v>21.65</v>
      </c>
      <c r="J17" s="9">
        <v>21.439636764338218</v>
      </c>
      <c r="K17" s="9">
        <v>21.061287345072557</v>
      </c>
      <c r="L17" s="9">
        <f t="shared" si="1"/>
        <v>21.25</v>
      </c>
      <c r="M17" s="9">
        <v>21.170035650825952</v>
      </c>
      <c r="N17" s="9">
        <v>21.146080224725264</v>
      </c>
      <c r="O17" s="9">
        <f t="shared" si="2"/>
        <v>21.16</v>
      </c>
      <c r="P17" s="9">
        <v>21.201757605512039</v>
      </c>
      <c r="Q17" s="9">
        <v>21.383101272104977</v>
      </c>
      <c r="R17" s="19">
        <f t="shared" si="3"/>
        <v>21.29</v>
      </c>
    </row>
    <row r="18" spans="2:18" x14ac:dyDescent="0.2">
      <c r="B18" s="2">
        <v>630</v>
      </c>
      <c r="C18">
        <v>0.41</v>
      </c>
      <c r="E18" s="25">
        <v>21.83</v>
      </c>
      <c r="F18" s="16">
        <v>500</v>
      </c>
      <c r="G18" s="8">
        <v>22.048873744207373</v>
      </c>
      <c r="H18" s="8">
        <v>21.834310797008023</v>
      </c>
      <c r="I18" s="8">
        <f t="shared" si="0"/>
        <v>21.94</v>
      </c>
      <c r="J18" s="8">
        <v>22.091229646920276</v>
      </c>
      <c r="K18" s="8">
        <v>21.663522296747569</v>
      </c>
      <c r="L18" s="8">
        <f t="shared" si="1"/>
        <v>21.88</v>
      </c>
      <c r="M18" s="8">
        <v>21.884277032622208</v>
      </c>
      <c r="N18" s="8">
        <v>21.980748022055323</v>
      </c>
      <c r="O18" s="8">
        <f t="shared" si="2"/>
        <v>21.93</v>
      </c>
      <c r="P18" s="8">
        <v>21.712608980355704</v>
      </c>
      <c r="Q18" s="8">
        <v>21.675670719385746</v>
      </c>
      <c r="R18" s="17">
        <f t="shared" si="3"/>
        <v>21.69</v>
      </c>
    </row>
    <row r="19" spans="2:18" x14ac:dyDescent="0.2">
      <c r="B19" s="2">
        <v>800</v>
      </c>
      <c r="C19">
        <v>0.43</v>
      </c>
      <c r="E19" s="26">
        <v>22.15</v>
      </c>
      <c r="F19" s="18">
        <v>630</v>
      </c>
      <c r="G19" s="9">
        <v>22.220934388045215</v>
      </c>
      <c r="H19" s="9">
        <v>22.146913411868407</v>
      </c>
      <c r="I19" s="9">
        <f t="shared" si="0"/>
        <v>22.18</v>
      </c>
      <c r="J19" s="9">
        <v>22.466835438249731</v>
      </c>
      <c r="K19" s="9">
        <v>22.178890912715286</v>
      </c>
      <c r="L19" s="9">
        <f t="shared" si="1"/>
        <v>22.32</v>
      </c>
      <c r="M19" s="9">
        <v>22.541235405220771</v>
      </c>
      <c r="N19" s="9">
        <v>22.463265211370928</v>
      </c>
      <c r="O19" s="9">
        <f t="shared" si="2"/>
        <v>22.5</v>
      </c>
      <c r="P19" s="9">
        <v>22.420569111530046</v>
      </c>
      <c r="Q19" s="9">
        <v>22.332409038878325</v>
      </c>
      <c r="R19" s="19">
        <f t="shared" si="3"/>
        <v>22.38</v>
      </c>
    </row>
    <row r="20" spans="2:18" x14ac:dyDescent="0.2">
      <c r="B20" s="2">
        <v>1000</v>
      </c>
      <c r="C20">
        <v>0.48</v>
      </c>
      <c r="E20" s="25">
        <v>22.67</v>
      </c>
      <c r="F20" s="16">
        <v>800</v>
      </c>
      <c r="G20" s="8">
        <v>22.85892435614387</v>
      </c>
      <c r="H20" s="8">
        <v>22.666651875827029</v>
      </c>
      <c r="I20" s="8">
        <f t="shared" si="0"/>
        <v>22.76</v>
      </c>
      <c r="J20" s="8">
        <v>22.997523849901231</v>
      </c>
      <c r="K20" s="8">
        <v>22.952907940375162</v>
      </c>
      <c r="L20" s="8">
        <f t="shared" si="1"/>
        <v>22.98</v>
      </c>
      <c r="M20" s="8">
        <v>22.890539507493905</v>
      </c>
      <c r="N20" s="8">
        <v>22.810558661931676</v>
      </c>
      <c r="O20" s="8">
        <f t="shared" si="2"/>
        <v>22.85</v>
      </c>
      <c r="P20" s="8">
        <v>22.830878852901602</v>
      </c>
      <c r="Q20" s="8">
        <v>23.031968676057975</v>
      </c>
      <c r="R20" s="17">
        <f t="shared" si="3"/>
        <v>22.93</v>
      </c>
    </row>
    <row r="21" spans="2:18" x14ac:dyDescent="0.2">
      <c r="B21" s="2">
        <v>1250</v>
      </c>
      <c r="C21">
        <v>0.44</v>
      </c>
      <c r="E21" s="26">
        <v>23.39</v>
      </c>
      <c r="F21" s="18">
        <v>1000</v>
      </c>
      <c r="G21" s="9">
        <v>23.378038453996258</v>
      </c>
      <c r="H21" s="9">
        <v>23.385404400769694</v>
      </c>
      <c r="I21" s="9">
        <f t="shared" si="0"/>
        <v>23.38</v>
      </c>
      <c r="J21" s="9">
        <v>23.550437177006618</v>
      </c>
      <c r="K21" s="9">
        <v>23.489803512841277</v>
      </c>
      <c r="L21" s="9">
        <f t="shared" si="1"/>
        <v>23.52</v>
      </c>
      <c r="M21" s="9">
        <v>23.419179697690563</v>
      </c>
      <c r="N21" s="9">
        <v>23.600946955137616</v>
      </c>
      <c r="O21" s="9">
        <f t="shared" si="2"/>
        <v>23.51</v>
      </c>
      <c r="P21" s="9">
        <v>23.531457308241002</v>
      </c>
      <c r="Q21" s="9">
        <v>23.732446641850292</v>
      </c>
      <c r="R21" s="19">
        <f t="shared" si="3"/>
        <v>23.63</v>
      </c>
    </row>
    <row r="22" spans="2:18" x14ac:dyDescent="0.2">
      <c r="B22" s="2">
        <v>1600</v>
      </c>
      <c r="C22">
        <v>0.45</v>
      </c>
      <c r="E22" s="25">
        <v>24.02</v>
      </c>
      <c r="F22" s="16">
        <v>1250</v>
      </c>
      <c r="G22" s="8">
        <v>24.159392062793213</v>
      </c>
      <c r="H22" s="8">
        <v>24.0174561464585</v>
      </c>
      <c r="I22" s="8">
        <f t="shared" si="0"/>
        <v>24.09</v>
      </c>
      <c r="J22" s="8">
        <v>24.372287141115539</v>
      </c>
      <c r="K22" s="8">
        <v>24.322707297063083</v>
      </c>
      <c r="L22" s="8">
        <f t="shared" si="1"/>
        <v>24.35</v>
      </c>
      <c r="M22" s="8">
        <v>24.466448082709707</v>
      </c>
      <c r="N22" s="8">
        <v>24.399682361264773</v>
      </c>
      <c r="O22" s="8">
        <f t="shared" si="2"/>
        <v>24.43</v>
      </c>
      <c r="P22" s="8">
        <v>24.468255126685428</v>
      </c>
      <c r="Q22" s="8">
        <v>24.444822538466681</v>
      </c>
      <c r="R22" s="17">
        <f t="shared" si="3"/>
        <v>24.46</v>
      </c>
    </row>
    <row r="23" spans="2:18" x14ac:dyDescent="0.2">
      <c r="B23" s="2">
        <v>2000</v>
      </c>
      <c r="C23">
        <v>0.43</v>
      </c>
      <c r="E23" s="26">
        <v>25</v>
      </c>
      <c r="F23" s="18">
        <v>1600</v>
      </c>
      <c r="G23" s="9">
        <v>25.018567684140248</v>
      </c>
      <c r="H23" s="9">
        <v>25.004070056275367</v>
      </c>
      <c r="I23" s="9">
        <f t="shared" si="0"/>
        <v>25.01</v>
      </c>
      <c r="J23" s="9">
        <v>25.22580265557869</v>
      </c>
      <c r="K23" s="9">
        <v>25.077760411625075</v>
      </c>
      <c r="L23" s="9">
        <f t="shared" si="1"/>
        <v>25.15</v>
      </c>
      <c r="M23" s="9">
        <v>24.99400909685356</v>
      </c>
      <c r="N23" s="9">
        <v>24.864607388460183</v>
      </c>
      <c r="O23" s="9">
        <f t="shared" si="2"/>
        <v>24.93</v>
      </c>
      <c r="P23" s="9">
        <v>24.903693624606408</v>
      </c>
      <c r="Q23" s="9">
        <v>25.008284681124199</v>
      </c>
      <c r="R23" s="19">
        <f t="shared" si="3"/>
        <v>24.96</v>
      </c>
    </row>
    <row r="24" spans="2:18" x14ac:dyDescent="0.2">
      <c r="B24" s="2">
        <v>2500</v>
      </c>
      <c r="C24">
        <v>0.43</v>
      </c>
      <c r="E24" s="25">
        <v>25.74</v>
      </c>
      <c r="F24" s="16">
        <v>2000</v>
      </c>
      <c r="G24" s="8">
        <v>25.657351023546617</v>
      </c>
      <c r="H24" s="8">
        <v>25.738647262513716</v>
      </c>
      <c r="I24" s="8">
        <f t="shared" si="0"/>
        <v>25.7</v>
      </c>
      <c r="J24" s="8">
        <v>25.606045180860487</v>
      </c>
      <c r="K24" s="8">
        <v>25.549905413217196</v>
      </c>
      <c r="L24" s="8">
        <f t="shared" si="1"/>
        <v>25.58</v>
      </c>
      <c r="M24" s="8">
        <v>25.65476920080523</v>
      </c>
      <c r="N24" s="8">
        <v>25.574477161938631</v>
      </c>
      <c r="O24" s="8">
        <f t="shared" si="2"/>
        <v>25.61</v>
      </c>
      <c r="P24" s="8">
        <v>25.646910767806204</v>
      </c>
      <c r="Q24" s="8">
        <v>25.60139366379358</v>
      </c>
      <c r="R24" s="17">
        <f t="shared" si="3"/>
        <v>25.62</v>
      </c>
    </row>
    <row r="25" spans="2:18" x14ac:dyDescent="0.2">
      <c r="B25" s="2">
        <v>3150</v>
      </c>
      <c r="C25">
        <v>0.42</v>
      </c>
      <c r="E25" s="26">
        <v>26.32</v>
      </c>
      <c r="F25" s="18">
        <v>2500</v>
      </c>
      <c r="G25" s="9">
        <v>26.354702469710254</v>
      </c>
      <c r="H25" s="9">
        <v>26.319398473236124</v>
      </c>
      <c r="I25" s="9">
        <f t="shared" si="0"/>
        <v>26.34</v>
      </c>
      <c r="J25" s="9">
        <v>26.408794344279976</v>
      </c>
      <c r="K25" s="9">
        <v>26.334751741799387</v>
      </c>
      <c r="L25" s="9">
        <f t="shared" si="1"/>
        <v>26.37</v>
      </c>
      <c r="M25" s="9">
        <v>26.42888615655561</v>
      </c>
      <c r="N25" s="9">
        <v>26.331210228159456</v>
      </c>
      <c r="O25" s="9">
        <f t="shared" si="2"/>
        <v>26.38</v>
      </c>
      <c r="P25" s="9">
        <v>26.413129658328561</v>
      </c>
      <c r="Q25" s="9">
        <v>26.401210459850187</v>
      </c>
      <c r="R25" s="19">
        <f t="shared" si="3"/>
        <v>26.41</v>
      </c>
    </row>
    <row r="26" spans="2:18" x14ac:dyDescent="0.2">
      <c r="B26" s="2">
        <v>4000</v>
      </c>
      <c r="C26">
        <v>0.41</v>
      </c>
      <c r="E26" s="25">
        <v>27.18</v>
      </c>
      <c r="F26" s="16">
        <v>3150</v>
      </c>
      <c r="G26" s="8">
        <v>27.168365238013489</v>
      </c>
      <c r="H26" s="8">
        <v>27.18455760593687</v>
      </c>
      <c r="I26" s="8">
        <f t="shared" si="0"/>
        <v>27.18</v>
      </c>
      <c r="J26" s="8">
        <v>27.207660609197088</v>
      </c>
      <c r="K26" s="8">
        <v>27.146084133325289</v>
      </c>
      <c r="L26" s="8">
        <f t="shared" si="1"/>
        <v>27.18</v>
      </c>
      <c r="M26" s="8">
        <v>27.145515674113099</v>
      </c>
      <c r="N26" s="8">
        <v>27.199372446084325</v>
      </c>
      <c r="O26" s="8">
        <f t="shared" si="2"/>
        <v>27.17</v>
      </c>
      <c r="P26" s="8">
        <v>27.177642267748229</v>
      </c>
      <c r="Q26" s="8">
        <v>27.165345172834275</v>
      </c>
      <c r="R26" s="17">
        <f t="shared" si="3"/>
        <v>27.17</v>
      </c>
    </row>
    <row r="27" spans="2:18" x14ac:dyDescent="0.2">
      <c r="B27" s="2">
        <v>5000</v>
      </c>
      <c r="C27">
        <v>0.39</v>
      </c>
      <c r="E27" s="26">
        <v>28.09</v>
      </c>
      <c r="F27" s="18">
        <v>4000</v>
      </c>
      <c r="G27" s="9">
        <v>28.010327661826221</v>
      </c>
      <c r="H27" s="9">
        <v>28.086701907789134</v>
      </c>
      <c r="I27" s="9">
        <f t="shared" si="0"/>
        <v>28.05</v>
      </c>
      <c r="J27" s="9">
        <v>28.124758688648004</v>
      </c>
      <c r="K27" s="9">
        <v>28.089564250433909</v>
      </c>
      <c r="L27" s="9">
        <f t="shared" si="1"/>
        <v>28.11</v>
      </c>
      <c r="M27" s="9">
        <v>28.133018525216034</v>
      </c>
      <c r="N27" s="9">
        <v>28.065787964832932</v>
      </c>
      <c r="O27" s="9">
        <f t="shared" si="2"/>
        <v>28.1</v>
      </c>
      <c r="P27" s="9">
        <v>28.148194425386894</v>
      </c>
      <c r="Q27" s="9">
        <v>28.123492467971076</v>
      </c>
      <c r="R27" s="19">
        <f t="shared" si="3"/>
        <v>28.14</v>
      </c>
    </row>
    <row r="28" spans="2:18" x14ac:dyDescent="0.2">
      <c r="E28" s="27">
        <v>28.98</v>
      </c>
      <c r="F28" s="20">
        <v>5000</v>
      </c>
      <c r="G28" s="21">
        <v>28.961960400832577</v>
      </c>
      <c r="H28" s="21">
        <v>28.979656410465314</v>
      </c>
      <c r="I28" s="21">
        <f t="shared" si="0"/>
        <v>28.97</v>
      </c>
      <c r="J28" s="21">
        <v>29.028116242659223</v>
      </c>
      <c r="K28" s="21">
        <v>28.981308366304059</v>
      </c>
      <c r="L28" s="21">
        <f t="shared" si="1"/>
        <v>29</v>
      </c>
      <c r="M28" s="21">
        <v>28.970547362704085</v>
      </c>
      <c r="N28" s="21">
        <v>28.975705402712279</v>
      </c>
      <c r="O28" s="21">
        <f t="shared" si="2"/>
        <v>28.97</v>
      </c>
      <c r="P28" s="21">
        <v>29.0160207939626</v>
      </c>
      <c r="Q28" s="21">
        <v>29.059205944376782</v>
      </c>
      <c r="R28" s="22">
        <f t="shared" si="3"/>
        <v>29.04</v>
      </c>
    </row>
    <row r="30" spans="2:18" x14ac:dyDescent="0.2">
      <c r="F30" s="56" t="s">
        <v>21</v>
      </c>
      <c r="G30" s="44"/>
      <c r="H30" s="44"/>
      <c r="I30" s="44"/>
      <c r="J30" s="44"/>
      <c r="K30" s="44"/>
      <c r="L30" s="44"/>
      <c r="M30" s="44"/>
      <c r="N30" s="57"/>
    </row>
    <row r="31" spans="2:18" x14ac:dyDescent="0.2">
      <c r="F31" s="23"/>
      <c r="G31" s="52" t="s">
        <v>4</v>
      </c>
      <c r="H31" s="52"/>
      <c r="I31" s="53" t="s">
        <v>5</v>
      </c>
      <c r="J31" s="53"/>
      <c r="K31" s="52" t="s">
        <v>6</v>
      </c>
      <c r="L31" s="52"/>
      <c r="M31" s="54" t="s">
        <v>7</v>
      </c>
      <c r="N31" s="55"/>
    </row>
    <row r="32" spans="2:18" x14ac:dyDescent="0.2">
      <c r="F32" s="14" t="s">
        <v>0</v>
      </c>
      <c r="G32" s="5" t="s">
        <v>9</v>
      </c>
      <c r="H32" s="5" t="s">
        <v>10</v>
      </c>
      <c r="I32" s="5" t="s">
        <v>12</v>
      </c>
      <c r="J32" s="5" t="s">
        <v>13</v>
      </c>
      <c r="K32" s="5" t="s">
        <v>15</v>
      </c>
      <c r="L32" s="5" t="s">
        <v>16</v>
      </c>
      <c r="M32" s="5" t="s">
        <v>18</v>
      </c>
      <c r="N32" s="15" t="s">
        <v>19</v>
      </c>
    </row>
    <row r="33" spans="6:14" x14ac:dyDescent="0.2">
      <c r="F33" s="16">
        <v>50</v>
      </c>
      <c r="G33" s="8">
        <v>47.810370546706181</v>
      </c>
      <c r="H33" s="8">
        <v>54.34494656278887</v>
      </c>
      <c r="I33" s="8">
        <v>52.821395147414435</v>
      </c>
      <c r="J33" s="8">
        <v>57.923558668325875</v>
      </c>
      <c r="K33" s="8">
        <v>50.402840189557921</v>
      </c>
      <c r="L33" s="8">
        <v>54.35613498599848</v>
      </c>
      <c r="M33" s="8">
        <v>46.011762622577038</v>
      </c>
      <c r="N33" s="17">
        <v>50.270741064889087</v>
      </c>
    </row>
    <row r="34" spans="6:14" x14ac:dyDescent="0.2">
      <c r="F34" s="18">
        <v>63</v>
      </c>
      <c r="G34" s="9">
        <v>51.437584377119116</v>
      </c>
      <c r="H34" s="9">
        <v>48.514509761606462</v>
      </c>
      <c r="I34" s="9">
        <v>57.769748931089609</v>
      </c>
      <c r="J34" s="9">
        <v>51.219727439734775</v>
      </c>
      <c r="K34" s="9">
        <v>57.76631235193323</v>
      </c>
      <c r="L34" s="9">
        <v>48.813764929002332</v>
      </c>
      <c r="M34" s="9">
        <v>48.256800018139742</v>
      </c>
      <c r="N34" s="19">
        <v>43.915486759004139</v>
      </c>
    </row>
    <row r="35" spans="6:14" x14ac:dyDescent="0.2">
      <c r="F35" s="16">
        <v>80</v>
      </c>
      <c r="G35" s="8">
        <v>54.573424580941115</v>
      </c>
      <c r="H35" s="8">
        <v>62.11266154369325</v>
      </c>
      <c r="I35" s="8">
        <v>56.695949958876675</v>
      </c>
      <c r="J35" s="8">
        <v>63.95049344128325</v>
      </c>
      <c r="K35" s="8">
        <v>58.099582190300779</v>
      </c>
      <c r="L35" s="8">
        <v>62.870408057287541</v>
      </c>
      <c r="M35" s="8">
        <v>49.898161987760176</v>
      </c>
      <c r="N35" s="17">
        <v>55.351465944562641</v>
      </c>
    </row>
    <row r="36" spans="6:14" x14ac:dyDescent="0.2">
      <c r="F36" s="18">
        <v>100</v>
      </c>
      <c r="G36" s="9">
        <v>54.298507823243135</v>
      </c>
      <c r="H36" s="9">
        <v>59.946621916676293</v>
      </c>
      <c r="I36" s="9">
        <v>58.724241302983778</v>
      </c>
      <c r="J36" s="9">
        <v>64.162072247221275</v>
      </c>
      <c r="K36" s="9">
        <v>60.111078539465225</v>
      </c>
      <c r="L36" s="9">
        <v>59.209785014912832</v>
      </c>
      <c r="M36" s="9">
        <v>53.667006407211076</v>
      </c>
      <c r="N36" s="19">
        <v>52.274411744617282</v>
      </c>
    </row>
    <row r="37" spans="6:14" x14ac:dyDescent="0.2">
      <c r="F37" s="16">
        <v>125</v>
      </c>
      <c r="G37" s="8">
        <v>50.918887427973793</v>
      </c>
      <c r="H37" s="8">
        <v>63.169023528353861</v>
      </c>
      <c r="I37" s="8">
        <v>57.747740787530098</v>
      </c>
      <c r="J37" s="8">
        <v>62.049424207847537</v>
      </c>
      <c r="K37" s="8">
        <v>58.857022610598257</v>
      </c>
      <c r="L37" s="8">
        <v>61.605524982505131</v>
      </c>
      <c r="M37" s="8">
        <v>58.854418800837955</v>
      </c>
      <c r="N37" s="17">
        <v>61.15439889453706</v>
      </c>
    </row>
    <row r="38" spans="6:14" x14ac:dyDescent="0.2">
      <c r="F38" s="18">
        <v>160</v>
      </c>
      <c r="G38" s="9">
        <v>63.302725011652164</v>
      </c>
      <c r="H38" s="9">
        <v>62.43318266540993</v>
      </c>
      <c r="I38" s="9">
        <v>63.13789154834182</v>
      </c>
      <c r="J38" s="9">
        <v>65.414187293016269</v>
      </c>
      <c r="K38" s="9">
        <v>67.359151668131972</v>
      </c>
      <c r="L38" s="9">
        <v>67.172913902036612</v>
      </c>
      <c r="M38" s="9">
        <v>64.849339869484979</v>
      </c>
      <c r="N38" s="19">
        <v>62.687081527709964</v>
      </c>
    </row>
    <row r="39" spans="6:14" x14ac:dyDescent="0.2">
      <c r="F39" s="16">
        <v>200</v>
      </c>
      <c r="G39" s="8">
        <v>62.846925108299033</v>
      </c>
      <c r="H39" s="8">
        <v>61.216015324337789</v>
      </c>
      <c r="I39" s="8">
        <v>67.296063052140582</v>
      </c>
      <c r="J39" s="8">
        <v>72.684564277415973</v>
      </c>
      <c r="K39" s="8">
        <v>66.089772701716271</v>
      </c>
      <c r="L39" s="8">
        <v>64.532883699478646</v>
      </c>
      <c r="M39" s="8">
        <v>66.3451183767461</v>
      </c>
      <c r="N39" s="17">
        <v>61.517139848981586</v>
      </c>
    </row>
    <row r="40" spans="6:14" x14ac:dyDescent="0.2">
      <c r="F40" s="18">
        <v>250</v>
      </c>
      <c r="G40" s="9">
        <v>61.235387901734107</v>
      </c>
      <c r="H40" s="9">
        <v>58.992444406028923</v>
      </c>
      <c r="I40" s="9">
        <v>66.53613934512623</v>
      </c>
      <c r="J40" s="9">
        <v>64.318714786121859</v>
      </c>
      <c r="K40" s="9">
        <v>64.764875033415734</v>
      </c>
      <c r="L40" s="9">
        <v>62.851283879433907</v>
      </c>
      <c r="M40" s="9">
        <v>64.415107620296197</v>
      </c>
      <c r="N40" s="19">
        <v>61.23571349371047</v>
      </c>
    </row>
    <row r="41" spans="6:14" x14ac:dyDescent="0.2">
      <c r="F41" s="16">
        <v>315</v>
      </c>
      <c r="G41" s="8">
        <v>65.610326914538263</v>
      </c>
      <c r="H41" s="8">
        <v>62.044701197675167</v>
      </c>
      <c r="I41" s="8">
        <v>69.457451332825755</v>
      </c>
      <c r="J41" s="8">
        <v>71.319841610566357</v>
      </c>
      <c r="K41" s="8">
        <v>64.853982115742824</v>
      </c>
      <c r="L41" s="8">
        <v>66.455507118471203</v>
      </c>
      <c r="M41" s="8">
        <v>65.441321337400979</v>
      </c>
      <c r="N41" s="17">
        <v>67.306714753650482</v>
      </c>
    </row>
    <row r="42" spans="6:14" x14ac:dyDescent="0.2">
      <c r="F42" s="18">
        <v>400</v>
      </c>
      <c r="G42" s="9">
        <v>62.918185959009875</v>
      </c>
      <c r="H42" s="9">
        <v>60.456251406487617</v>
      </c>
      <c r="I42" s="9">
        <v>69.895275407295884</v>
      </c>
      <c r="J42" s="9">
        <v>71.701807651810967</v>
      </c>
      <c r="K42" s="9">
        <v>63.913988035515388</v>
      </c>
      <c r="L42" s="9">
        <v>63.081296451410388</v>
      </c>
      <c r="M42" s="9">
        <v>65.472019359247014</v>
      </c>
      <c r="N42" s="19">
        <v>63.279247788928807</v>
      </c>
    </row>
    <row r="43" spans="6:14" x14ac:dyDescent="0.2">
      <c r="F43" s="16">
        <v>500</v>
      </c>
      <c r="G43" s="8">
        <v>58.054649150117918</v>
      </c>
      <c r="H43" s="8">
        <v>57.341487422244242</v>
      </c>
      <c r="I43" s="8">
        <v>70.007061405644578</v>
      </c>
      <c r="J43" s="8">
        <v>67.703333472477567</v>
      </c>
      <c r="K43" s="8">
        <v>61.877391532615377</v>
      </c>
      <c r="L43" s="8">
        <v>63.083169429093459</v>
      </c>
      <c r="M43" s="8">
        <v>61.141453056193107</v>
      </c>
      <c r="N43" s="17">
        <v>59.265903709048317</v>
      </c>
    </row>
    <row r="44" spans="6:14" x14ac:dyDescent="0.2">
      <c r="F44" s="18">
        <v>630</v>
      </c>
      <c r="G44" s="9">
        <v>49.825056651574734</v>
      </c>
      <c r="H44" s="9">
        <v>51.635947449516706</v>
      </c>
      <c r="I44" s="9">
        <v>59.739479359697889</v>
      </c>
      <c r="J44" s="9">
        <v>59.303455840540295</v>
      </c>
      <c r="K44" s="9">
        <v>54.205443774419862</v>
      </c>
      <c r="L44" s="9">
        <v>53.547456264935327</v>
      </c>
      <c r="M44" s="9">
        <v>53.612980835473358</v>
      </c>
      <c r="N44" s="19">
        <v>54.927100223359609</v>
      </c>
    </row>
    <row r="45" spans="6:14" x14ac:dyDescent="0.2">
      <c r="F45" s="16">
        <v>800</v>
      </c>
      <c r="G45" s="8">
        <v>48.157749279324733</v>
      </c>
      <c r="H45" s="8">
        <v>47.358432995454045</v>
      </c>
      <c r="I45" s="8">
        <v>55.858866860388851</v>
      </c>
      <c r="J45" s="8">
        <v>57.500556705562211</v>
      </c>
      <c r="K45" s="8">
        <v>50.493365578501994</v>
      </c>
      <c r="L45" s="8">
        <v>49.92819045106387</v>
      </c>
      <c r="M45" s="8">
        <v>51.522839944754075</v>
      </c>
      <c r="N45" s="17">
        <v>51.42480995541527</v>
      </c>
    </row>
    <row r="46" spans="6:14" x14ac:dyDescent="0.2">
      <c r="F46" s="18">
        <v>1000</v>
      </c>
      <c r="G46" s="9">
        <v>46.767353839984942</v>
      </c>
      <c r="H46" s="9">
        <v>47.726508821239911</v>
      </c>
      <c r="I46" s="9">
        <v>54.388747240119656</v>
      </c>
      <c r="J46" s="9">
        <v>55.655950771943303</v>
      </c>
      <c r="K46" s="9">
        <v>48.258578210814385</v>
      </c>
      <c r="L46" s="9">
        <v>49.175838164580036</v>
      </c>
      <c r="M46" s="9">
        <v>48.278497824028356</v>
      </c>
      <c r="N46" s="19">
        <v>49.6866389138358</v>
      </c>
    </row>
    <row r="47" spans="6:14" x14ac:dyDescent="0.2">
      <c r="F47" s="16">
        <v>1250</v>
      </c>
      <c r="G47" s="8">
        <v>45.944982395873076</v>
      </c>
      <c r="H47" s="8">
        <v>46.589203372256449</v>
      </c>
      <c r="I47" s="8">
        <v>48.517764359685827</v>
      </c>
      <c r="J47" s="8">
        <v>48.928963337235778</v>
      </c>
      <c r="K47" s="8">
        <v>47.103180170738462</v>
      </c>
      <c r="L47" s="8">
        <v>47.645510066159858</v>
      </c>
      <c r="M47" s="8">
        <v>46.353179127422734</v>
      </c>
      <c r="N47" s="17">
        <v>47.651022654942103</v>
      </c>
    </row>
    <row r="48" spans="6:14" x14ac:dyDescent="0.2">
      <c r="F48" s="18">
        <v>1600</v>
      </c>
      <c r="G48" s="9">
        <v>42.850780837540469</v>
      </c>
      <c r="H48" s="9">
        <v>43.236828319898997</v>
      </c>
      <c r="I48" s="9">
        <v>45.828068235385345</v>
      </c>
      <c r="J48" s="9">
        <v>46.377274789882982</v>
      </c>
      <c r="K48" s="9">
        <v>44.783779227609081</v>
      </c>
      <c r="L48" s="9">
        <v>44.406667278658958</v>
      </c>
      <c r="M48" s="9">
        <v>45.636444508139768</v>
      </c>
      <c r="N48" s="19">
        <v>46.578471134730748</v>
      </c>
    </row>
    <row r="49" spans="5:21" x14ac:dyDescent="0.2">
      <c r="F49" s="16">
        <v>2000</v>
      </c>
      <c r="G49" s="8">
        <v>41.449570845819764</v>
      </c>
      <c r="H49" s="8">
        <v>41.785125222824909</v>
      </c>
      <c r="I49" s="8">
        <v>42.362988282620961</v>
      </c>
      <c r="J49" s="8">
        <v>42.959846088904463</v>
      </c>
      <c r="K49" s="8">
        <v>42.094433479272858</v>
      </c>
      <c r="L49" s="8">
        <v>42.231577761601741</v>
      </c>
      <c r="M49" s="8">
        <v>46.603609850157554</v>
      </c>
      <c r="N49" s="17">
        <v>47.890167163667222</v>
      </c>
    </row>
    <row r="50" spans="5:21" x14ac:dyDescent="0.2">
      <c r="F50" s="18">
        <v>2500</v>
      </c>
      <c r="G50" s="9">
        <v>43.327243096593271</v>
      </c>
      <c r="H50" s="9">
        <v>42.75939199942669</v>
      </c>
      <c r="I50" s="9">
        <v>42.752705826806462</v>
      </c>
      <c r="J50" s="9">
        <v>41.890499355228805</v>
      </c>
      <c r="K50" s="9">
        <v>42.637502806139125</v>
      </c>
      <c r="L50" s="9">
        <v>42.62231023410498</v>
      </c>
      <c r="M50" s="9">
        <v>49.094656823286371</v>
      </c>
      <c r="N50" s="19">
        <v>49.722313188825332</v>
      </c>
    </row>
    <row r="51" spans="5:21" x14ac:dyDescent="0.2">
      <c r="F51" s="16">
        <v>3150</v>
      </c>
      <c r="G51" s="8">
        <v>43.646179767365155</v>
      </c>
      <c r="H51" s="8">
        <v>43.938971537670106</v>
      </c>
      <c r="I51" s="8">
        <v>42.604947661668035</v>
      </c>
      <c r="J51" s="8">
        <v>41.8098017678006</v>
      </c>
      <c r="K51" s="8">
        <v>42.524758131528962</v>
      </c>
      <c r="L51" s="8">
        <v>42.165671440862837</v>
      </c>
      <c r="M51" s="8">
        <v>49.649771174388142</v>
      </c>
      <c r="N51" s="17">
        <v>49.947060844784694</v>
      </c>
    </row>
    <row r="52" spans="5:21" x14ac:dyDescent="0.2">
      <c r="F52" s="18">
        <v>4000</v>
      </c>
      <c r="G52" s="9">
        <v>38.755071123517922</v>
      </c>
      <c r="H52" s="9">
        <v>38.987309539591081</v>
      </c>
      <c r="I52" s="9">
        <v>37.442337515968944</v>
      </c>
      <c r="J52" s="9">
        <v>37.39842457443703</v>
      </c>
      <c r="K52" s="9">
        <v>37.242775648068161</v>
      </c>
      <c r="L52" s="9">
        <v>37.90155231458251</v>
      </c>
      <c r="M52" s="9">
        <v>45.633961585030626</v>
      </c>
      <c r="N52" s="19">
        <v>45.960632178896951</v>
      </c>
    </row>
    <row r="53" spans="5:21" x14ac:dyDescent="0.2">
      <c r="F53" s="20">
        <v>5000</v>
      </c>
      <c r="G53" s="21">
        <v>33.26578366779497</v>
      </c>
      <c r="H53" s="21">
        <v>33.745346269534743</v>
      </c>
      <c r="I53" s="21">
        <v>32.946517618732848</v>
      </c>
      <c r="J53" s="21">
        <v>32.386298266985946</v>
      </c>
      <c r="K53" s="21">
        <v>32.440914931120695</v>
      </c>
      <c r="L53" s="21">
        <v>32.836960853189915</v>
      </c>
      <c r="M53" s="21">
        <v>38.6938216365985</v>
      </c>
      <c r="N53" s="22">
        <v>40.226238690330867</v>
      </c>
    </row>
    <row r="59" spans="5:21" x14ac:dyDescent="0.2">
      <c r="E59" s="56" t="s">
        <v>22</v>
      </c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57"/>
    </row>
    <row r="60" spans="5:21" x14ac:dyDescent="0.2">
      <c r="E60" s="14"/>
      <c r="F60" s="52" t="s">
        <v>4</v>
      </c>
      <c r="G60" s="52"/>
      <c r="H60" s="52"/>
      <c r="I60" s="52"/>
      <c r="J60" s="53" t="s">
        <v>5</v>
      </c>
      <c r="K60" s="53"/>
      <c r="L60" s="53"/>
      <c r="M60" s="53"/>
      <c r="N60" s="52" t="s">
        <v>6</v>
      </c>
      <c r="O60" s="52"/>
      <c r="P60" s="52"/>
      <c r="Q60" s="52"/>
      <c r="R60" s="54" t="s">
        <v>7</v>
      </c>
      <c r="S60" s="54"/>
      <c r="T60" s="54"/>
      <c r="U60" s="55"/>
    </row>
    <row r="61" spans="5:21" x14ac:dyDescent="0.2">
      <c r="E61" s="14" t="s">
        <v>0</v>
      </c>
      <c r="F61" s="7" t="s">
        <v>23</v>
      </c>
      <c r="G61" s="7" t="s">
        <v>24</v>
      </c>
      <c r="H61" s="7" t="s">
        <v>25</v>
      </c>
      <c r="I61" s="7" t="s">
        <v>26</v>
      </c>
      <c r="J61" s="6" t="s">
        <v>23</v>
      </c>
      <c r="K61" s="6" t="s">
        <v>24</v>
      </c>
      <c r="L61" s="6" t="s">
        <v>25</v>
      </c>
      <c r="M61" s="6" t="s">
        <v>26</v>
      </c>
      <c r="N61" s="6" t="s">
        <v>23</v>
      </c>
      <c r="O61" s="6" t="s">
        <v>24</v>
      </c>
      <c r="P61" s="6" t="s">
        <v>25</v>
      </c>
      <c r="Q61" s="6" t="s">
        <v>26</v>
      </c>
      <c r="R61" s="6" t="s">
        <v>23</v>
      </c>
      <c r="S61" s="6" t="s">
        <v>24</v>
      </c>
      <c r="T61" s="6" t="s">
        <v>25</v>
      </c>
      <c r="U61" s="34" t="s">
        <v>26</v>
      </c>
    </row>
    <row r="62" spans="5:21" x14ac:dyDescent="0.2">
      <c r="E62" s="29">
        <v>50</v>
      </c>
      <c r="F62" s="11">
        <v>53.075525729523136</v>
      </c>
      <c r="G62" s="11">
        <v>58.777443235283656</v>
      </c>
      <c r="H62" s="11">
        <v>57.824235390717128</v>
      </c>
      <c r="I62" s="11">
        <v>55.57836346412229</v>
      </c>
      <c r="J62" s="11">
        <v>58.063059752637692</v>
      </c>
      <c r="K62" s="11">
        <v>61.593600217033838</v>
      </c>
      <c r="L62" s="11">
        <v>59.68739854996506</v>
      </c>
      <c r="M62" s="11">
        <v>58.178542419947455</v>
      </c>
      <c r="N62" s="11">
        <v>54.78304826978227</v>
      </c>
      <c r="O62" s="11">
        <v>58.239207603714682</v>
      </c>
      <c r="P62" s="11">
        <v>56.227946790360726</v>
      </c>
      <c r="Q62" s="11">
        <v>57.059781512305847</v>
      </c>
      <c r="R62" s="11">
        <v>51.10866752371404</v>
      </c>
      <c r="S62" s="11">
        <v>55.424424622045294</v>
      </c>
      <c r="T62" s="11">
        <v>52.489645382549973</v>
      </c>
      <c r="U62" s="35">
        <v>51.216067829186009</v>
      </c>
    </row>
    <row r="63" spans="5:21" x14ac:dyDescent="0.2">
      <c r="E63" s="18">
        <v>63</v>
      </c>
      <c r="F63" s="10">
        <v>60.937044325930508</v>
      </c>
      <c r="G63" s="10">
        <v>63.076414265267218</v>
      </c>
      <c r="H63" s="10">
        <v>51.638281282388938</v>
      </c>
      <c r="I63" s="10">
        <v>54.062548483454165</v>
      </c>
      <c r="J63" s="10">
        <v>66.933792934273228</v>
      </c>
      <c r="K63" s="10">
        <v>71.707630993848184</v>
      </c>
      <c r="L63" s="10">
        <v>56.078395107968767</v>
      </c>
      <c r="M63" s="10">
        <v>62.71616146205406</v>
      </c>
      <c r="N63" s="10">
        <v>68.581628088436219</v>
      </c>
      <c r="O63" s="10">
        <v>72.451684944557428</v>
      </c>
      <c r="P63" s="10">
        <v>56.736988038700339</v>
      </c>
      <c r="Q63" s="10">
        <v>63.548374779110866</v>
      </c>
      <c r="R63" s="10">
        <v>58.681839885982853</v>
      </c>
      <c r="S63" s="10">
        <v>63.145137772388203</v>
      </c>
      <c r="T63" s="10">
        <v>51.221904955748236</v>
      </c>
      <c r="U63" s="36">
        <v>54.924682627973638</v>
      </c>
    </row>
    <row r="64" spans="5:21" x14ac:dyDescent="0.2">
      <c r="E64" s="20">
        <v>80</v>
      </c>
      <c r="F64" s="37">
        <v>63.251191336813129</v>
      </c>
      <c r="G64" s="37">
        <v>61.281562686079269</v>
      </c>
      <c r="H64" s="37">
        <v>67.007468453893125</v>
      </c>
      <c r="I64" s="37">
        <v>67.782779985079912</v>
      </c>
      <c r="J64" s="37">
        <v>63.075680237827882</v>
      </c>
      <c r="K64" s="37">
        <v>67.631388145759573</v>
      </c>
      <c r="L64" s="37">
        <v>67.821089825693292</v>
      </c>
      <c r="M64" s="37">
        <v>67.214211306023302</v>
      </c>
      <c r="N64" s="37">
        <v>63.397033143379318</v>
      </c>
      <c r="O64" s="37">
        <v>66.82371426351142</v>
      </c>
      <c r="P64" s="37">
        <v>68.264754200433671</v>
      </c>
      <c r="Q64" s="37">
        <v>68.478496660505016</v>
      </c>
      <c r="R64" s="37">
        <v>58.83151421569535</v>
      </c>
      <c r="S64" s="37">
        <v>60.924049406395469</v>
      </c>
      <c r="T64" s="37">
        <v>63.303182584371527</v>
      </c>
      <c r="U64" s="38">
        <v>64.936496612376246</v>
      </c>
    </row>
    <row r="68" spans="5:7" ht="51" x14ac:dyDescent="0.2">
      <c r="E68" s="3" t="s">
        <v>0</v>
      </c>
      <c r="F68" s="3" t="s">
        <v>27</v>
      </c>
      <c r="G68" s="3" t="s">
        <v>28</v>
      </c>
    </row>
    <row r="69" spans="5:7" x14ac:dyDescent="0.2">
      <c r="E69" s="12">
        <v>50</v>
      </c>
      <c r="F69" s="39">
        <v>1.26</v>
      </c>
      <c r="G69" s="13">
        <f>(0.16*2.08*4.5*2.5)/Table48[[#This Row],[Tiempo de reverberación (s)]]</f>
        <v>2.971428571428572</v>
      </c>
    </row>
    <row r="70" spans="5:7" x14ac:dyDescent="0.2">
      <c r="E70" s="12">
        <v>63</v>
      </c>
      <c r="F70" s="40">
        <v>0.6</v>
      </c>
      <c r="G70" s="13">
        <f>(0.16*2.08*4.5*2.5)/Table48[[#This Row],[Tiempo de reverberación (s)]]</f>
        <v>6.2400000000000011</v>
      </c>
    </row>
    <row r="71" spans="5:7" x14ac:dyDescent="0.2">
      <c r="E71" s="12">
        <v>80</v>
      </c>
      <c r="F71" s="39">
        <v>0.56999999999999995</v>
      </c>
      <c r="G71" s="13">
        <f>(0.16*2.08*4.5*2.5)/Table48[[#This Row],[Tiempo de reverberación (s)]]</f>
        <v>6.5684210526315807</v>
      </c>
    </row>
    <row r="72" spans="5:7" x14ac:dyDescent="0.2">
      <c r="E72" s="12">
        <v>100</v>
      </c>
      <c r="F72" s="40">
        <v>0.77</v>
      </c>
      <c r="G72" s="13">
        <f>(0.16*2.08*4.5*2.5)/Table48[[#This Row],[Tiempo de reverberación (s)]]</f>
        <v>4.8623376623376631</v>
      </c>
    </row>
    <row r="73" spans="5:7" x14ac:dyDescent="0.2">
      <c r="E73" s="12">
        <v>125</v>
      </c>
      <c r="F73" s="39">
        <v>0.53</v>
      </c>
      <c r="G73" s="13">
        <f>(0.16*2.08*4.5*2.5)/Table48[[#This Row],[Tiempo de reverberación (s)]]</f>
        <v>7.0641509433962275</v>
      </c>
    </row>
    <row r="74" spans="5:7" x14ac:dyDescent="0.2">
      <c r="E74" s="12">
        <v>160</v>
      </c>
      <c r="F74" s="40">
        <v>0.59</v>
      </c>
      <c r="G74" s="13">
        <f>(0.16*2.08*4.5*2.5)/Table48[[#This Row],[Tiempo de reverberación (s)]]</f>
        <v>6.345762711864408</v>
      </c>
    </row>
    <row r="75" spans="5:7" x14ac:dyDescent="0.2">
      <c r="E75" s="12">
        <v>200</v>
      </c>
      <c r="F75" s="39">
        <v>0.47</v>
      </c>
      <c r="G75" s="13">
        <f>(0.16*2.08*4.5*2.5)/Table48[[#This Row],[Tiempo de reverberación (s)]]</f>
        <v>7.9659574468085124</v>
      </c>
    </row>
    <row r="76" spans="5:7" x14ac:dyDescent="0.2">
      <c r="E76" s="12">
        <v>250</v>
      </c>
      <c r="F76" s="40">
        <v>0.56999999999999995</v>
      </c>
      <c r="G76" s="13">
        <f>(0.16*2.08*4.5*2.5)/Table48[[#This Row],[Tiempo de reverberación (s)]]</f>
        <v>6.5684210526315807</v>
      </c>
    </row>
    <row r="77" spans="5:7" x14ac:dyDescent="0.2">
      <c r="E77" s="12">
        <v>315</v>
      </c>
      <c r="F77" s="39">
        <v>0.53</v>
      </c>
      <c r="G77" s="13">
        <f>(0.16*2.08*4.5*2.5)/Table48[[#This Row],[Tiempo de reverberación (s)]]</f>
        <v>7.0641509433962275</v>
      </c>
    </row>
    <row r="78" spans="5:7" x14ac:dyDescent="0.2">
      <c r="E78" s="12">
        <v>400</v>
      </c>
      <c r="F78" s="40">
        <v>0.4</v>
      </c>
      <c r="G78" s="13">
        <f>(0.16*2.08*4.5*2.5)/Table48[[#This Row],[Tiempo de reverberación (s)]]</f>
        <v>9.3600000000000012</v>
      </c>
    </row>
    <row r="79" spans="5:7" x14ac:dyDescent="0.2">
      <c r="E79" s="12">
        <v>500</v>
      </c>
      <c r="F79" s="39">
        <v>0.4</v>
      </c>
      <c r="G79" s="13">
        <f>(0.16*2.08*4.5*2.5)/Table48[[#This Row],[Tiempo de reverberación (s)]]</f>
        <v>9.3600000000000012</v>
      </c>
    </row>
    <row r="80" spans="5:7" x14ac:dyDescent="0.2">
      <c r="E80" s="12">
        <v>630</v>
      </c>
      <c r="F80" s="40">
        <v>0.41</v>
      </c>
      <c r="G80" s="13">
        <f>(0.16*2.08*4.5*2.5)/Table48[[#This Row],[Tiempo de reverberación (s)]]</f>
        <v>9.1317073170731735</v>
      </c>
    </row>
    <row r="81" spans="5:7" x14ac:dyDescent="0.2">
      <c r="E81" s="12">
        <v>800</v>
      </c>
      <c r="F81" s="39">
        <v>0.43</v>
      </c>
      <c r="G81" s="13">
        <f>(0.16*2.08*4.5*2.5)/Table48[[#This Row],[Tiempo de reverberación (s)]]</f>
        <v>8.7069767441860488</v>
      </c>
    </row>
    <row r="82" spans="5:7" x14ac:dyDescent="0.2">
      <c r="E82" s="12">
        <v>1000</v>
      </c>
      <c r="F82" s="40">
        <v>0.46</v>
      </c>
      <c r="G82" s="13">
        <f>(0.16*2.08*4.5*2.5)/Table48[[#This Row],[Tiempo de reverberación (s)]]</f>
        <v>8.1391304347826097</v>
      </c>
    </row>
    <row r="83" spans="5:7" x14ac:dyDescent="0.2">
      <c r="E83" s="12">
        <v>1250</v>
      </c>
      <c r="F83" s="39">
        <v>0.46</v>
      </c>
      <c r="G83" s="13">
        <f>(0.16*2.08*4.5*2.5)/Table48[[#This Row],[Tiempo de reverberación (s)]]</f>
        <v>8.1391304347826097</v>
      </c>
    </row>
    <row r="84" spans="5:7" x14ac:dyDescent="0.2">
      <c r="E84" s="12">
        <v>1600</v>
      </c>
      <c r="F84" s="40">
        <v>0.45</v>
      </c>
      <c r="G84" s="13">
        <f>(0.16*2.08*4.5*2.5)/Table48[[#This Row],[Tiempo de reverberación (s)]]</f>
        <v>8.3200000000000021</v>
      </c>
    </row>
    <row r="85" spans="5:7" x14ac:dyDescent="0.2">
      <c r="E85" s="12">
        <v>2000</v>
      </c>
      <c r="F85" s="39">
        <v>0.43</v>
      </c>
      <c r="G85" s="13">
        <f>(0.16*2.08*4.5*2.5)/Table48[[#This Row],[Tiempo de reverberación (s)]]</f>
        <v>8.7069767441860488</v>
      </c>
    </row>
    <row r="86" spans="5:7" x14ac:dyDescent="0.2">
      <c r="E86" s="12">
        <v>2500</v>
      </c>
      <c r="F86" s="40">
        <v>0.42</v>
      </c>
      <c r="G86" s="13">
        <f>(0.16*2.08*4.5*2.5)/Table48[[#This Row],[Tiempo de reverberación (s)]]</f>
        <v>8.9142857142857164</v>
      </c>
    </row>
    <row r="87" spans="5:7" x14ac:dyDescent="0.2">
      <c r="E87" s="12">
        <v>3150</v>
      </c>
      <c r="F87" s="39">
        <v>0.42</v>
      </c>
      <c r="G87" s="13">
        <f>(0.16*2.08*4.5*2.5)/Table48[[#This Row],[Tiempo de reverberación (s)]]</f>
        <v>8.9142857142857164</v>
      </c>
    </row>
    <row r="88" spans="5:7" x14ac:dyDescent="0.2">
      <c r="E88" s="12">
        <v>4000</v>
      </c>
      <c r="F88" s="40">
        <v>0.41</v>
      </c>
      <c r="G88" s="13">
        <f>(0.16*2.08*4.5*2.5)/Table48[[#This Row],[Tiempo de reverberación (s)]]</f>
        <v>9.1317073170731735</v>
      </c>
    </row>
    <row r="89" spans="5:7" x14ac:dyDescent="0.2">
      <c r="E89" s="12">
        <v>5000</v>
      </c>
      <c r="F89" s="41">
        <v>0.39</v>
      </c>
      <c r="G89" s="13">
        <f>(0.16*2.08*4.5*2.5)/Table48[[#This Row],[Tiempo de reverberación (s)]]</f>
        <v>9.6000000000000014</v>
      </c>
    </row>
  </sheetData>
  <mergeCells count="21">
    <mergeCell ref="R6:R7"/>
    <mergeCell ref="E5:E7"/>
    <mergeCell ref="G31:H31"/>
    <mergeCell ref="I31:J31"/>
    <mergeCell ref="M31:N31"/>
    <mergeCell ref="K31:L31"/>
    <mergeCell ref="F30:N30"/>
    <mergeCell ref="F60:I60"/>
    <mergeCell ref="J60:M60"/>
    <mergeCell ref="N60:Q60"/>
    <mergeCell ref="R60:U60"/>
    <mergeCell ref="E59:U59"/>
    <mergeCell ref="B5:C5"/>
    <mergeCell ref="F5:Q5"/>
    <mergeCell ref="G6:H6"/>
    <mergeCell ref="J6:K6"/>
    <mergeCell ref="M6:N6"/>
    <mergeCell ref="P6:Q6"/>
    <mergeCell ref="I6:I7"/>
    <mergeCell ref="L6:L7"/>
    <mergeCell ref="O6:O7"/>
  </mergeCells>
  <pageMargins left="0.7" right="0.7" top="0.75" bottom="0.75" header="0.3" footer="0.3"/>
  <ignoredErrors>
    <ignoredError sqref="I8:I28" formulaRange="1"/>
  </ignoredError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Silvero del Amo</dc:creator>
  <cp:lastModifiedBy>Microsoft Office User</cp:lastModifiedBy>
  <cp:lastPrinted>2022-05-03T05:13:29Z</cp:lastPrinted>
  <dcterms:created xsi:type="dcterms:W3CDTF">2022-04-24T12:26:13Z</dcterms:created>
  <dcterms:modified xsi:type="dcterms:W3CDTF">2022-07-21T08:02:50Z</dcterms:modified>
</cp:coreProperties>
</file>