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15823_corp_caixa_gov_br/Documents/!!SPVAT/UC/"/>
    </mc:Choice>
  </mc:AlternateContent>
  <xr:revisionPtr revIDLastSave="88" documentId="8_{54FFCCCD-DEB0-40E4-B898-96512B724660}" xr6:coauthVersionLast="47" xr6:coauthVersionMax="47" xr10:uidLastSave="{CD96324C-1DC3-465B-9901-FA855E996833}"/>
  <bookViews>
    <workbookView xWindow="28680" yWindow="-120" windowWidth="21840" windowHeight="13020" firstSheet="3" activeTab="3" xr2:uid="{D51AF43E-DDB6-4B3F-8B54-4F4C94525F08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NativeTimeline_Data">#N/A</definedName>
    <definedName name="SegmentaçãodeDados_mês">#N/A</definedName>
  </definedNames>
  <calcPr calcId="191029"/>
  <pivotCaches>
    <pivotCache cacheId="1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<sst xmlns="http://schemas.openxmlformats.org/spreadsheetml/2006/main" count="261" uniqueCount="80">
  <si>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</si>
  <si>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</si>
  <si>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</si>
  <si>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</si>
  <si>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</si>
  <si>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Operação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</si>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</sst>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6D89B7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65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0" fontId="2" fillId="2" borderId="0" xfId="2"/>
  </cellXfs>
  <cellStyles count="3">
    <cellStyle name="Ênfase1" xfId="2" builtinId="29"/>
    <cellStyle name="Moeda" xfId="1" builtinId="4"/>
    <cellStyle name="Normal" xfId="0" builtinId="0"/>
  </cellStyles>
  <dxfs count="12">
    <dxf>
      <numFmt numFmtId="165" formatCode="&quot;R$&quot;\ #,##0.00"/>
    </dxf>
    <dxf>
      <font>
        <b/>
        <i val="0"/>
        <color theme="0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 patternType="solid">
          <fgColor indexed="64"/>
          <bgColor rgb="FF6D89B7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EstiloRaquel" pivot="0" table="0" count="10" xr9:uid="{F443BF6D-960D-4FAA-95DF-BBC91319F400}">
      <tableStyleElement type="wholeTable" dxfId="2"/>
      <tableStyleElement type="headerRow" dxfId="1"/>
    </tableStyle>
  </tableStyles>
  <colors>
    <mruColors>
      <color rgb="FF6D89B7"/>
    </mruColors>
  </colors>
  <extLst>
    <ext xmlns:x14="http://schemas.microsoft.com/office/spreadsheetml/2009/9/main" uri="{46F421CA-312F-682f-3DD2-61675219B42D}">
      <x14:dxfs count="8">
        <dxf>
          <font>
            <color theme="0"/>
          </font>
          <fill>
            <patternFill patternType="solid">
              <fgColor auto="1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4" tint="0.599963377788628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4" tint="-0.49998474074526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4" tint="-0.49998474074526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4" tint="-0.499984740745262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Raquel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 Raquel.xlsx]Controller!Tabela dinâmica1</c:name>
    <c:fmtId val="2"/>
  </c:pivotSource>
  <c:chart>
    <c:autoTitleDeleted val="1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gradFill flip="none" rotWithShape="1">
            <a:gsLst>
              <a:gs pos="12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12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2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Controller!$C$4:$C$19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Controller!$D$4:$D$19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D-4DE9-97C3-DC4CD4D5E1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170274447"/>
        <c:axId val="1671855695"/>
      </c:barChart>
      <c:catAx>
        <c:axId val="117027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855695"/>
        <c:crosses val="autoZero"/>
        <c:auto val="1"/>
        <c:lblAlgn val="ctr"/>
        <c:lblOffset val="100"/>
        <c:noMultiLvlLbl val="0"/>
      </c:catAx>
      <c:valAx>
        <c:axId val="16718556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7027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 Raquel.xlsx]Controller!Tabela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12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2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Controller!$G$4:$G$8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Controller!$H$4:$H$8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A-4722-A16E-DFBA318FD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544383"/>
        <c:axId val="2090528895"/>
      </c:barChart>
      <c:catAx>
        <c:axId val="134454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0528895"/>
        <c:crosses val="autoZero"/>
        <c:auto val="1"/>
        <c:lblAlgn val="ctr"/>
        <c:lblOffset val="100"/>
        <c:noMultiLvlLbl val="0"/>
      </c:catAx>
      <c:valAx>
        <c:axId val="20905288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4454438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val>
            <c:numRef>
              <c:f>Caixinha!$G$4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9-47CE-A655-E088AED440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5171855"/>
        <c:axId val="1351017567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20000">
                  <a:schemeClr val="accent1">
                    <a:lumMod val="75000"/>
                  </a:schemeClr>
                </a:gs>
                <a:gs pos="66000">
                  <a:schemeClr val="accent1">
                    <a:lumMod val="5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Caixinha!$G$3</c:f>
              <c:numCache>
                <c:formatCode>"R$"\ #,##0.00</c:formatCode>
                <c:ptCount val="1"/>
                <c:pt idx="0">
                  <c:v>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9-47CE-A655-E088AED44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1280447"/>
        <c:axId val="1750607679"/>
      </c:barChart>
      <c:catAx>
        <c:axId val="1825171855"/>
        <c:scaling>
          <c:orientation val="minMax"/>
        </c:scaling>
        <c:delete val="1"/>
        <c:axPos val="b"/>
        <c:majorTickMark val="none"/>
        <c:minorTickMark val="none"/>
        <c:tickLblPos val="nextTo"/>
        <c:crossAx val="1351017567"/>
        <c:crosses val="autoZero"/>
        <c:auto val="1"/>
        <c:lblAlgn val="ctr"/>
        <c:lblOffset val="100"/>
        <c:noMultiLvlLbl val="0"/>
      </c:catAx>
      <c:valAx>
        <c:axId val="135101756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25171855"/>
        <c:crosses val="autoZero"/>
        <c:crossBetween val="between"/>
      </c:valAx>
      <c:valAx>
        <c:axId val="1750607679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751280447"/>
        <c:crosses val="max"/>
        <c:crossBetween val="between"/>
      </c:valAx>
      <c:catAx>
        <c:axId val="1751280447"/>
        <c:scaling>
          <c:orientation val="minMax"/>
        </c:scaling>
        <c:delete val="1"/>
        <c:axPos val="b"/>
        <c:majorTickMark val="out"/>
        <c:minorTickMark val="none"/>
        <c:tickLblPos val="nextTo"/>
        <c:crossAx val="17506076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2.svg"/><Relationship Id="rId16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#Data!A1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20</xdr:row>
      <xdr:rowOff>66675</xdr:rowOff>
    </xdr:from>
    <xdr:to>
      <xdr:col>4</xdr:col>
      <xdr:colOff>552450</xdr:colOff>
      <xdr:row>27</xdr:row>
      <xdr:rowOff>168275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">
              <a:extLst>
                <a:ext uri="{FF2B5EF4-FFF2-40B4-BE49-F238E27FC236}">
                  <a16:creationId xmlns:a16="http://schemas.microsoft.com/office/drawing/2014/main" id="{7701D98B-9012-ED8D-BAC0-7950847E11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2475" y="36830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0</xdr:row>
      <xdr:rowOff>152401</xdr:rowOff>
    </xdr:from>
    <xdr:to>
      <xdr:col>20</xdr:col>
      <xdr:colOff>228600</xdr:colOff>
      <xdr:row>1</xdr:row>
      <xdr:rowOff>140558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D5A8C442-5D5D-AE10-E333-B51421C17FB6}"/>
            </a:ext>
          </a:extLst>
        </xdr:cNvPr>
        <xdr:cNvGrpSpPr/>
      </xdr:nvGrpSpPr>
      <xdr:grpSpPr>
        <a:xfrm>
          <a:off x="1749879" y="152401"/>
          <a:ext cx="11691257" cy="1338439"/>
          <a:chOff x="1751479" y="152401"/>
          <a:chExt cx="11554386" cy="1336038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D5BD7DF2-4745-49F3-83BB-E7732F715C42}"/>
              </a:ext>
            </a:extLst>
          </xdr:cNvPr>
          <xdr:cNvSpPr/>
        </xdr:nvSpPr>
        <xdr:spPr>
          <a:xfrm>
            <a:off x="1751479" y="152401"/>
            <a:ext cx="11554386" cy="12685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517C52F6-7632-480E-98B4-F60B0F3D3C42}"/>
              </a:ext>
            </a:extLst>
          </xdr:cNvPr>
          <xdr:cNvSpPr/>
        </xdr:nvSpPr>
        <xdr:spPr>
          <a:xfrm>
            <a:off x="1868059" y="238678"/>
            <a:ext cx="966657" cy="1067834"/>
          </a:xfrm>
          <a:prstGeom prst="roundRect">
            <a:avLst/>
          </a:prstGeom>
          <a:solidFill>
            <a:srgbClr val="6D89B7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5EDF8EFA-4930-43A1-9A11-A37F6FC1D3CA}"/>
              </a:ext>
            </a:extLst>
          </xdr:cNvPr>
          <xdr:cNvSpPr txBox="1"/>
        </xdr:nvSpPr>
        <xdr:spPr>
          <a:xfrm>
            <a:off x="3302234" y="323048"/>
            <a:ext cx="5448505" cy="6684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000" b="1">
                <a:solidFill>
                  <a:sysClr val="windowText" lastClr="000000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Hello, Raquel</a:t>
            </a:r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4DE301DB-CB03-4174-BF9A-ACB0E5F322CA}"/>
              </a:ext>
            </a:extLst>
          </xdr:cNvPr>
          <xdr:cNvSpPr txBox="1"/>
        </xdr:nvSpPr>
        <xdr:spPr>
          <a:xfrm>
            <a:off x="3302234" y="808823"/>
            <a:ext cx="5438980" cy="6796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600" b="0" i="1">
                <a:solidFill>
                  <a:schemeClr val="tx1">
                    <a:lumMod val="50000"/>
                    <a:lumOff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pic>
        <xdr:nvPicPr>
          <xdr:cNvPr id="33" name="Gráfico 32" descr="Perfil de mulher estrutura de tópicos">
            <a:extLst>
              <a:ext uri="{FF2B5EF4-FFF2-40B4-BE49-F238E27FC236}">
                <a16:creationId xmlns:a16="http://schemas.microsoft.com/office/drawing/2014/main" id="{B48B8F11-97B3-680A-9042-E7A80061FD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883896" y="323048"/>
            <a:ext cx="914400" cy="9080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171450</xdr:colOff>
      <xdr:row>25</xdr:row>
      <xdr:rowOff>0</xdr:rowOff>
    </xdr:from>
    <xdr:to>
      <xdr:col>17</xdr:col>
      <xdr:colOff>307180</xdr:colOff>
      <xdr:row>44</xdr:row>
      <xdr:rowOff>60212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E18DC6E3-73AB-218D-A319-1F498B5D3EB5}"/>
            </a:ext>
          </a:extLst>
        </xdr:cNvPr>
        <xdr:cNvGrpSpPr/>
      </xdr:nvGrpSpPr>
      <xdr:grpSpPr>
        <a:xfrm>
          <a:off x="1749879" y="5619750"/>
          <a:ext cx="9932872" cy="3421176"/>
          <a:chOff x="1324769" y="4467791"/>
          <a:chExt cx="9932873" cy="3426052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BA29090A-A352-289C-DEBE-3A145524EA70}"/>
              </a:ext>
            </a:extLst>
          </xdr:cNvPr>
          <xdr:cNvGrpSpPr/>
        </xdr:nvGrpSpPr>
        <xdr:grpSpPr>
          <a:xfrm>
            <a:off x="1321594" y="4467791"/>
            <a:ext cx="9932873" cy="3429227"/>
            <a:chOff x="1324769" y="5066506"/>
            <a:chExt cx="9851230" cy="3464719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D36548AE-E7E2-9650-08DC-47607BD6212A}"/>
                </a:ext>
              </a:extLst>
            </xdr:cNvPr>
            <xdr:cNvGrpSpPr/>
          </xdr:nvGrpSpPr>
          <xdr:grpSpPr>
            <a:xfrm>
              <a:off x="1321594" y="5063331"/>
              <a:ext cx="9851230" cy="3471069"/>
              <a:chOff x="1321594" y="5063331"/>
              <a:chExt cx="9851230" cy="3471069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893613E7-A672-1DFF-2E56-A49E67E27116}"/>
                  </a:ext>
                </a:extLst>
              </xdr:cNvPr>
              <xdr:cNvGrpSpPr/>
            </xdr:nvGrpSpPr>
            <xdr:grpSpPr>
              <a:xfrm>
                <a:off x="1324769" y="5066506"/>
                <a:ext cx="9851230" cy="3464719"/>
                <a:chOff x="1321594" y="5707856"/>
                <a:chExt cx="9851230" cy="2790825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623E8F21-CFB3-413B-97B4-87ED40146018}"/>
                    </a:ext>
                  </a:extLst>
                </xdr:cNvPr>
                <xdr:cNvSpPr/>
              </xdr:nvSpPr>
              <xdr:spPr>
                <a:xfrm>
                  <a:off x="1346199" y="5707856"/>
                  <a:ext cx="9826625" cy="27908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33C4A37C-2F01-41E6-9DF1-39231B90D6DA}"/>
                    </a:ext>
                  </a:extLst>
                </xdr:cNvPr>
                <xdr:cNvSpPr/>
              </xdr:nvSpPr>
              <xdr:spPr>
                <a:xfrm>
                  <a:off x="1321594" y="5709444"/>
                  <a:ext cx="9849643" cy="714376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6D89B7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12" name="CaixaDeTexto 11">
                <a:extLst>
                  <a:ext uri="{FF2B5EF4-FFF2-40B4-BE49-F238E27FC236}">
                    <a16:creationId xmlns:a16="http://schemas.microsoft.com/office/drawing/2014/main" id="{45053B6A-F92C-4F3E-9EBD-8D59802E2C82}"/>
                  </a:ext>
                </a:extLst>
              </xdr:cNvPr>
              <xdr:cNvSpPr txBox="1"/>
            </xdr:nvSpPr>
            <xdr:spPr>
              <a:xfrm>
                <a:off x="1321594" y="5271294"/>
                <a:ext cx="9822656" cy="57732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2000" b="1">
                    <a:solidFill>
                      <a:schemeClr val="bg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rPr>
                  <a:t>Gastos</a:t>
                </a:r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1EF2F9A-F693-4B9A-883B-7AC343CDCC74}"/>
                </a:ext>
              </a:extLst>
            </xdr:cNvPr>
            <xdr:cNvGraphicFramePr>
              <a:graphicFrameLocks/>
            </xdr:cNvGraphicFramePr>
          </xdr:nvGraphicFramePr>
          <xdr:xfrm>
            <a:off x="1506008" y="5819511"/>
            <a:ext cx="9483725" cy="269636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pic>
        <xdr:nvPicPr>
          <xdr:cNvPr id="17" name="Gráfico 16" descr="Dinheiro voador estrutura de tópicos">
            <a:extLst>
              <a:ext uri="{FF2B5EF4-FFF2-40B4-BE49-F238E27FC236}">
                <a16:creationId xmlns:a16="http://schemas.microsoft.com/office/drawing/2014/main" id="{92CD2B1F-E687-B33B-F026-FBC9C76639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5073198" y="4477203"/>
            <a:ext cx="753835" cy="77643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171450</xdr:colOff>
      <xdr:row>2</xdr:row>
      <xdr:rowOff>84923</xdr:rowOff>
    </xdr:from>
    <xdr:to>
      <xdr:col>10</xdr:col>
      <xdr:colOff>207168</xdr:colOff>
      <xdr:row>23</xdr:row>
      <xdr:rowOff>85718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B2CD6E71-DADB-BBA7-CDA1-5F6098DE6B46}"/>
            </a:ext>
          </a:extLst>
        </xdr:cNvPr>
        <xdr:cNvGrpSpPr/>
      </xdr:nvGrpSpPr>
      <xdr:grpSpPr>
        <a:xfrm>
          <a:off x="1749879" y="1612098"/>
          <a:ext cx="5546610" cy="3742759"/>
          <a:chOff x="1324769" y="107156"/>
          <a:chExt cx="5546611" cy="3730058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A3B2B6CA-CC09-FE83-084A-D10CC3B62D5D}"/>
              </a:ext>
            </a:extLst>
          </xdr:cNvPr>
          <xdr:cNvGrpSpPr/>
        </xdr:nvGrpSpPr>
        <xdr:grpSpPr>
          <a:xfrm>
            <a:off x="1321594" y="103981"/>
            <a:ext cx="5552961" cy="3733233"/>
            <a:chOff x="1524000" y="103981"/>
            <a:chExt cx="5500687" cy="3777457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39574DEB-5FDF-F14F-D864-9C533655B470}"/>
                </a:ext>
              </a:extLst>
            </xdr:cNvPr>
            <xdr:cNvGrpSpPr/>
          </xdr:nvGrpSpPr>
          <xdr:grpSpPr>
            <a:xfrm>
              <a:off x="1524000" y="107156"/>
              <a:ext cx="5500687" cy="3774282"/>
              <a:chOff x="1524000" y="365919"/>
              <a:chExt cx="5500687" cy="3479800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7DF7C409-2E63-CC0B-C95F-6897CA3952FD}"/>
                  </a:ext>
                </a:extLst>
              </xdr:cNvPr>
              <xdr:cNvGrpSpPr/>
            </xdr:nvGrpSpPr>
            <xdr:grpSpPr>
              <a:xfrm>
                <a:off x="1524000" y="369094"/>
                <a:ext cx="5500687" cy="3476625"/>
                <a:chOff x="1524000" y="365919"/>
                <a:chExt cx="4441031" cy="2809875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44686F5D-5E2F-247C-8A74-A8298BDDDA16}"/>
                    </a:ext>
                  </a:extLst>
                </xdr:cNvPr>
                <xdr:cNvSpPr/>
              </xdr:nvSpPr>
              <xdr:spPr>
                <a:xfrm>
                  <a:off x="1539875" y="385763"/>
                  <a:ext cx="4394200" cy="2790031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D83B9F17-7705-2F59-319D-44ED8B5B6FD6}"/>
                    </a:ext>
                  </a:extLst>
                </xdr:cNvPr>
                <xdr:cNvSpPr/>
              </xdr:nvSpPr>
              <xdr:spPr>
                <a:xfrm>
                  <a:off x="1524000" y="365919"/>
                  <a:ext cx="4441031" cy="714376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6D89B7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10" name="CaixaDeTexto 9">
                <a:extLst>
                  <a:ext uri="{FF2B5EF4-FFF2-40B4-BE49-F238E27FC236}">
                    <a16:creationId xmlns:a16="http://schemas.microsoft.com/office/drawing/2014/main" id="{2467CE75-FD5D-CE60-667E-F49D49026F4B}"/>
                  </a:ext>
                </a:extLst>
              </xdr:cNvPr>
              <xdr:cNvSpPr txBox="1"/>
            </xdr:nvSpPr>
            <xdr:spPr>
              <a:xfrm>
                <a:off x="1535902" y="580231"/>
                <a:ext cx="5461798" cy="577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2000" b="1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Entradas</a:t>
                </a:r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9B33A9F-5B2A-47EC-A4C7-F91529691C6B}"/>
                </a:ext>
              </a:extLst>
            </xdr:cNvPr>
            <xdr:cNvGraphicFramePr>
              <a:graphicFrameLocks/>
            </xdr:cNvGraphicFramePr>
          </xdr:nvGraphicFramePr>
          <xdr:xfrm>
            <a:off x="1919288" y="1091406"/>
            <a:ext cx="4532048" cy="276939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pic>
        <xdr:nvPicPr>
          <xdr:cNvPr id="19" name="Gráfico 18" descr="Registrar estrutura de tópicos">
            <a:extLst>
              <a:ext uri="{FF2B5EF4-FFF2-40B4-BE49-F238E27FC236}">
                <a16:creationId xmlns:a16="http://schemas.microsoft.com/office/drawing/2014/main" id="{163678F1-B4F7-8BC5-3001-076E3DD4DB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56222" y="136394"/>
            <a:ext cx="787581" cy="79524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0</xdr:row>
      <xdr:rowOff>1003338</xdr:rowOff>
    </xdr:from>
    <xdr:to>
      <xdr:col>0</xdr:col>
      <xdr:colOff>1525058</xdr:colOff>
      <xdr:row>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mês">
              <a:extLst>
                <a:ext uri="{FF2B5EF4-FFF2-40B4-BE49-F238E27FC236}">
                  <a16:creationId xmlns:a16="http://schemas.microsoft.com/office/drawing/2014/main" id="{1B3EF2B7-B750-416D-BCF6-DC879C447A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00163"/>
              <a:ext cx="1525058" cy="12314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233136</xdr:colOff>
      <xdr:row>0</xdr:row>
      <xdr:rowOff>503996</xdr:rowOff>
    </xdr:from>
    <xdr:to>
      <xdr:col>20</xdr:col>
      <xdr:colOff>0</xdr:colOff>
      <xdr:row>0</xdr:row>
      <xdr:rowOff>912643</xdr:rowOff>
    </xdr:to>
    <xdr:grpSp>
      <xdr:nvGrpSpPr>
        <xdr:cNvPr id="31" name="Agrupar 3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01F60AF-2A07-7053-A57E-2C2951AC2A5B}"/>
            </a:ext>
          </a:extLst>
        </xdr:cNvPr>
        <xdr:cNvGrpSpPr/>
      </xdr:nvGrpSpPr>
      <xdr:grpSpPr>
        <a:xfrm>
          <a:off x="9774918" y="507171"/>
          <a:ext cx="3437618" cy="405472"/>
          <a:chOff x="8165827" y="207303"/>
          <a:chExt cx="3441167" cy="411822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FE245DBD-EA56-4E29-BFE0-9825CBBDFF1E}"/>
              </a:ext>
            </a:extLst>
          </xdr:cNvPr>
          <xdr:cNvSpPr/>
        </xdr:nvSpPr>
        <xdr:spPr>
          <a:xfrm>
            <a:off x="8165827" y="221215"/>
            <a:ext cx="3441167" cy="397910"/>
          </a:xfrm>
          <a:prstGeom prst="roundRect">
            <a:avLst/>
          </a:prstGeom>
          <a:solidFill>
            <a:schemeClr val="tx2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E54809EB-EB3A-48BC-BCD6-ED0D1B63372F}"/>
              </a:ext>
            </a:extLst>
          </xdr:cNvPr>
          <xdr:cNvSpPr txBox="1"/>
        </xdr:nvSpPr>
        <xdr:spPr>
          <a:xfrm>
            <a:off x="8165828" y="207303"/>
            <a:ext cx="1996934" cy="3263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600" b="0" i="1">
                <a:solidFill>
                  <a:schemeClr val="tx1">
                    <a:lumMod val="50000"/>
                    <a:lumOff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pesquisar dados...</a:t>
            </a:r>
          </a:p>
        </xdr:txBody>
      </xdr:sp>
      <xdr:pic>
        <xdr:nvPicPr>
          <xdr:cNvPr id="30" name="Gráfico 29" descr="Lupa com preenchimento sólido">
            <a:extLst>
              <a:ext uri="{FF2B5EF4-FFF2-40B4-BE49-F238E27FC236}">
                <a16:creationId xmlns:a16="http://schemas.microsoft.com/office/drawing/2014/main" id="{48F1042F-E3E4-4148-890A-B2503B7339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1146859" y="235992"/>
            <a:ext cx="362792" cy="37995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238473</xdr:rowOff>
    </xdr:from>
    <xdr:to>
      <xdr:col>1</xdr:col>
      <xdr:colOff>0</xdr:colOff>
      <xdr:row>0</xdr:row>
      <xdr:rowOff>909517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408A889A-E46E-200D-8095-CBD481BD416C}"/>
            </a:ext>
          </a:extLst>
        </xdr:cNvPr>
        <xdr:cNvSpPr/>
      </xdr:nvSpPr>
      <xdr:spPr>
        <a:xfrm>
          <a:off x="0" y="238473"/>
          <a:ext cx="1580029" cy="671044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1068429</xdr:colOff>
      <xdr:row>0</xdr:row>
      <xdr:rowOff>325548</xdr:rowOff>
    </xdr:from>
    <xdr:to>
      <xdr:col>0</xdr:col>
      <xdr:colOff>1525058</xdr:colOff>
      <xdr:row>0</xdr:row>
      <xdr:rowOff>774278</xdr:rowOff>
    </xdr:to>
    <xdr:pic>
      <xdr:nvPicPr>
        <xdr:cNvPr id="38" name="Gráfico 37" descr="Dinheiro com preenchimento sólido">
          <a:extLst>
            <a:ext uri="{FF2B5EF4-FFF2-40B4-BE49-F238E27FC236}">
              <a16:creationId xmlns:a16="http://schemas.microsoft.com/office/drawing/2014/main" id="{F3F01159-00CE-635D-54C9-F2B4830B5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68429" y="325548"/>
          <a:ext cx="456629" cy="44873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359802</xdr:rowOff>
    </xdr:from>
    <xdr:to>
      <xdr:col>0</xdr:col>
      <xdr:colOff>1194686</xdr:colOff>
      <xdr:row>0</xdr:row>
      <xdr:rowOff>805357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AC862047-20DD-48B4-9D71-D106A9B2A8E7}"/>
            </a:ext>
          </a:extLst>
        </xdr:cNvPr>
        <xdr:cNvSpPr txBox="1"/>
      </xdr:nvSpPr>
      <xdr:spPr>
        <a:xfrm>
          <a:off x="0" y="359802"/>
          <a:ext cx="1194686" cy="4455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Money APP</a:t>
          </a:r>
        </a:p>
      </xdr:txBody>
    </xdr:sp>
    <xdr:clientData/>
  </xdr:twoCellAnchor>
  <xdr:twoCellAnchor>
    <xdr:from>
      <xdr:col>10</xdr:col>
      <xdr:colOff>485717</xdr:colOff>
      <xdr:row>2</xdr:row>
      <xdr:rowOff>114570</xdr:rowOff>
    </xdr:from>
    <xdr:to>
      <xdr:col>19</xdr:col>
      <xdr:colOff>521427</xdr:colOff>
      <xdr:row>23</xdr:row>
      <xdr:rowOff>115402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30D9C730-F10E-48EA-BE81-202A717ECB11}"/>
            </a:ext>
          </a:extLst>
        </xdr:cNvPr>
        <xdr:cNvGrpSpPr/>
      </xdr:nvGrpSpPr>
      <xdr:grpSpPr>
        <a:xfrm>
          <a:off x="7578213" y="1638570"/>
          <a:ext cx="5546603" cy="3742796"/>
          <a:chOff x="1321594" y="107119"/>
          <a:chExt cx="5552961" cy="3730095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79C957A4-9703-FE9C-86BD-440651349BB4}"/>
              </a:ext>
            </a:extLst>
          </xdr:cNvPr>
          <xdr:cNvGrpSpPr/>
        </xdr:nvGrpSpPr>
        <xdr:grpSpPr>
          <a:xfrm>
            <a:off x="1321594" y="107119"/>
            <a:ext cx="5552961" cy="3730095"/>
            <a:chOff x="1524000" y="365919"/>
            <a:chExt cx="5500687" cy="3479800"/>
          </a:xfrm>
        </xdr:grpSpPr>
        <xdr:grpSp>
          <xdr:nvGrpSpPr>
            <xdr:cNvPr id="44" name="Agrupar 43">
              <a:extLst>
                <a:ext uri="{FF2B5EF4-FFF2-40B4-BE49-F238E27FC236}">
                  <a16:creationId xmlns:a16="http://schemas.microsoft.com/office/drawing/2014/main" id="{D7EF753E-0932-D53B-6622-678F0C30B561}"/>
                </a:ext>
              </a:extLst>
            </xdr:cNvPr>
            <xdr:cNvGrpSpPr/>
          </xdr:nvGrpSpPr>
          <xdr:grpSpPr>
            <a:xfrm>
              <a:off x="1524000" y="369094"/>
              <a:ext cx="5500687" cy="3476625"/>
              <a:chOff x="1524000" y="365919"/>
              <a:chExt cx="4441031" cy="2809875"/>
            </a:xfrm>
          </xdr:grpSpPr>
          <xdr:sp macro="" textlink="">
            <xdr:nvSpPr>
              <xdr:cNvPr id="46" name="Retângulo: Cantos Arredondados 45">
                <a:extLst>
                  <a:ext uri="{FF2B5EF4-FFF2-40B4-BE49-F238E27FC236}">
                    <a16:creationId xmlns:a16="http://schemas.microsoft.com/office/drawing/2014/main" id="{24770287-C6EA-A343-4CEB-D5CE2691A0EF}"/>
                  </a:ext>
                </a:extLst>
              </xdr:cNvPr>
              <xdr:cNvSpPr/>
            </xdr:nvSpPr>
            <xdr:spPr>
              <a:xfrm>
                <a:off x="1539875" y="385763"/>
                <a:ext cx="4394200" cy="2790031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47" name="Retângulo: Cantos Superiores Arredondados 46">
                <a:extLst>
                  <a:ext uri="{FF2B5EF4-FFF2-40B4-BE49-F238E27FC236}">
                    <a16:creationId xmlns:a16="http://schemas.microsoft.com/office/drawing/2014/main" id="{EDD7751A-3B02-A317-A94A-308292EA200C}"/>
                  </a:ext>
                </a:extLst>
              </xdr:cNvPr>
              <xdr:cNvSpPr/>
            </xdr:nvSpPr>
            <xdr:spPr>
              <a:xfrm>
                <a:off x="1524000" y="365919"/>
                <a:ext cx="4441031" cy="714376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6D89B7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2D9892B6-B1BA-9E46-16E0-4F047A95F17F}"/>
                </a:ext>
              </a:extLst>
            </xdr:cNvPr>
            <xdr:cNvSpPr txBox="1"/>
          </xdr:nvSpPr>
          <xdr:spPr>
            <a:xfrm>
              <a:off x="1535902" y="580231"/>
              <a:ext cx="5461798" cy="577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41" name="Gráfico 40" descr="Cofrinho estrutura de tópicos">
            <a:extLst>
              <a:ext uri="{FF2B5EF4-FFF2-40B4-BE49-F238E27FC236}">
                <a16:creationId xmlns:a16="http://schemas.microsoft.com/office/drawing/2014/main" id="{284A2BF3-4A98-D120-48C4-E53455E66E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2496654" y="142011"/>
            <a:ext cx="787581" cy="784009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152663</xdr:colOff>
      <xdr:row>7</xdr:row>
      <xdr:rowOff>0</xdr:rowOff>
    </xdr:from>
    <xdr:to>
      <xdr:col>19</xdr:col>
      <xdr:colOff>152662</xdr:colOff>
      <xdr:row>23</xdr:row>
      <xdr:rowOff>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8646B73A-6693-44C8-9557-CC31F69F8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quel Bavaresco Pessa" refreshedDate="45665.792908912037" createdVersion="8" refreshedVersion="8" minRefreshableVersion="3" recordCount="44" xr:uid="{7FC38AC3-0C78-40EE-8D7A-713330EF68CD}">
  <cacheSource type="worksheet">
    <worksheetSource name="TBL_Raquel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910519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E2EE9-A590-48DC-A14A-43B0A3B7EC4A}" name="Tabela dinâ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G3:H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9AF86-270E-4AA3-8093-86B3C5AADF59}" name="Tabela dinâmica1" cacheId="1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C3:D19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EC144D0-FFDA-4725-8B26-44F00324DFDE}" sourceName="mês">
  <pivotTables>
    <pivotTable tabId="2" name="Tabela dinâmica1"/>
    <pivotTable tabId="2" name="Tabela dinâmica2"/>
  </pivotTables>
  <data>
    <tabular pivotCacheId="291051904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49DBDC9-81F0-4BA0-AD7A-1F29A3F0272C}" cache="SegmentaçãodeDados_mês" caption="mês" style="EstiloRaquel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7E6535-24C6-4AC7-8879-EFF3A3FCCF98}" name="TBL_Raquel" displayName="TBL_Raquel" ref="A1:H45" totalsRowShown="0" dataDxfId="9">
  <autoFilter ref="A1:H45" xr:uid="{F17E6535-24C6-4AC7-8879-EFF3A3FCCF98}"/>
  <tableColumns count="8">
    <tableColumn id="1" xr3:uid="{9EC300D8-505D-4E40-8E2C-3BF3BEFE4B11}" name="Data" dataDxfId="5"/>
    <tableColumn id="8" xr3:uid="{24E46E06-7A83-4309-AB29-C97757151E98}" name="mês" dataDxfId="3">
      <calculatedColumnFormula>MONTH(TBL_Raquel[[#This Row],[Data]])</calculatedColumnFormula>
    </tableColumn>
    <tableColumn id="2" xr3:uid="{4CE9B847-94D7-4130-ABEF-B9A0DFCF0C9B}" name="Tipo" dataDxfId="4"/>
    <tableColumn id="3" xr3:uid="{137CF542-DFA0-4E0D-B646-C4990216B4C2}" name="Categoria" dataDxfId="11"/>
    <tableColumn id="4" xr3:uid="{51733F54-CD29-48BF-AE90-70574C5A0961}" name="Descrição" dataDxfId="8"/>
    <tableColumn id="5" xr3:uid="{39C2C61D-E6A0-42D5-9741-2502BA9EBF9F}" name="Valor" dataDxfId="6" dataCellStyle="Moeda"/>
    <tableColumn id="6" xr3:uid="{C4AE71F3-86FD-4CA0-AA04-706BCB825A73}" name="Operação" dataDxfId="7"/>
    <tableColumn id="7" xr3:uid="{46604012-D19F-48FD-BEEF-0B402B490DF3}" name="Status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390A64-06F8-4DE9-927D-354761F4F1D9}" name="Tabela5" displayName="Tabela5" ref="F6:G21" totalsRowShown="0">
  <autoFilter ref="F6:G21" xr:uid="{29390A64-06F8-4DE9-927D-354761F4F1D9}"/>
  <tableColumns count="2">
    <tableColumn id="1" xr3:uid="{9D9FD0F7-7FB8-4E24-8ABB-D79A33510E9C}" name="Data de Lançamento"/>
    <tableColumn id="2" xr3:uid="{CDB3785A-6B0E-4ED1-B30E-2E179CF36674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A237B9E2-C394-49D7-BE48-645A9C6DC42B}" sourceName="Data">
  <pivotTables>
    <pivotTable tabId="2" name="Tabela dinâmica1"/>
  </pivotTables>
  <state minimalRefreshVersion="6" lastRefreshVersion="6" pivotCacheId="291051904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38EE7749-7134-44F6-B3EA-E4154A240A50}" cache="NativeTimeline_Data" caption="Data" level="2" selectionLevel="2" scrollPosition="2024-05-18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1CD69-5FA7-4F7D-803A-4939E9CD6C23}">
  <sheetPr>
    <tabColor theme="4"/>
  </sheetPr>
  <dimension ref="A1:H45"/>
  <sheetViews>
    <sheetView workbookViewId="0">
      <selection activeCell="T29" sqref="T29"/>
    </sheetView>
  </sheetViews>
  <sheetFormatPr defaultRowHeight="14.5" x14ac:dyDescent="0.35"/>
  <cols>
    <col min="1" max="1" width="15.08984375" customWidth="1"/>
    <col min="2" max="2" width="6.81640625" bestFit="1" customWidth="1"/>
    <col min="3" max="3" width="19.90625" bestFit="1" customWidth="1"/>
    <col min="4" max="4" width="32.81640625" bestFit="1" customWidth="1"/>
    <col min="5" max="5" width="15.08984375" customWidth="1"/>
    <col min="6" max="6" width="17.1796875" bestFit="1" customWidth="1"/>
    <col min="7" max="7" width="15.08984375" customWidth="1"/>
  </cols>
  <sheetData>
    <row r="1" spans="1:8" x14ac:dyDescent="0.35">
      <c r="A1" t="s">
        <v>0</v>
      </c>
      <c r="B1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35">
      <c r="A2" s="1">
        <v>45505</v>
      </c>
      <c r="B2" s="11">
        <f>MONTH(TBL_Raquel[[#This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ht="29" x14ac:dyDescent="0.35">
      <c r="A3" s="1">
        <v>45505</v>
      </c>
      <c r="B3" s="11">
        <f>MONTH(TBL_Raquel[[#This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ht="29" x14ac:dyDescent="0.35">
      <c r="A4" s="1">
        <v>45507</v>
      </c>
      <c r="B4" s="11">
        <f>MONTH(TBL_Raquel[[#This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ht="29" x14ac:dyDescent="0.35">
      <c r="A5" s="1">
        <v>45509</v>
      </c>
      <c r="B5" s="11">
        <f>MONTH(TBL_Raquel[[#This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ht="29" x14ac:dyDescent="0.35">
      <c r="A6" s="1">
        <v>45511</v>
      </c>
      <c r="B6" s="11">
        <f>MONTH(TBL_Raquel[[#This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ht="29" x14ac:dyDescent="0.35">
      <c r="A7" s="1">
        <v>45514</v>
      </c>
      <c r="B7" s="11">
        <f>MONTH(TBL_Raquel[[#This Row],[Data]])</f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ht="43.5" x14ac:dyDescent="0.35">
      <c r="A8" s="1">
        <v>45516</v>
      </c>
      <c r="B8" s="11">
        <f>MONTH(TBL_Raquel[[#This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ht="29" x14ac:dyDescent="0.35">
      <c r="A9" s="1">
        <v>45519</v>
      </c>
      <c r="B9" s="11">
        <f>MONTH(TBL_Raquel[[#This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ht="29" x14ac:dyDescent="0.35">
      <c r="A10" s="1">
        <v>45519</v>
      </c>
      <c r="B10" s="11">
        <f>MONTH(TBL_Raquel[[#This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ht="29" x14ac:dyDescent="0.35">
      <c r="A11" s="1">
        <v>45522</v>
      </c>
      <c r="B11" s="11">
        <f>MONTH(TBL_Raquel[[#This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ht="29" x14ac:dyDescent="0.35">
      <c r="A12" s="1">
        <v>45524</v>
      </c>
      <c r="B12" s="11">
        <f>MONTH(TBL_Raquel[[#This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ht="29" x14ac:dyDescent="0.35">
      <c r="A13" s="1">
        <v>45526</v>
      </c>
      <c r="B13" s="11">
        <f>MONTH(TBL_Raquel[[#This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ht="29" x14ac:dyDescent="0.35">
      <c r="A14" s="1">
        <v>45528</v>
      </c>
      <c r="B14" s="11">
        <f>MONTH(TBL_Raquel[[#This Row],[Data]])</f>
        <v>8</v>
      </c>
      <c r="C14" s="2" t="s">
        <v>12</v>
      </c>
      <c r="D14" s="2" t="s">
        <v>39</v>
      </c>
      <c r="E14" s="2" t="s">
        <v>40</v>
      </c>
      <c r="F14" s="4">
        <v>80</v>
      </c>
      <c r="G14" s="2" t="s">
        <v>15</v>
      </c>
      <c r="H14" s="2" t="s">
        <v>20</v>
      </c>
    </row>
    <row r="15" spans="1:8" ht="29" x14ac:dyDescent="0.35">
      <c r="A15" s="1">
        <v>45532</v>
      </c>
      <c r="B15" s="11">
        <f>MONTH(TBL_Raquel[[#This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ht="29" x14ac:dyDescent="0.35">
      <c r="A16" s="1">
        <v>45534</v>
      </c>
      <c r="B16" s="11">
        <f>MONTH(TBL_Raquel[[#This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ht="43.5" x14ac:dyDescent="0.35">
      <c r="A17" s="1">
        <v>45535</v>
      </c>
      <c r="B17" s="11">
        <f>MONTH(TBL_Raquel[[#This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x14ac:dyDescent="0.35">
      <c r="A18" s="1">
        <v>45536</v>
      </c>
      <c r="B18" s="11">
        <f>MONTH(TBL_Raquel[[#This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ht="29" x14ac:dyDescent="0.35">
      <c r="A19" s="1">
        <v>45537</v>
      </c>
      <c r="B19" s="11">
        <f>MONTH(TBL_Raquel[[#This Row],[Data]])</f>
        <v>9</v>
      </c>
      <c r="C19" s="2" t="s">
        <v>12</v>
      </c>
      <c r="D19" s="2" t="s">
        <v>13</v>
      </c>
      <c r="E19" s="3" t="s">
        <v>14</v>
      </c>
      <c r="F19" s="4">
        <v>450</v>
      </c>
      <c r="G19" s="2" t="s">
        <v>15</v>
      </c>
      <c r="H19" s="2" t="s">
        <v>16</v>
      </c>
    </row>
    <row r="20" spans="1:8" ht="29" x14ac:dyDescent="0.35">
      <c r="A20" s="1">
        <v>45540</v>
      </c>
      <c r="B20" s="11">
        <f>MONTH(TBL_Raquel[[#This Row],[Data]])</f>
        <v>9</v>
      </c>
      <c r="C20" s="2" t="s">
        <v>12</v>
      </c>
      <c r="D20" s="2" t="s">
        <v>17</v>
      </c>
      <c r="E20" s="3" t="s">
        <v>18</v>
      </c>
      <c r="F20" s="4">
        <v>300</v>
      </c>
      <c r="G20" s="2" t="s">
        <v>15</v>
      </c>
      <c r="H20" s="2" t="s">
        <v>20</v>
      </c>
    </row>
    <row r="21" spans="1:8" x14ac:dyDescent="0.35">
      <c r="A21" s="1">
        <v>45543</v>
      </c>
      <c r="B21" s="11">
        <f>MONTH(TBL_Raquel[[#This Row],[Data]])</f>
        <v>9</v>
      </c>
      <c r="C21" s="2" t="s">
        <v>12</v>
      </c>
      <c r="D21" s="2" t="s">
        <v>21</v>
      </c>
      <c r="E21" s="3" t="s">
        <v>47</v>
      </c>
      <c r="F21" s="4">
        <v>200</v>
      </c>
      <c r="G21" s="2" t="s">
        <v>10</v>
      </c>
      <c r="H21" s="2" t="s">
        <v>20</v>
      </c>
    </row>
    <row r="22" spans="1:8" ht="29" x14ac:dyDescent="0.35">
      <c r="A22" s="1">
        <v>45546</v>
      </c>
      <c r="B22" s="11">
        <f>MONTH(TBL_Raquel[[#This Row],[Data]])</f>
        <v>9</v>
      </c>
      <c r="C22" s="2" t="s">
        <v>12</v>
      </c>
      <c r="D22" s="2" t="s">
        <v>23</v>
      </c>
      <c r="E22" s="3" t="s">
        <v>48</v>
      </c>
      <c r="F22" s="4">
        <v>600</v>
      </c>
      <c r="G22" s="2" t="s">
        <v>15</v>
      </c>
      <c r="H22" s="2" t="s">
        <v>16</v>
      </c>
    </row>
    <row r="23" spans="1:8" x14ac:dyDescent="0.35">
      <c r="A23" s="1">
        <v>45549</v>
      </c>
      <c r="B23" s="11">
        <f>MONTH(TBL_Raquel[[#This Row],[Data]])</f>
        <v>9</v>
      </c>
      <c r="C23" s="2" t="s">
        <v>12</v>
      </c>
      <c r="D23" s="2" t="s">
        <v>25</v>
      </c>
      <c r="E23" s="3" t="s">
        <v>26</v>
      </c>
      <c r="F23" s="4">
        <v>350</v>
      </c>
      <c r="G23" s="2" t="s">
        <v>10</v>
      </c>
      <c r="H23" s="2" t="s">
        <v>20</v>
      </c>
    </row>
    <row r="24" spans="1:8" ht="29" x14ac:dyDescent="0.35">
      <c r="A24" s="1">
        <v>45552</v>
      </c>
      <c r="B24" s="11">
        <f>MONTH(TBL_Raquel[[#This Row],[Data]])</f>
        <v>9</v>
      </c>
      <c r="C24" s="2" t="s">
        <v>12</v>
      </c>
      <c r="D24" s="2" t="s">
        <v>27</v>
      </c>
      <c r="E24" s="3" t="s">
        <v>49</v>
      </c>
      <c r="F24" s="4">
        <v>500</v>
      </c>
      <c r="G24" s="2" t="s">
        <v>19</v>
      </c>
      <c r="H24" s="2" t="s">
        <v>16</v>
      </c>
    </row>
    <row r="25" spans="1:8" ht="43.5" x14ac:dyDescent="0.35">
      <c r="A25" s="1">
        <v>45555</v>
      </c>
      <c r="B25" s="11">
        <f>MONTH(TBL_Raquel[[#This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ht="29" x14ac:dyDescent="0.35">
      <c r="A26" s="1">
        <v>45555</v>
      </c>
      <c r="B26" s="11">
        <f>MONTH(TBL_Raquel[[#This Row],[Data]])</f>
        <v>9</v>
      </c>
      <c r="C26" s="2" t="s">
        <v>12</v>
      </c>
      <c r="D26" s="2" t="s">
        <v>31</v>
      </c>
      <c r="E26" s="3" t="s">
        <v>52</v>
      </c>
      <c r="F26" s="4">
        <v>800</v>
      </c>
      <c r="G26" s="2" t="s">
        <v>10</v>
      </c>
      <c r="H26" s="2" t="s">
        <v>20</v>
      </c>
    </row>
    <row r="27" spans="1:8" ht="43.5" x14ac:dyDescent="0.35">
      <c r="A27" s="1">
        <v>45558</v>
      </c>
      <c r="B27" s="11">
        <f>MONTH(TBL_Raquel[[#This Row],[Data]])</f>
        <v>9</v>
      </c>
      <c r="C27" s="2" t="s">
        <v>12</v>
      </c>
      <c r="D27" s="2" t="s">
        <v>33</v>
      </c>
      <c r="E27" s="3" t="s">
        <v>53</v>
      </c>
      <c r="F27" s="4">
        <v>1500</v>
      </c>
      <c r="G27" s="2" t="s">
        <v>19</v>
      </c>
      <c r="H27" s="2" t="s">
        <v>16</v>
      </c>
    </row>
    <row r="28" spans="1:8" ht="29" x14ac:dyDescent="0.35">
      <c r="A28" s="1">
        <v>45561</v>
      </c>
      <c r="B28" s="11">
        <f>MONTH(TBL_Raquel[[#This Row],[Data]])</f>
        <v>9</v>
      </c>
      <c r="C28" s="2" t="s">
        <v>12</v>
      </c>
      <c r="D28" s="2" t="s">
        <v>54</v>
      </c>
      <c r="E28" s="3" t="s">
        <v>55</v>
      </c>
      <c r="F28" s="4">
        <v>250</v>
      </c>
      <c r="G28" s="2" t="s">
        <v>15</v>
      </c>
      <c r="H28" s="2" t="s">
        <v>20</v>
      </c>
    </row>
    <row r="29" spans="1:8" ht="29" x14ac:dyDescent="0.35">
      <c r="A29" s="1">
        <v>45564</v>
      </c>
      <c r="B29" s="11">
        <f>MONTH(TBL_Raquel[[#This Row],[Data]])</f>
        <v>9</v>
      </c>
      <c r="C29" s="2" t="s">
        <v>12</v>
      </c>
      <c r="D29" s="2" t="s">
        <v>37</v>
      </c>
      <c r="E29" s="3" t="s">
        <v>56</v>
      </c>
      <c r="F29" s="4">
        <v>400</v>
      </c>
      <c r="G29" s="2" t="s">
        <v>19</v>
      </c>
      <c r="H29" s="2" t="s">
        <v>16</v>
      </c>
    </row>
    <row r="30" spans="1:8" x14ac:dyDescent="0.35">
      <c r="A30" s="1">
        <v>45566</v>
      </c>
      <c r="B30" s="11">
        <f>MONTH(TBL_Raquel[[#This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ht="29" x14ac:dyDescent="0.35">
      <c r="A31" s="1">
        <v>45566</v>
      </c>
      <c r="B31" s="11">
        <f>MONTH(TBL_Raquel[[#This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ht="43.5" x14ac:dyDescent="0.35">
      <c r="A32" s="1">
        <v>45568</v>
      </c>
      <c r="B32" s="11">
        <f>MONTH(TBL_Raquel[[#This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ht="29" x14ac:dyDescent="0.35">
      <c r="A33" s="1">
        <v>45570</v>
      </c>
      <c r="B33" s="11">
        <f>MONTH(TBL_Raquel[[#This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ht="29" x14ac:dyDescent="0.35">
      <c r="A34" s="1">
        <v>45573</v>
      </c>
      <c r="B34" s="11">
        <f>MONTH(TBL_Raquel[[#This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ht="29" x14ac:dyDescent="0.35">
      <c r="A35" s="1">
        <v>45575</v>
      </c>
      <c r="B35" s="11">
        <f>MONTH(TBL_Raquel[[#This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ht="29" x14ac:dyDescent="0.35">
      <c r="A36" s="1">
        <v>45578</v>
      </c>
      <c r="B36" s="11">
        <f>MONTH(TBL_Raquel[[#This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ht="29" x14ac:dyDescent="0.35">
      <c r="A37" s="1">
        <v>45580</v>
      </c>
      <c r="B37" s="11">
        <f>MONTH(TBL_Raquel[[#This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ht="43.5" x14ac:dyDescent="0.35">
      <c r="A38" s="1">
        <v>45583</v>
      </c>
      <c r="B38" s="11">
        <f>MONTH(TBL_Raquel[[#This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ht="29" x14ac:dyDescent="0.35">
      <c r="A39" s="1">
        <v>45583</v>
      </c>
      <c r="B39" s="11">
        <f>MONTH(TBL_Raquel[[#This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ht="29" x14ac:dyDescent="0.35">
      <c r="A40" s="1">
        <v>45585</v>
      </c>
      <c r="B40" s="11">
        <f>MONTH(TBL_Raquel[[#This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ht="29" x14ac:dyDescent="0.35">
      <c r="A41" s="1">
        <v>45587</v>
      </c>
      <c r="B41" s="11">
        <f>MONTH(TBL_Raquel[[#This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ht="29" x14ac:dyDescent="0.35">
      <c r="A42" s="1">
        <v>45589</v>
      </c>
      <c r="B42" s="11">
        <f>MONTH(TBL_Raquel[[#This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x14ac:dyDescent="0.35">
      <c r="A43" s="1">
        <v>45591</v>
      </c>
      <c r="B43" s="11">
        <f>MONTH(TBL_Raquel[[#This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ht="43.5" x14ac:dyDescent="0.35">
      <c r="A44" s="1">
        <v>45595</v>
      </c>
      <c r="B44" s="11">
        <f>MONTH(TBL_Raquel[[#This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ht="43.5" x14ac:dyDescent="0.35">
      <c r="A45" s="1">
        <v>45596</v>
      </c>
      <c r="B45" s="11">
        <f>MONTH(TBL_Raquel[[#This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F16FE-9676-4C5C-AEFC-86146E8AB73C}">
  <sheetPr>
    <tabColor theme="4"/>
  </sheetPr>
  <dimension ref="C1:H19"/>
  <sheetViews>
    <sheetView workbookViewId="0">
      <selection activeCell="T29" sqref="T29"/>
    </sheetView>
  </sheetViews>
  <sheetFormatPr defaultRowHeight="14.5" x14ac:dyDescent="0.35"/>
  <cols>
    <col min="3" max="3" width="19.90625" bestFit="1" customWidth="1"/>
    <col min="4" max="4" width="13.1796875" bestFit="1" customWidth="1"/>
    <col min="7" max="7" width="17.26953125" bestFit="1" customWidth="1"/>
    <col min="8" max="8" width="13.1796875" bestFit="1" customWidth="1"/>
  </cols>
  <sheetData>
    <row r="1" spans="3:8" x14ac:dyDescent="0.35">
      <c r="C1" s="5" t="s">
        <v>1</v>
      </c>
      <c r="D1" t="s">
        <v>12</v>
      </c>
      <c r="G1" s="5" t="s">
        <v>1</v>
      </c>
      <c r="H1" t="s">
        <v>7</v>
      </c>
    </row>
    <row r="3" spans="3:8" x14ac:dyDescent="0.35">
      <c r="C3" s="5" t="s">
        <v>72</v>
      </c>
      <c r="D3" t="s">
        <v>74</v>
      </c>
      <c r="G3" s="5" t="s">
        <v>72</v>
      </c>
      <c r="H3" t="s">
        <v>74</v>
      </c>
    </row>
    <row r="4" spans="3:8" x14ac:dyDescent="0.35">
      <c r="C4" s="6" t="s">
        <v>13</v>
      </c>
      <c r="D4" s="7">
        <v>1600</v>
      </c>
      <c r="G4" s="6" t="s">
        <v>50</v>
      </c>
      <c r="H4" s="7">
        <v>1200</v>
      </c>
    </row>
    <row r="5" spans="3:8" x14ac:dyDescent="0.35">
      <c r="C5" s="6" t="s">
        <v>39</v>
      </c>
      <c r="D5" s="7">
        <v>330</v>
      </c>
      <c r="G5" s="6" t="s">
        <v>29</v>
      </c>
      <c r="H5" s="7">
        <v>800</v>
      </c>
    </row>
    <row r="6" spans="3:8" x14ac:dyDescent="0.35">
      <c r="C6" s="6" t="s">
        <v>25</v>
      </c>
      <c r="D6" s="7">
        <v>1100</v>
      </c>
      <c r="G6" s="6" t="s">
        <v>8</v>
      </c>
      <c r="H6" s="7">
        <v>15000</v>
      </c>
    </row>
    <row r="7" spans="3:8" x14ac:dyDescent="0.35">
      <c r="C7" s="6" t="s">
        <v>33</v>
      </c>
      <c r="D7" s="7">
        <v>3000</v>
      </c>
      <c r="G7" s="6" t="s">
        <v>63</v>
      </c>
      <c r="H7" s="7">
        <v>1500</v>
      </c>
    </row>
    <row r="8" spans="3:8" x14ac:dyDescent="0.35">
      <c r="C8" s="6" t="s">
        <v>45</v>
      </c>
      <c r="D8" s="7">
        <v>570</v>
      </c>
      <c r="G8" s="6" t="s">
        <v>73</v>
      </c>
      <c r="H8" s="7">
        <v>18500</v>
      </c>
    </row>
    <row r="9" spans="3:8" x14ac:dyDescent="0.35">
      <c r="C9" s="6" t="s">
        <v>21</v>
      </c>
      <c r="D9" s="7">
        <v>500</v>
      </c>
    </row>
    <row r="10" spans="3:8" x14ac:dyDescent="0.35">
      <c r="C10" s="6" t="s">
        <v>41</v>
      </c>
      <c r="D10" s="7">
        <v>350</v>
      </c>
    </row>
    <row r="11" spans="3:8" x14ac:dyDescent="0.35">
      <c r="C11" s="6" t="s">
        <v>37</v>
      </c>
      <c r="D11" s="7">
        <v>830</v>
      </c>
    </row>
    <row r="12" spans="3:8" x14ac:dyDescent="0.35">
      <c r="C12" s="6" t="s">
        <v>23</v>
      </c>
      <c r="D12" s="7">
        <v>970</v>
      </c>
    </row>
    <row r="13" spans="3:8" x14ac:dyDescent="0.35">
      <c r="C13" s="6" t="s">
        <v>31</v>
      </c>
      <c r="D13" s="7">
        <v>1400</v>
      </c>
    </row>
    <row r="14" spans="3:8" x14ac:dyDescent="0.35">
      <c r="C14" s="6" t="s">
        <v>17</v>
      </c>
      <c r="D14" s="7">
        <v>800</v>
      </c>
    </row>
    <row r="15" spans="3:8" x14ac:dyDescent="0.35">
      <c r="C15" s="6" t="s">
        <v>54</v>
      </c>
      <c r="D15" s="7">
        <v>250</v>
      </c>
    </row>
    <row r="16" spans="3:8" x14ac:dyDescent="0.35">
      <c r="C16" s="6" t="s">
        <v>35</v>
      </c>
      <c r="D16" s="7">
        <v>1250</v>
      </c>
    </row>
    <row r="17" spans="3:4" x14ac:dyDescent="0.35">
      <c r="C17" s="6" t="s">
        <v>27</v>
      </c>
      <c r="D17" s="7">
        <v>1500</v>
      </c>
    </row>
    <row r="18" spans="3:4" x14ac:dyDescent="0.35">
      <c r="C18" s="6" t="s">
        <v>43</v>
      </c>
      <c r="D18" s="7">
        <v>1250</v>
      </c>
    </row>
    <row r="19" spans="3:4" x14ac:dyDescent="0.35">
      <c r="C19" s="6" t="s">
        <v>73</v>
      </c>
      <c r="D19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55418-CDC9-4DFD-B5B9-5E0AD6AE2858}">
  <sheetPr>
    <tabColor theme="4" tint="0.39997558519241921"/>
  </sheetPr>
  <dimension ref="F1:G21"/>
  <sheetViews>
    <sheetView workbookViewId="0">
      <selection activeCell="T29" sqref="T29"/>
    </sheetView>
  </sheetViews>
  <sheetFormatPr defaultRowHeight="14.5" x14ac:dyDescent="0.35"/>
  <cols>
    <col min="6" max="6" width="19.90625" customWidth="1"/>
    <col min="7" max="7" width="19.81640625" customWidth="1"/>
  </cols>
  <sheetData>
    <row r="1" spans="6:7" s="8" customFormat="1" ht="77.5" customHeight="1" x14ac:dyDescent="0.35"/>
    <row r="3" spans="6:7" x14ac:dyDescent="0.35">
      <c r="F3" s="13" t="s">
        <v>78</v>
      </c>
      <c r="G3" s="7">
        <f>SUM(Tabela5[[#All],[Depósito Reservado]])</f>
        <v>3168</v>
      </c>
    </row>
    <row r="4" spans="6:7" x14ac:dyDescent="0.35">
      <c r="F4" s="13" t="s">
        <v>79</v>
      </c>
      <c r="G4" s="7">
        <v>20000</v>
      </c>
    </row>
    <row r="6" spans="6:7" x14ac:dyDescent="0.35">
      <c r="F6" t="s">
        <v>76</v>
      </c>
      <c r="G6" t="s">
        <v>77</v>
      </c>
    </row>
    <row r="7" spans="6:7" x14ac:dyDescent="0.35">
      <c r="F7" s="12">
        <v>45665</v>
      </c>
      <c r="G7" s="7">
        <v>50</v>
      </c>
    </row>
    <row r="8" spans="6:7" x14ac:dyDescent="0.35">
      <c r="F8" s="12">
        <v>45666</v>
      </c>
      <c r="G8" s="7">
        <v>109</v>
      </c>
    </row>
    <row r="9" spans="6:7" x14ac:dyDescent="0.35">
      <c r="F9" s="12">
        <v>45667</v>
      </c>
      <c r="G9" s="7">
        <v>61</v>
      </c>
    </row>
    <row r="10" spans="6:7" x14ac:dyDescent="0.35">
      <c r="F10" s="12">
        <v>45668</v>
      </c>
      <c r="G10" s="7">
        <v>281</v>
      </c>
    </row>
    <row r="11" spans="6:7" x14ac:dyDescent="0.35">
      <c r="F11" s="12">
        <v>45669</v>
      </c>
      <c r="G11" s="7">
        <v>55</v>
      </c>
    </row>
    <row r="12" spans="6:7" x14ac:dyDescent="0.35">
      <c r="F12" s="12">
        <v>45670</v>
      </c>
      <c r="G12" s="7">
        <v>282</v>
      </c>
    </row>
    <row r="13" spans="6:7" x14ac:dyDescent="0.35">
      <c r="F13" s="12">
        <v>45671</v>
      </c>
      <c r="G13" s="7">
        <v>283</v>
      </c>
    </row>
    <row r="14" spans="6:7" x14ac:dyDescent="0.35">
      <c r="F14" s="12">
        <v>45672</v>
      </c>
      <c r="G14" s="7">
        <v>481</v>
      </c>
    </row>
    <row r="15" spans="6:7" x14ac:dyDescent="0.35">
      <c r="F15" s="12">
        <v>45673</v>
      </c>
      <c r="G15" s="7">
        <v>183</v>
      </c>
    </row>
    <row r="16" spans="6:7" x14ac:dyDescent="0.35">
      <c r="F16" s="12">
        <v>45674</v>
      </c>
      <c r="G16" s="7">
        <v>221</v>
      </c>
    </row>
    <row r="17" spans="6:7" x14ac:dyDescent="0.35">
      <c r="F17" s="12">
        <v>45675</v>
      </c>
      <c r="G17" s="7">
        <v>73</v>
      </c>
    </row>
    <row r="18" spans="6:7" x14ac:dyDescent="0.35">
      <c r="F18" s="12">
        <v>45676</v>
      </c>
      <c r="G18" s="7">
        <v>52</v>
      </c>
    </row>
    <row r="19" spans="6:7" x14ac:dyDescent="0.35">
      <c r="F19" s="12">
        <v>45677</v>
      </c>
      <c r="G19" s="7">
        <v>208</v>
      </c>
    </row>
    <row r="20" spans="6:7" x14ac:dyDescent="0.35">
      <c r="F20" s="12">
        <v>45678</v>
      </c>
      <c r="G20" s="7">
        <v>415</v>
      </c>
    </row>
    <row r="21" spans="6:7" x14ac:dyDescent="0.35">
      <c r="F21" s="12">
        <v>45679</v>
      </c>
      <c r="G21" s="7">
        <v>414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5D9B3-6327-4495-A6AF-72F71630D659}">
  <dimension ref="A1:U17"/>
  <sheetViews>
    <sheetView showGridLines="0" showRowColHeaders="0" tabSelected="1" zoomScale="70" zoomScaleNormal="70" workbookViewId="0"/>
  </sheetViews>
  <sheetFormatPr defaultColWidth="0" defaultRowHeight="14.5" x14ac:dyDescent="0.35"/>
  <cols>
    <col min="1" max="1" width="22.6328125" style="8" customWidth="1"/>
    <col min="2" max="21" width="8.7265625" style="9" customWidth="1"/>
    <col min="22" max="16384" width="8.7265625" hidden="1"/>
  </cols>
  <sheetData>
    <row r="1" ht="105.5" customHeight="1" x14ac:dyDescent="0.35"/>
    <row r="17" spans="13:13" ht="16.5" x14ac:dyDescent="0.45">
      <c r="M17" s="10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Bavaresco Pessa</dc:creator>
  <cp:lastModifiedBy>Raquel Bavaresco Pessa</cp:lastModifiedBy>
  <dcterms:created xsi:type="dcterms:W3CDTF">2025-01-08T16:23:52Z</dcterms:created>
  <dcterms:modified xsi:type="dcterms:W3CDTF">2025-01-08T23:07:41Z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2025-01-08T22:42:00Z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cecca295-dfd4-4df5-9503-c45d93c758a8</vt:lpwstr>
  </property>
  <property fmtid="{D5CDD505-2E9C-101B-9397-08002B2CF9AE}" pid="8" name="MSIP_Label_fde7aacd-7cc4-4c31-9e6f-7ef306428f09_ContentBits">
    <vt:lpwstr>1</vt:lpwstr>
  </property>
</Properties>
</file>