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plastics.sharepoint.com/Shared Documents/R&amp;D/UofM App Dev/Cold Form App/"/>
    </mc:Choice>
  </mc:AlternateContent>
  <xr:revisionPtr revIDLastSave="1" documentId="8_{789F2BBB-EA8E-45FF-8FFB-622A93D5CF64}" xr6:coauthVersionLast="47" xr6:coauthVersionMax="47" xr10:uidLastSave="{1FC7523B-0D85-4115-9FFD-5671DD22C1B2}"/>
  <bookViews>
    <workbookView xWindow="-120" yWindow="-120" windowWidth="29040" windowHeight="15840" xr2:uid="{E63E9629-0ADE-48DC-BAE3-94911A420925}"/>
  </bookViews>
  <sheets>
    <sheet name="2022.06.09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A75" i="1"/>
  <c r="A55" i="1"/>
  <c r="A43" i="1"/>
  <c r="A24" i="1"/>
  <c r="A5" i="1"/>
  <c r="G76" i="1"/>
  <c r="G77" i="1" s="1"/>
  <c r="G56" i="1"/>
  <c r="G44" i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6" i="1"/>
  <c r="G7" i="1" l="1"/>
  <c r="G57" i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8" i="1"/>
  <c r="G79" i="1" l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8" i="1"/>
  <c r="G9" i="1" l="1"/>
  <c r="G10" i="1" l="1"/>
  <c r="G11" i="1" l="1"/>
  <c r="G12" i="1" l="1"/>
  <c r="G13" i="1" l="1"/>
  <c r="G14" i="1" l="1"/>
  <c r="G15" i="1" l="1"/>
  <c r="G16" i="1" l="1"/>
  <c r="G17" i="1" s="1"/>
  <c r="G18" i="1" s="1"/>
  <c r="G19" i="1" s="1"/>
  <c r="G20" i="1" s="1"/>
  <c r="G21" i="1" s="1"/>
  <c r="G22" i="1" s="1"/>
</calcChain>
</file>

<file path=xl/sharedStrings.xml><?xml version="1.0" encoding="utf-8"?>
<sst xmlns="http://schemas.openxmlformats.org/spreadsheetml/2006/main" count="98" uniqueCount="15">
  <si>
    <t>dwell 2 seconds</t>
  </si>
  <si>
    <t>Brand</t>
  </si>
  <si>
    <t>Material [in]</t>
  </si>
  <si>
    <t>Die Angle [deg]</t>
  </si>
  <si>
    <t>Blade Tip Dia [in]</t>
  </si>
  <si>
    <t>Die Aperature [in]</t>
  </si>
  <si>
    <t>Blade Depth [in]</t>
  </si>
  <si>
    <t>Measured Angle [deg]</t>
  </si>
  <si>
    <t>15 sec</t>
  </si>
  <si>
    <t>5 min</t>
  </si>
  <si>
    <t>1 hour</t>
  </si>
  <si>
    <t>5 days</t>
  </si>
  <si>
    <t>Tuffak</t>
  </si>
  <si>
    <t>Import</t>
  </si>
  <si>
    <t>Monogal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</si>
</sst>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Forming</a:t>
            </a:r>
            <a:r>
              <a:rPr lang="en-US" baseline="0"/>
              <a:t> PC / Comparison of Brands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12944163472568"/>
          <c:y val="0.10207085237416583"/>
          <c:w val="0.75980444477699638"/>
          <c:h val="0.74270850510621877"/>
        </c:manualLayout>
      </c:layout>
      <c:scatterChart>
        <c:scatterStyle val="lineMarker"/>
        <c:varyColors val="0"/>
        <c:ser>
          <c:idx val="1"/>
          <c:order val="0"/>
          <c:tx>
            <c:strRef>
              <c:f>'2022.06.09'!$A$55</c:f>
              <c:strCache>
                <c:ptCount val="1"/>
                <c:pt idx="0">
                  <c:v>Import / 0.061</c:v>
                </c:pt>
              </c:strCache>
            </c:strRef>
          </c:tx>
          <c:spPr>
            <a:ln w="19050">
              <a:noFill/>
            </a:ln>
          </c:spPr>
          <c:xVal>
            <c:numRef>
              <c:f>'2022.06.09'!$G$55:$G$74</c:f>
              <c:numCache>
                <c:formatCode>0.000</c:formatCode>
                <c:ptCount val="20"/>
                <c:pt idx="0">
                  <c:v>3.7250000000000001</c:v>
                </c:pt>
                <c:pt idx="1">
                  <c:v>3.75</c:v>
                </c:pt>
                <c:pt idx="2">
                  <c:v>3.7749999999999999</c:v>
                </c:pt>
                <c:pt idx="3">
                  <c:v>3.8</c:v>
                </c:pt>
                <c:pt idx="4">
                  <c:v>3.8249999999999997</c:v>
                </c:pt>
                <c:pt idx="5">
                  <c:v>3.8499999999999996</c:v>
                </c:pt>
                <c:pt idx="6">
                  <c:v>3.8749999999999996</c:v>
                </c:pt>
                <c:pt idx="7">
                  <c:v>3.8999999999999995</c:v>
                </c:pt>
                <c:pt idx="8">
                  <c:v>3.9249999999999994</c:v>
                </c:pt>
                <c:pt idx="9">
                  <c:v>3.9499999999999993</c:v>
                </c:pt>
                <c:pt idx="10">
                  <c:v>3.9749999999999992</c:v>
                </c:pt>
                <c:pt idx="11">
                  <c:v>3.9999999999999991</c:v>
                </c:pt>
                <c:pt idx="12">
                  <c:v>4.0249999999999995</c:v>
                </c:pt>
                <c:pt idx="13">
                  <c:v>4.05</c:v>
                </c:pt>
                <c:pt idx="14">
                  <c:v>4.0750000000000002</c:v>
                </c:pt>
                <c:pt idx="15">
                  <c:v>4.1000000000000005</c:v>
                </c:pt>
                <c:pt idx="16">
                  <c:v>4.1250000000000009</c:v>
                </c:pt>
                <c:pt idx="17">
                  <c:v>4.1500000000000012</c:v>
                </c:pt>
                <c:pt idx="18">
                  <c:v>4.1750000000000016</c:v>
                </c:pt>
                <c:pt idx="19">
                  <c:v>4.200000000000002</c:v>
                </c:pt>
              </c:numCache>
            </c:numRef>
          </c:xVal>
          <c:yVal>
            <c:numRef>
              <c:f>'2022.06.09'!$H$55:$H$74</c:f>
              <c:numCache>
                <c:formatCode>General</c:formatCode>
                <c:ptCount val="20"/>
                <c:pt idx="0">
                  <c:v>172</c:v>
                </c:pt>
                <c:pt idx="1">
                  <c:v>159</c:v>
                </c:pt>
                <c:pt idx="2">
                  <c:v>150</c:v>
                </c:pt>
                <c:pt idx="3">
                  <c:v>141</c:v>
                </c:pt>
                <c:pt idx="4">
                  <c:v>135</c:v>
                </c:pt>
                <c:pt idx="5">
                  <c:v>127</c:v>
                </c:pt>
                <c:pt idx="6">
                  <c:v>121</c:v>
                </c:pt>
                <c:pt idx="7">
                  <c:v>114</c:v>
                </c:pt>
                <c:pt idx="8">
                  <c:v>110</c:v>
                </c:pt>
                <c:pt idx="9">
                  <c:v>104</c:v>
                </c:pt>
                <c:pt idx="10">
                  <c:v>99</c:v>
                </c:pt>
                <c:pt idx="11">
                  <c:v>98</c:v>
                </c:pt>
                <c:pt idx="12">
                  <c:v>95</c:v>
                </c:pt>
                <c:pt idx="13">
                  <c:v>93</c:v>
                </c:pt>
                <c:pt idx="14">
                  <c:v>91</c:v>
                </c:pt>
                <c:pt idx="15">
                  <c:v>90</c:v>
                </c:pt>
                <c:pt idx="16">
                  <c:v>89</c:v>
                </c:pt>
                <c:pt idx="17">
                  <c:v>87</c:v>
                </c:pt>
                <c:pt idx="18">
                  <c:v>86</c:v>
                </c:pt>
                <c:pt idx="1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A-4A6E-BB07-7AECD4C552FB}"/>
            </c:ext>
          </c:extLst>
        </c:ser>
        <c:ser>
          <c:idx val="2"/>
          <c:order val="1"/>
          <c:tx>
            <c:strRef>
              <c:f>'2022.06.09'!$A$5</c:f>
              <c:strCache>
                <c:ptCount val="1"/>
                <c:pt idx="0">
                  <c:v>Tuffak / 0.068</c:v>
                </c:pt>
              </c:strCache>
            </c:strRef>
          </c:tx>
          <c:spPr>
            <a:ln w="19050">
              <a:noFill/>
            </a:ln>
          </c:spPr>
          <c:xVal>
            <c:numRef>
              <c:f>'2022.06.09'!$G$5:$G$23</c:f>
              <c:numCache>
                <c:formatCode>0.000</c:formatCode>
                <c:ptCount val="19"/>
                <c:pt idx="0">
                  <c:v>3.7</c:v>
                </c:pt>
                <c:pt idx="1">
                  <c:v>3.7250000000000001</c:v>
                </c:pt>
                <c:pt idx="2">
                  <c:v>3.75</c:v>
                </c:pt>
                <c:pt idx="3">
                  <c:v>3.7749999999999999</c:v>
                </c:pt>
                <c:pt idx="4">
                  <c:v>3.8</c:v>
                </c:pt>
                <c:pt idx="5">
                  <c:v>3.8249999999999997</c:v>
                </c:pt>
                <c:pt idx="6">
                  <c:v>3.8499999999999996</c:v>
                </c:pt>
                <c:pt idx="7">
                  <c:v>3.8749999999999996</c:v>
                </c:pt>
                <c:pt idx="8">
                  <c:v>3.8999999999999995</c:v>
                </c:pt>
                <c:pt idx="9">
                  <c:v>3.9249999999999994</c:v>
                </c:pt>
                <c:pt idx="10">
                  <c:v>3.9499999999999993</c:v>
                </c:pt>
                <c:pt idx="11">
                  <c:v>3.9749999999999992</c:v>
                </c:pt>
                <c:pt idx="12">
                  <c:v>3.9999999999999991</c:v>
                </c:pt>
                <c:pt idx="13">
                  <c:v>4.0249999999999995</c:v>
                </c:pt>
                <c:pt idx="14">
                  <c:v>4.05</c:v>
                </c:pt>
                <c:pt idx="15">
                  <c:v>4.0750000000000002</c:v>
                </c:pt>
                <c:pt idx="16">
                  <c:v>4.1000000000000005</c:v>
                </c:pt>
                <c:pt idx="17">
                  <c:v>4.1250000000000009</c:v>
                </c:pt>
                <c:pt idx="18">
                  <c:v>4.1500000000000004</c:v>
                </c:pt>
              </c:numCache>
            </c:numRef>
          </c:xVal>
          <c:yVal>
            <c:numRef>
              <c:f>'2022.06.09'!$H$5:$H$23</c:f>
              <c:numCache>
                <c:formatCode>General</c:formatCode>
                <c:ptCount val="19"/>
                <c:pt idx="0">
                  <c:v>180</c:v>
                </c:pt>
                <c:pt idx="1">
                  <c:v>165</c:v>
                </c:pt>
                <c:pt idx="2">
                  <c:v>153</c:v>
                </c:pt>
                <c:pt idx="3">
                  <c:v>144</c:v>
                </c:pt>
                <c:pt idx="4">
                  <c:v>137</c:v>
                </c:pt>
                <c:pt idx="5">
                  <c:v>129</c:v>
                </c:pt>
                <c:pt idx="6">
                  <c:v>122</c:v>
                </c:pt>
                <c:pt idx="7">
                  <c:v>115</c:v>
                </c:pt>
                <c:pt idx="8">
                  <c:v>109</c:v>
                </c:pt>
                <c:pt idx="9">
                  <c:v>104</c:v>
                </c:pt>
                <c:pt idx="10">
                  <c:v>100</c:v>
                </c:pt>
                <c:pt idx="11">
                  <c:v>97</c:v>
                </c:pt>
                <c:pt idx="12">
                  <c:v>95</c:v>
                </c:pt>
                <c:pt idx="13">
                  <c:v>91</c:v>
                </c:pt>
                <c:pt idx="14">
                  <c:v>89</c:v>
                </c:pt>
                <c:pt idx="15">
                  <c:v>88</c:v>
                </c:pt>
                <c:pt idx="16">
                  <c:v>86</c:v>
                </c:pt>
                <c:pt idx="17">
                  <c:v>84</c:v>
                </c:pt>
                <c:pt idx="18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A-4A6E-BB07-7AECD4C552FB}"/>
            </c:ext>
          </c:extLst>
        </c:ser>
        <c:ser>
          <c:idx val="0"/>
          <c:order val="2"/>
          <c:tx>
            <c:strRef>
              <c:f>'2022.06.09'!$A$75</c:f>
              <c:strCache>
                <c:ptCount val="1"/>
                <c:pt idx="0">
                  <c:v>Monogal / 0.174</c:v>
                </c:pt>
              </c:strCache>
            </c:strRef>
          </c:tx>
          <c:spPr>
            <a:ln w="19050">
              <a:noFill/>
            </a:ln>
          </c:spPr>
          <c:xVal>
            <c:numRef>
              <c:f>'2022.06.09'!$G$75:$G$90</c:f>
              <c:numCache>
                <c:formatCode>0.000</c:formatCode>
                <c:ptCount val="16"/>
                <c:pt idx="0">
                  <c:v>3.6</c:v>
                </c:pt>
                <c:pt idx="1">
                  <c:v>3.625</c:v>
                </c:pt>
                <c:pt idx="2">
                  <c:v>3.65</c:v>
                </c:pt>
                <c:pt idx="3">
                  <c:v>3.6749999999999998</c:v>
                </c:pt>
                <c:pt idx="4">
                  <c:v>3.6999999999999997</c:v>
                </c:pt>
                <c:pt idx="5">
                  <c:v>3.7249999999999996</c:v>
                </c:pt>
                <c:pt idx="6">
                  <c:v>3.7499999999999996</c:v>
                </c:pt>
                <c:pt idx="7">
                  <c:v>3.7749999999999995</c:v>
                </c:pt>
                <c:pt idx="8">
                  <c:v>3.7999999999999994</c:v>
                </c:pt>
                <c:pt idx="9">
                  <c:v>3.8249999999999993</c:v>
                </c:pt>
                <c:pt idx="10">
                  <c:v>3.8499999999999992</c:v>
                </c:pt>
                <c:pt idx="11">
                  <c:v>3.8749999999999991</c:v>
                </c:pt>
                <c:pt idx="12">
                  <c:v>3.899999999999999</c:v>
                </c:pt>
                <c:pt idx="13">
                  <c:v>3.9249999999999989</c:v>
                </c:pt>
                <c:pt idx="14">
                  <c:v>3.9499999999999988</c:v>
                </c:pt>
                <c:pt idx="15">
                  <c:v>3.9749999999999988</c:v>
                </c:pt>
              </c:numCache>
            </c:numRef>
          </c:xVal>
          <c:yVal>
            <c:numRef>
              <c:f>'2022.06.09'!$H$75:$H$90</c:f>
              <c:numCache>
                <c:formatCode>General</c:formatCode>
                <c:ptCount val="16"/>
                <c:pt idx="0">
                  <c:v>167</c:v>
                </c:pt>
                <c:pt idx="1">
                  <c:v>159</c:v>
                </c:pt>
                <c:pt idx="2">
                  <c:v>152</c:v>
                </c:pt>
                <c:pt idx="3">
                  <c:v>143</c:v>
                </c:pt>
                <c:pt idx="4">
                  <c:v>134</c:v>
                </c:pt>
                <c:pt idx="5">
                  <c:v>125</c:v>
                </c:pt>
                <c:pt idx="6">
                  <c:v>116</c:v>
                </c:pt>
                <c:pt idx="7">
                  <c:v>107</c:v>
                </c:pt>
                <c:pt idx="8">
                  <c:v>97</c:v>
                </c:pt>
                <c:pt idx="9">
                  <c:v>87</c:v>
                </c:pt>
                <c:pt idx="10">
                  <c:v>77</c:v>
                </c:pt>
                <c:pt idx="11">
                  <c:v>69</c:v>
                </c:pt>
                <c:pt idx="12">
                  <c:v>62</c:v>
                </c:pt>
                <c:pt idx="13">
                  <c:v>57</c:v>
                </c:pt>
                <c:pt idx="14">
                  <c:v>51</c:v>
                </c:pt>
                <c:pt idx="15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A-4A6E-BB07-7AECD4C552FB}"/>
            </c:ext>
          </c:extLst>
        </c:ser>
        <c:ser>
          <c:idx val="5"/>
          <c:order val="3"/>
          <c:tx>
            <c:strRef>
              <c:f>'2022.06.09'!$A$43</c:f>
              <c:strCache>
                <c:ptCount val="1"/>
                <c:pt idx="0">
                  <c:v>Tuffak / 0.176</c:v>
                </c:pt>
              </c:strCache>
            </c:strRef>
          </c:tx>
          <c:spPr>
            <a:ln w="19050">
              <a:noFill/>
            </a:ln>
          </c:spPr>
          <c:xVal>
            <c:numRef>
              <c:f>'2022.06.09'!$G$43:$G$54</c:f>
              <c:numCache>
                <c:formatCode>0.000</c:formatCode>
                <c:ptCount val="12"/>
                <c:pt idx="0">
                  <c:v>3.6</c:v>
                </c:pt>
                <c:pt idx="1">
                  <c:v>3.625</c:v>
                </c:pt>
                <c:pt idx="2">
                  <c:v>3.65</c:v>
                </c:pt>
                <c:pt idx="3">
                  <c:v>3.6749999999999998</c:v>
                </c:pt>
                <c:pt idx="4">
                  <c:v>3.6999999999999997</c:v>
                </c:pt>
                <c:pt idx="5">
                  <c:v>3.7249999999999996</c:v>
                </c:pt>
                <c:pt idx="6">
                  <c:v>3.7499999999999996</c:v>
                </c:pt>
                <c:pt idx="7">
                  <c:v>3.7749999999999995</c:v>
                </c:pt>
                <c:pt idx="8">
                  <c:v>3.7999999999999994</c:v>
                </c:pt>
                <c:pt idx="9">
                  <c:v>3.8249999999999993</c:v>
                </c:pt>
                <c:pt idx="10">
                  <c:v>3.8499999999999992</c:v>
                </c:pt>
                <c:pt idx="11">
                  <c:v>3.8749999999999991</c:v>
                </c:pt>
              </c:numCache>
            </c:numRef>
          </c:xVal>
          <c:yVal>
            <c:numRef>
              <c:f>'2022.06.09'!$H$43:$H$54</c:f>
              <c:numCache>
                <c:formatCode>General</c:formatCode>
                <c:ptCount val="12"/>
                <c:pt idx="0">
                  <c:v>168</c:v>
                </c:pt>
                <c:pt idx="1">
                  <c:v>159</c:v>
                </c:pt>
                <c:pt idx="2">
                  <c:v>150</c:v>
                </c:pt>
                <c:pt idx="3">
                  <c:v>142</c:v>
                </c:pt>
                <c:pt idx="4">
                  <c:v>132</c:v>
                </c:pt>
                <c:pt idx="5">
                  <c:v>123</c:v>
                </c:pt>
                <c:pt idx="6">
                  <c:v>115</c:v>
                </c:pt>
                <c:pt idx="7">
                  <c:v>105</c:v>
                </c:pt>
                <c:pt idx="8">
                  <c:v>96</c:v>
                </c:pt>
                <c:pt idx="9">
                  <c:v>86</c:v>
                </c:pt>
                <c:pt idx="10">
                  <c:v>76</c:v>
                </c:pt>
                <c:pt idx="11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2A-4A6E-BB07-7AECD4C55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44735"/>
        <c:axId val="1092483375"/>
      </c:scatterChart>
      <c:valAx>
        <c:axId val="11640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Setting</a:t>
                </a:r>
              </a:p>
            </c:rich>
          </c:tx>
          <c:layout>
            <c:manualLayout>
              <c:xMode val="edge"/>
              <c:yMode val="edge"/>
              <c:x val="0.40137087063183974"/>
              <c:y val="0.927884316392491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83375"/>
        <c:crosses val="autoZero"/>
        <c:crossBetween val="midCat"/>
        <c:majorUnit val="2.5000000000000005E-2"/>
      </c:valAx>
      <c:valAx>
        <c:axId val="1092483375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Immediate Resulting 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44735"/>
        <c:crosses val="autoZero"/>
        <c:crossBetween val="midCat"/>
        <c:majorUnit val="10"/>
        <c:minorUnit val="2.5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@ 5</a:t>
            </a:r>
            <a:r>
              <a:rPr lang="en-US" baseline="0"/>
              <a:t> Days - Angle @ 15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123178908018222E-2"/>
          <c:y val="0.10750740633641216"/>
          <c:w val="0.7540426954654591"/>
          <c:h val="0.74270850510621877"/>
        </c:manualLayout>
      </c:layout>
      <c:scatterChart>
        <c:scatterStyle val="lineMarker"/>
        <c:varyColors val="0"/>
        <c:ser>
          <c:idx val="5"/>
          <c:order val="0"/>
          <c:tx>
            <c:strRef>
              <c:f>'2022.06.09'!$A$24</c:f>
              <c:strCache>
                <c:ptCount val="1"/>
                <c:pt idx="0">
                  <c:v>Tuffak / 0.122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chemeClr val="accent4"/>
              </a:solidFill>
              <a:ln>
                <a:noFill/>
              </a:ln>
            </c:spPr>
          </c:marker>
          <c:trendline>
            <c:trendlineType val="power"/>
            <c:dispRSqr val="0"/>
            <c:dispEq val="1"/>
            <c:trendlineLbl>
              <c:layout>
                <c:manualLayout>
                  <c:x val="-0.19554952444130611"/>
                  <c:y val="5.0080314966177299E-2"/>
                </c:manualLayout>
              </c:layout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5629297840386767E-2"/>
                  <c:y val="-0.53180132143951664"/>
                </c:manualLayout>
              </c:layout>
              <c:numFmt formatCode="General" sourceLinked="0"/>
            </c:trendlineLbl>
          </c:trendline>
          <c:xVal>
            <c:numRef>
              <c:f>'2022.06.09'!$M$24:$M$42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</c:numCache>
            </c:numRef>
          </c:xVal>
          <c:yVal>
            <c:numRef>
              <c:f>'2022.06.09'!$H$24:$H$42</c:f>
              <c:numCache>
                <c:formatCode>General</c:formatCode>
                <c:ptCount val="19"/>
                <c:pt idx="0">
                  <c:v>169</c:v>
                </c:pt>
                <c:pt idx="1">
                  <c:v>159</c:v>
                </c:pt>
                <c:pt idx="2">
                  <c:v>149</c:v>
                </c:pt>
                <c:pt idx="3">
                  <c:v>139</c:v>
                </c:pt>
                <c:pt idx="4">
                  <c:v>129</c:v>
                </c:pt>
                <c:pt idx="5">
                  <c:v>120</c:v>
                </c:pt>
                <c:pt idx="6">
                  <c:v>110</c:v>
                </c:pt>
                <c:pt idx="7">
                  <c:v>102</c:v>
                </c:pt>
                <c:pt idx="8">
                  <c:v>95</c:v>
                </c:pt>
                <c:pt idx="9">
                  <c:v>89</c:v>
                </c:pt>
                <c:pt idx="10">
                  <c:v>84</c:v>
                </c:pt>
                <c:pt idx="11">
                  <c:v>80</c:v>
                </c:pt>
                <c:pt idx="12">
                  <c:v>76</c:v>
                </c:pt>
                <c:pt idx="13">
                  <c:v>73</c:v>
                </c:pt>
                <c:pt idx="14">
                  <c:v>70</c:v>
                </c:pt>
                <c:pt idx="15">
                  <c:v>67</c:v>
                </c:pt>
                <c:pt idx="16">
                  <c:v>64</c:v>
                </c:pt>
                <c:pt idx="17">
                  <c:v>63</c:v>
                </c:pt>
                <c:pt idx="18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5D-484D-84DA-47B11F75F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44735"/>
        <c:axId val="1092483375"/>
      </c:scatterChart>
      <c:valAx>
        <c:axId val="1164044735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Immediate Resulting angle</a:t>
                </a:r>
              </a:p>
            </c:rich>
          </c:tx>
          <c:layout>
            <c:manualLayout>
              <c:xMode val="edge"/>
              <c:yMode val="edge"/>
              <c:x val="0.40137087063183974"/>
              <c:y val="0.927884316392491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83375"/>
        <c:crosses val="autoZero"/>
        <c:crossBetween val="midCat"/>
      </c:valAx>
      <c:valAx>
        <c:axId val="1092483375"/>
        <c:scaling>
          <c:orientation val="minMax"/>
          <c:max val="1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Setting</a:t>
                </a:r>
              </a:p>
            </c:rich>
          </c:tx>
          <c:layout>
            <c:manualLayout>
              <c:xMode val="edge"/>
              <c:yMode val="edge"/>
              <c:x val="7.1540547786761555E-2"/>
              <c:y val="0.38499342626640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44735"/>
        <c:crosses val="autoZero"/>
        <c:crossBetween val="midCat"/>
        <c:majorUnit val="10"/>
        <c:minorUnit val="5"/>
      </c:valAx>
    </c:plotArea>
    <c:legend>
      <c:legendPos val="r"/>
      <c:layout>
        <c:manualLayout>
          <c:xMode val="edge"/>
          <c:yMode val="edge"/>
          <c:x val="0.87249052783955716"/>
          <c:y val="0.24839000322419388"/>
          <c:w val="9.7602383741977009E-2"/>
          <c:h val="0.54187011732850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Forming</a:t>
            </a:r>
            <a:r>
              <a:rPr lang="en-US" baseline="0"/>
              <a:t> PC / 15 Sec Angle / Large 30 Deg Die / 1/16" Dia Blade Tip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123178908018222E-2"/>
          <c:y val="0.10750740633641216"/>
          <c:w val="0.7540426954654591"/>
          <c:h val="0.742708505106218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'2022.06.09'!$A$5</c:f>
              <c:strCache>
                <c:ptCount val="1"/>
                <c:pt idx="0">
                  <c:v>Tuffak / 0.068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xVal>
            <c:numRef>
              <c:f>'2022.06.09'!$H$6:$H$23</c:f>
              <c:numCache>
                <c:formatCode>General</c:formatCode>
                <c:ptCount val="18"/>
                <c:pt idx="0">
                  <c:v>165</c:v>
                </c:pt>
                <c:pt idx="1">
                  <c:v>153</c:v>
                </c:pt>
                <c:pt idx="2">
                  <c:v>144</c:v>
                </c:pt>
                <c:pt idx="3">
                  <c:v>137</c:v>
                </c:pt>
                <c:pt idx="4">
                  <c:v>129</c:v>
                </c:pt>
                <c:pt idx="5">
                  <c:v>122</c:v>
                </c:pt>
                <c:pt idx="6">
                  <c:v>115</c:v>
                </c:pt>
                <c:pt idx="7">
                  <c:v>109</c:v>
                </c:pt>
                <c:pt idx="8">
                  <c:v>104</c:v>
                </c:pt>
                <c:pt idx="9">
                  <c:v>100</c:v>
                </c:pt>
                <c:pt idx="10">
                  <c:v>97</c:v>
                </c:pt>
                <c:pt idx="11">
                  <c:v>95</c:v>
                </c:pt>
                <c:pt idx="12">
                  <c:v>91</c:v>
                </c:pt>
                <c:pt idx="13">
                  <c:v>89</c:v>
                </c:pt>
                <c:pt idx="14">
                  <c:v>88</c:v>
                </c:pt>
                <c:pt idx="15">
                  <c:v>86</c:v>
                </c:pt>
                <c:pt idx="16">
                  <c:v>84</c:v>
                </c:pt>
                <c:pt idx="17">
                  <c:v>84</c:v>
                </c:pt>
              </c:numCache>
            </c:numRef>
          </c:xVal>
          <c:yVal>
            <c:numRef>
              <c:f>'2022.06.09'!$G$6:$G$23</c:f>
              <c:numCache>
                <c:formatCode>0.000</c:formatCode>
                <c:ptCount val="18"/>
                <c:pt idx="0">
                  <c:v>3.7250000000000001</c:v>
                </c:pt>
                <c:pt idx="1">
                  <c:v>3.75</c:v>
                </c:pt>
                <c:pt idx="2">
                  <c:v>3.7749999999999999</c:v>
                </c:pt>
                <c:pt idx="3">
                  <c:v>3.8</c:v>
                </c:pt>
                <c:pt idx="4">
                  <c:v>3.8249999999999997</c:v>
                </c:pt>
                <c:pt idx="5">
                  <c:v>3.8499999999999996</c:v>
                </c:pt>
                <c:pt idx="6">
                  <c:v>3.8749999999999996</c:v>
                </c:pt>
                <c:pt idx="7">
                  <c:v>3.8999999999999995</c:v>
                </c:pt>
                <c:pt idx="8">
                  <c:v>3.9249999999999994</c:v>
                </c:pt>
                <c:pt idx="9">
                  <c:v>3.9499999999999993</c:v>
                </c:pt>
                <c:pt idx="10">
                  <c:v>3.9749999999999992</c:v>
                </c:pt>
                <c:pt idx="11">
                  <c:v>3.9999999999999991</c:v>
                </c:pt>
                <c:pt idx="12">
                  <c:v>4.0249999999999995</c:v>
                </c:pt>
                <c:pt idx="13">
                  <c:v>4.05</c:v>
                </c:pt>
                <c:pt idx="14">
                  <c:v>4.0750000000000002</c:v>
                </c:pt>
                <c:pt idx="15">
                  <c:v>4.1000000000000005</c:v>
                </c:pt>
                <c:pt idx="16">
                  <c:v>4.1250000000000009</c:v>
                </c:pt>
                <c:pt idx="17">
                  <c:v>4.1500000000000004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D-484D-84DA-47B11F75F1E4}"/>
            </c:ext>
          </c:extLst>
        </c:ser>
        <c:ser>
          <c:idx val="3"/>
          <c:order val="1"/>
          <c:tx>
            <c:strRef>
              <c:f>'2022.06.09'!$A$24</c:f>
              <c:strCache>
                <c:ptCount val="1"/>
                <c:pt idx="0">
                  <c:v>Tuffak / 0.122</c:v>
                </c:pt>
              </c:strCache>
            </c:strRef>
          </c:tx>
          <c:spPr>
            <a:ln w="19050"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6"/>
            <c:spPr>
              <a:solidFill>
                <a:schemeClr val="accent4"/>
              </a:solidFill>
              <a:ln>
                <a:noFill/>
              </a:ln>
            </c:spPr>
          </c:marker>
          <c:xVal>
            <c:numRef>
              <c:f>'2022.06.09'!$H$24:$H$41</c:f>
              <c:numCache>
                <c:formatCode>General</c:formatCode>
                <c:ptCount val="18"/>
                <c:pt idx="0">
                  <c:v>169</c:v>
                </c:pt>
                <c:pt idx="1">
                  <c:v>159</c:v>
                </c:pt>
                <c:pt idx="2">
                  <c:v>149</c:v>
                </c:pt>
                <c:pt idx="3">
                  <c:v>139</c:v>
                </c:pt>
                <c:pt idx="4">
                  <c:v>129</c:v>
                </c:pt>
                <c:pt idx="5">
                  <c:v>120</c:v>
                </c:pt>
                <c:pt idx="6">
                  <c:v>110</c:v>
                </c:pt>
                <c:pt idx="7">
                  <c:v>102</c:v>
                </c:pt>
                <c:pt idx="8">
                  <c:v>95</c:v>
                </c:pt>
                <c:pt idx="9">
                  <c:v>89</c:v>
                </c:pt>
                <c:pt idx="10">
                  <c:v>84</c:v>
                </c:pt>
                <c:pt idx="11">
                  <c:v>80</c:v>
                </c:pt>
                <c:pt idx="12">
                  <c:v>76</c:v>
                </c:pt>
                <c:pt idx="13">
                  <c:v>73</c:v>
                </c:pt>
                <c:pt idx="14">
                  <c:v>70</c:v>
                </c:pt>
                <c:pt idx="15">
                  <c:v>67</c:v>
                </c:pt>
                <c:pt idx="16">
                  <c:v>64</c:v>
                </c:pt>
                <c:pt idx="17">
                  <c:v>63</c:v>
                </c:pt>
              </c:numCache>
            </c:numRef>
          </c:xVal>
          <c:yVal>
            <c:numRef>
              <c:f>'2022.06.09'!$G$24:$G$41</c:f>
              <c:numCache>
                <c:formatCode>0.000</c:formatCode>
                <c:ptCount val="18"/>
                <c:pt idx="0">
                  <c:v>3.65</c:v>
                </c:pt>
                <c:pt idx="1">
                  <c:v>3.6749999999999998</c:v>
                </c:pt>
                <c:pt idx="2">
                  <c:v>3.7</c:v>
                </c:pt>
                <c:pt idx="3">
                  <c:v>3.7250000000000001</c:v>
                </c:pt>
                <c:pt idx="4">
                  <c:v>3.75</c:v>
                </c:pt>
                <c:pt idx="5">
                  <c:v>3.7749999999999999</c:v>
                </c:pt>
                <c:pt idx="6">
                  <c:v>3.8</c:v>
                </c:pt>
                <c:pt idx="7">
                  <c:v>3.8250000000000002</c:v>
                </c:pt>
                <c:pt idx="8">
                  <c:v>3.85</c:v>
                </c:pt>
                <c:pt idx="9">
                  <c:v>3.875</c:v>
                </c:pt>
                <c:pt idx="10">
                  <c:v>3.9</c:v>
                </c:pt>
                <c:pt idx="11">
                  <c:v>3.9249999999999998</c:v>
                </c:pt>
                <c:pt idx="12">
                  <c:v>3.95</c:v>
                </c:pt>
                <c:pt idx="13">
                  <c:v>3.9750000000000001</c:v>
                </c:pt>
                <c:pt idx="14">
                  <c:v>4</c:v>
                </c:pt>
                <c:pt idx="15">
                  <c:v>4.0250000000000004</c:v>
                </c:pt>
                <c:pt idx="16">
                  <c:v>4.05</c:v>
                </c:pt>
                <c:pt idx="17">
                  <c:v>4.0750000000000002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5D-484D-84DA-47B11F75F1E4}"/>
            </c:ext>
          </c:extLst>
        </c:ser>
        <c:ser>
          <c:idx val="5"/>
          <c:order val="2"/>
          <c:tx>
            <c:strRef>
              <c:f>'2022.06.09'!$A$43</c:f>
              <c:strCache>
                <c:ptCount val="1"/>
                <c:pt idx="0">
                  <c:v>Tuffak / 0.176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xVal>
            <c:numRef>
              <c:f>'2022.06.09'!$H$43:$H$54</c:f>
              <c:numCache>
                <c:formatCode>General</c:formatCode>
                <c:ptCount val="12"/>
                <c:pt idx="0">
                  <c:v>168</c:v>
                </c:pt>
                <c:pt idx="1">
                  <c:v>159</c:v>
                </c:pt>
                <c:pt idx="2">
                  <c:v>150</c:v>
                </c:pt>
                <c:pt idx="3">
                  <c:v>142</c:v>
                </c:pt>
                <c:pt idx="4">
                  <c:v>132</c:v>
                </c:pt>
                <c:pt idx="5">
                  <c:v>123</c:v>
                </c:pt>
                <c:pt idx="6">
                  <c:v>115</c:v>
                </c:pt>
                <c:pt idx="7">
                  <c:v>105</c:v>
                </c:pt>
                <c:pt idx="8">
                  <c:v>96</c:v>
                </c:pt>
                <c:pt idx="9">
                  <c:v>86</c:v>
                </c:pt>
                <c:pt idx="10">
                  <c:v>76</c:v>
                </c:pt>
                <c:pt idx="11">
                  <c:v>67</c:v>
                </c:pt>
              </c:numCache>
            </c:numRef>
          </c:xVal>
          <c:yVal>
            <c:numRef>
              <c:f>'2022.06.09'!$G$43:$G$54</c:f>
              <c:numCache>
                <c:formatCode>0.000</c:formatCode>
                <c:ptCount val="12"/>
                <c:pt idx="0">
                  <c:v>3.6</c:v>
                </c:pt>
                <c:pt idx="1">
                  <c:v>3.625</c:v>
                </c:pt>
                <c:pt idx="2">
                  <c:v>3.65</c:v>
                </c:pt>
                <c:pt idx="3">
                  <c:v>3.6749999999999998</c:v>
                </c:pt>
                <c:pt idx="4">
                  <c:v>3.6999999999999997</c:v>
                </c:pt>
                <c:pt idx="5">
                  <c:v>3.7249999999999996</c:v>
                </c:pt>
                <c:pt idx="6">
                  <c:v>3.7499999999999996</c:v>
                </c:pt>
                <c:pt idx="7">
                  <c:v>3.7749999999999995</c:v>
                </c:pt>
                <c:pt idx="8">
                  <c:v>3.7999999999999994</c:v>
                </c:pt>
                <c:pt idx="9">
                  <c:v>3.8249999999999993</c:v>
                </c:pt>
                <c:pt idx="10">
                  <c:v>3.8499999999999992</c:v>
                </c:pt>
                <c:pt idx="11">
                  <c:v>3.8749999999999991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5D-484D-84DA-47B11F75F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44735"/>
        <c:axId val="1092483375"/>
      </c:scatterChart>
      <c:valAx>
        <c:axId val="1164044735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Immediate Resulting angle</a:t>
                </a:r>
              </a:p>
            </c:rich>
          </c:tx>
          <c:layout>
            <c:manualLayout>
              <c:xMode val="edge"/>
              <c:yMode val="edge"/>
              <c:x val="0.40137087063183974"/>
              <c:y val="0.927884316392491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83375"/>
        <c:crosses val="autoZero"/>
        <c:crossBetween val="midCat"/>
      </c:valAx>
      <c:valAx>
        <c:axId val="1092483375"/>
        <c:scaling>
          <c:orientation val="minMax"/>
          <c:max val="4.5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Setting</a:t>
                </a:r>
              </a:p>
            </c:rich>
          </c:tx>
          <c:layout>
            <c:manualLayout>
              <c:xMode val="edge"/>
              <c:yMode val="edge"/>
              <c:x val="7.1540547786761555E-2"/>
              <c:y val="0.38499342626640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44735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87249052783955716"/>
          <c:y val="0.24839000322419388"/>
          <c:w val="9.7602383741977009E-2"/>
          <c:h val="0.54187011732850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44824</xdr:colOff>
      <xdr:row>1</xdr:row>
      <xdr:rowOff>190500</xdr:rowOff>
    </xdr:from>
    <xdr:to>
      <xdr:col>21</xdr:col>
      <xdr:colOff>717176</xdr:colOff>
      <xdr:row>41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04E32-9912-4B01-8D60-8E72DF1D2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22413</xdr:colOff>
      <xdr:row>42</xdr:row>
      <xdr:rowOff>22412</xdr:rowOff>
    </xdr:from>
    <xdr:to>
      <xdr:col>21</xdr:col>
      <xdr:colOff>728382</xdr:colOff>
      <xdr:row>59</xdr:row>
      <xdr:rowOff>179295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2424E8-4B5D-430B-A0A8-6DD521566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22413</xdr:colOff>
      <xdr:row>60</xdr:row>
      <xdr:rowOff>145678</xdr:rowOff>
    </xdr:from>
    <xdr:to>
      <xdr:col>21</xdr:col>
      <xdr:colOff>728382</xdr:colOff>
      <xdr:row>78</xdr:row>
      <xdr:rowOff>112060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9312C9-B134-6ACE-5E74-B6EB19155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dplastics.sharepoint.com/Shared%20Documents/R&amp;D/Cold%20Forming/Coldformdata.xlsx" TargetMode="External"/><Relationship Id="rId1" Type="http://schemas.openxmlformats.org/officeDocument/2006/relationships/externalLinkPath" Target="/Shared%20Documents/R&amp;D/Cold%20Forming/Coldform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0.10.06"/>
      <sheetName val="2022.06.09"/>
      <sheetName val="Degree-depth "/>
      <sheetName val="Depth-degree"/>
      <sheetName val="App Sim"/>
    </sheetNames>
    <sheetDataSet>
      <sheetData sheetId="0" refreshError="1"/>
      <sheetData sheetId="1">
        <row r="16">
          <cell r="A16" t="str">
            <v>.068 Tuffak</v>
          </cell>
          <cell r="G16">
            <v>3.7</v>
          </cell>
          <cell r="H16">
            <v>180</v>
          </cell>
        </row>
        <row r="17">
          <cell r="G17">
            <v>3.7250000000000001</v>
          </cell>
          <cell r="H17">
            <v>165</v>
          </cell>
        </row>
        <row r="18">
          <cell r="G18">
            <v>3.75</v>
          </cell>
          <cell r="H18">
            <v>153</v>
          </cell>
        </row>
        <row r="19">
          <cell r="G19">
            <v>3.7749999999999999</v>
          </cell>
          <cell r="H19">
            <v>144</v>
          </cell>
        </row>
        <row r="20">
          <cell r="G20">
            <v>3.8</v>
          </cell>
          <cell r="H20">
            <v>137</v>
          </cell>
        </row>
        <row r="21">
          <cell r="G21">
            <v>3.8249999999999997</v>
          </cell>
          <cell r="H21">
            <v>129</v>
          </cell>
        </row>
        <row r="22">
          <cell r="G22">
            <v>3.8499999999999996</v>
          </cell>
          <cell r="H22">
            <v>122</v>
          </cell>
        </row>
        <row r="23">
          <cell r="G23">
            <v>3.8749999999999996</v>
          </cell>
          <cell r="H23">
            <v>115</v>
          </cell>
        </row>
        <row r="24">
          <cell r="G24">
            <v>3.8999999999999995</v>
          </cell>
          <cell r="H24">
            <v>109</v>
          </cell>
        </row>
        <row r="25">
          <cell r="G25">
            <v>3.9249999999999994</v>
          </cell>
          <cell r="H25">
            <v>104</v>
          </cell>
        </row>
        <row r="26">
          <cell r="G26">
            <v>3.9499999999999993</v>
          </cell>
          <cell r="H26">
            <v>100</v>
          </cell>
        </row>
        <row r="27">
          <cell r="G27">
            <v>3.9749999999999992</v>
          </cell>
          <cell r="H27">
            <v>97</v>
          </cell>
        </row>
        <row r="28">
          <cell r="G28">
            <v>3.9999999999999991</v>
          </cell>
          <cell r="H28">
            <v>95</v>
          </cell>
        </row>
        <row r="29">
          <cell r="G29">
            <v>4.0249999999999995</v>
          </cell>
          <cell r="H29">
            <v>91</v>
          </cell>
        </row>
        <row r="30">
          <cell r="G30">
            <v>4.05</v>
          </cell>
          <cell r="H30">
            <v>89</v>
          </cell>
        </row>
        <row r="31">
          <cell r="G31">
            <v>4.0750000000000002</v>
          </cell>
          <cell r="H31">
            <v>88</v>
          </cell>
        </row>
        <row r="32">
          <cell r="G32">
            <v>4.1000000000000005</v>
          </cell>
          <cell r="H32">
            <v>86</v>
          </cell>
        </row>
        <row r="33">
          <cell r="G33">
            <v>4.1250000000000009</v>
          </cell>
          <cell r="H33">
            <v>84</v>
          </cell>
        </row>
        <row r="34">
          <cell r="G34">
            <v>4.1500000000000004</v>
          </cell>
          <cell r="H34">
            <v>84</v>
          </cell>
        </row>
        <row r="35">
          <cell r="A35" t="str">
            <v>.122 Tuffak</v>
          </cell>
          <cell r="G35">
            <v>3.65</v>
          </cell>
          <cell r="H35">
            <v>169</v>
          </cell>
        </row>
        <row r="36">
          <cell r="G36">
            <v>3.6749999999999998</v>
          </cell>
          <cell r="H36">
            <v>159</v>
          </cell>
        </row>
        <row r="37">
          <cell r="G37">
            <v>3.7</v>
          </cell>
          <cell r="H37">
            <v>149</v>
          </cell>
        </row>
        <row r="38">
          <cell r="G38">
            <v>3.7250000000000001</v>
          </cell>
          <cell r="H38">
            <v>139</v>
          </cell>
        </row>
        <row r="39">
          <cell r="G39">
            <v>3.75</v>
          </cell>
          <cell r="H39">
            <v>129</v>
          </cell>
        </row>
        <row r="40">
          <cell r="G40">
            <v>3.7749999999999999</v>
          </cell>
          <cell r="H40">
            <v>120</v>
          </cell>
        </row>
        <row r="41">
          <cell r="G41">
            <v>3.8</v>
          </cell>
          <cell r="H41">
            <v>110</v>
          </cell>
        </row>
        <row r="42">
          <cell r="G42">
            <v>3.8250000000000002</v>
          </cell>
          <cell r="H42">
            <v>102</v>
          </cell>
        </row>
        <row r="43">
          <cell r="G43">
            <v>3.85</v>
          </cell>
          <cell r="H43">
            <v>95</v>
          </cell>
        </row>
        <row r="44">
          <cell r="G44">
            <v>3.875</v>
          </cell>
          <cell r="H44">
            <v>89</v>
          </cell>
        </row>
        <row r="45">
          <cell r="G45">
            <v>3.9</v>
          </cell>
          <cell r="H45">
            <v>84</v>
          </cell>
        </row>
        <row r="46">
          <cell r="G46">
            <v>3.9249999999999998</v>
          </cell>
          <cell r="H46">
            <v>80</v>
          </cell>
        </row>
        <row r="47">
          <cell r="G47">
            <v>3.95</v>
          </cell>
          <cell r="H47">
            <v>76</v>
          </cell>
        </row>
        <row r="48">
          <cell r="G48">
            <v>3.9750000000000001</v>
          </cell>
          <cell r="H48">
            <v>73</v>
          </cell>
        </row>
        <row r="49">
          <cell r="G49">
            <v>4</v>
          </cell>
          <cell r="H49">
            <v>70</v>
          </cell>
        </row>
        <row r="50">
          <cell r="G50">
            <v>4.0250000000000004</v>
          </cell>
          <cell r="H50">
            <v>67</v>
          </cell>
        </row>
        <row r="51">
          <cell r="G51">
            <v>4.05</v>
          </cell>
          <cell r="H51">
            <v>64</v>
          </cell>
        </row>
        <row r="52">
          <cell r="G52">
            <v>4.0750000000000002</v>
          </cell>
          <cell r="H52">
            <v>63</v>
          </cell>
        </row>
        <row r="54">
          <cell r="A54" t="str">
            <v>.176 Tuffak</v>
          </cell>
          <cell r="G54">
            <v>3.6</v>
          </cell>
          <cell r="H54">
            <v>168</v>
          </cell>
        </row>
        <row r="55">
          <cell r="G55">
            <v>3.625</v>
          </cell>
          <cell r="H55">
            <v>159</v>
          </cell>
        </row>
        <row r="56">
          <cell r="G56">
            <v>3.65</v>
          </cell>
          <cell r="H56">
            <v>150</v>
          </cell>
        </row>
        <row r="57">
          <cell r="G57">
            <v>3.6749999999999998</v>
          </cell>
          <cell r="H57">
            <v>142</v>
          </cell>
        </row>
        <row r="58">
          <cell r="G58">
            <v>3.6999999999999997</v>
          </cell>
          <cell r="H58">
            <v>132</v>
          </cell>
        </row>
        <row r="59">
          <cell r="G59">
            <v>3.7249999999999996</v>
          </cell>
          <cell r="H59">
            <v>123</v>
          </cell>
        </row>
        <row r="60">
          <cell r="G60">
            <v>3.7499999999999996</v>
          </cell>
          <cell r="H60">
            <v>115</v>
          </cell>
        </row>
        <row r="61">
          <cell r="G61">
            <v>3.7749999999999995</v>
          </cell>
          <cell r="H61">
            <v>105</v>
          </cell>
        </row>
        <row r="62">
          <cell r="G62">
            <v>3.7999999999999994</v>
          </cell>
          <cell r="H62">
            <v>96</v>
          </cell>
        </row>
        <row r="63">
          <cell r="G63">
            <v>3.8249999999999993</v>
          </cell>
          <cell r="H63">
            <v>86</v>
          </cell>
        </row>
        <row r="64">
          <cell r="G64">
            <v>3.8499999999999992</v>
          </cell>
          <cell r="H64">
            <v>76</v>
          </cell>
        </row>
        <row r="65">
          <cell r="G65">
            <v>3.8749999999999991</v>
          </cell>
          <cell r="H65">
            <v>67</v>
          </cell>
        </row>
        <row r="66">
          <cell r="A66" t="str">
            <v>.061 Import</v>
          </cell>
          <cell r="G66">
            <v>3.7250000000000001</v>
          </cell>
          <cell r="H66">
            <v>172</v>
          </cell>
        </row>
        <row r="67">
          <cell r="G67">
            <v>3.75</v>
          </cell>
          <cell r="H67">
            <v>159</v>
          </cell>
        </row>
        <row r="68">
          <cell r="G68">
            <v>3.7749999999999999</v>
          </cell>
          <cell r="H68">
            <v>150</v>
          </cell>
        </row>
        <row r="69">
          <cell r="G69">
            <v>3.8</v>
          </cell>
          <cell r="H69">
            <v>141</v>
          </cell>
        </row>
        <row r="70">
          <cell r="G70">
            <v>3.8249999999999997</v>
          </cell>
          <cell r="H70">
            <v>135</v>
          </cell>
        </row>
        <row r="71">
          <cell r="G71">
            <v>3.8499999999999996</v>
          </cell>
          <cell r="H71">
            <v>127</v>
          </cell>
        </row>
        <row r="72">
          <cell r="G72">
            <v>3.8749999999999996</v>
          </cell>
          <cell r="H72">
            <v>121</v>
          </cell>
        </row>
        <row r="73">
          <cell r="G73">
            <v>3.8999999999999995</v>
          </cell>
          <cell r="H73">
            <v>114</v>
          </cell>
        </row>
        <row r="74">
          <cell r="G74">
            <v>3.9249999999999994</v>
          </cell>
          <cell r="H74">
            <v>110</v>
          </cell>
        </row>
        <row r="75">
          <cell r="G75">
            <v>3.9499999999999993</v>
          </cell>
          <cell r="H75">
            <v>104</v>
          </cell>
        </row>
        <row r="76">
          <cell r="G76">
            <v>3.9749999999999992</v>
          </cell>
          <cell r="H76">
            <v>99</v>
          </cell>
        </row>
        <row r="77">
          <cell r="G77">
            <v>3.9999999999999991</v>
          </cell>
          <cell r="H77">
            <v>98</v>
          </cell>
          <cell r="Z77">
            <v>3.7250000000000001</v>
          </cell>
          <cell r="AA77">
            <v>162.95614035087965</v>
          </cell>
        </row>
        <row r="78">
          <cell r="G78">
            <v>4.0249999999999995</v>
          </cell>
          <cell r="H78">
            <v>95</v>
          </cell>
          <cell r="Z78">
            <v>3.75</v>
          </cell>
          <cell r="AA78">
            <v>153.62796697626618</v>
          </cell>
        </row>
        <row r="79">
          <cell r="G79">
            <v>4.05</v>
          </cell>
          <cell r="H79">
            <v>93</v>
          </cell>
          <cell r="Z79">
            <v>3.7749999999999999</v>
          </cell>
          <cell r="AA79">
            <v>144.89538183694731</v>
          </cell>
        </row>
        <row r="80">
          <cell r="G80">
            <v>4.0750000000000002</v>
          </cell>
          <cell r="H80">
            <v>91</v>
          </cell>
          <cell r="Z80">
            <v>3.8</v>
          </cell>
          <cell r="AA80">
            <v>136.75838493292395</v>
          </cell>
        </row>
        <row r="81">
          <cell r="G81">
            <v>4.1000000000000005</v>
          </cell>
          <cell r="H81">
            <v>90</v>
          </cell>
          <cell r="Z81">
            <v>3.8249999999999997</v>
          </cell>
          <cell r="AA81">
            <v>129.21697626419245</v>
          </cell>
        </row>
        <row r="82">
          <cell r="G82">
            <v>4.1250000000000009</v>
          </cell>
          <cell r="H82">
            <v>89</v>
          </cell>
          <cell r="Z82">
            <v>3.8499999999999996</v>
          </cell>
          <cell r="AA82">
            <v>122.27115583075556</v>
          </cell>
        </row>
        <row r="83">
          <cell r="G83">
            <v>4.1500000000000012</v>
          </cell>
          <cell r="H83">
            <v>87</v>
          </cell>
          <cell r="Z83">
            <v>3.8749999999999996</v>
          </cell>
          <cell r="AA83">
            <v>115.92092363261236</v>
          </cell>
        </row>
        <row r="84">
          <cell r="G84">
            <v>4.1750000000000016</v>
          </cell>
          <cell r="H84">
            <v>86</v>
          </cell>
          <cell r="Z84">
            <v>3.8999999999999995</v>
          </cell>
          <cell r="AA84">
            <v>110.16627966976466</v>
          </cell>
        </row>
        <row r="85">
          <cell r="G85">
            <v>4.200000000000002</v>
          </cell>
          <cell r="H85">
            <v>83</v>
          </cell>
          <cell r="Z85">
            <v>3.9249999999999994</v>
          </cell>
          <cell r="AA85">
            <v>105.00722394221066</v>
          </cell>
        </row>
        <row r="86">
          <cell r="A86" t="str">
            <v>.174 Monogal</v>
          </cell>
          <cell r="G86">
            <v>3.6</v>
          </cell>
          <cell r="H86">
            <v>167</v>
          </cell>
          <cell r="Z86">
            <v>3.9499999999999993</v>
          </cell>
          <cell r="AA86">
            <v>100.44375644994943</v>
          </cell>
        </row>
        <row r="87">
          <cell r="G87">
            <v>3.625</v>
          </cell>
          <cell r="H87">
            <v>159</v>
          </cell>
          <cell r="Z87">
            <v>3.9749999999999992</v>
          </cell>
          <cell r="AA87">
            <v>96.475877192984626</v>
          </cell>
        </row>
        <row r="88">
          <cell r="G88">
            <v>3.65</v>
          </cell>
          <cell r="H88">
            <v>152</v>
          </cell>
          <cell r="Z88">
            <v>3.9999999999999991</v>
          </cell>
          <cell r="AA88">
            <v>93.1035861713126</v>
          </cell>
        </row>
        <row r="89">
          <cell r="G89">
            <v>3.6749999999999998</v>
          </cell>
          <cell r="H89">
            <v>143</v>
          </cell>
          <cell r="Z89">
            <v>4.0249999999999995</v>
          </cell>
          <cell r="AA89">
            <v>90.326883384934263</v>
          </cell>
        </row>
        <row r="90">
          <cell r="G90">
            <v>3.6999999999999997</v>
          </cell>
          <cell r="H90">
            <v>134</v>
          </cell>
          <cell r="Z90">
            <v>4.05</v>
          </cell>
          <cell r="AA90">
            <v>88.145768833852344</v>
          </cell>
        </row>
        <row r="91">
          <cell r="G91">
            <v>3.7249999999999996</v>
          </cell>
          <cell r="H91">
            <v>125</v>
          </cell>
          <cell r="Z91">
            <v>4.0750000000000002</v>
          </cell>
          <cell r="AA91">
            <v>86.560242518061386</v>
          </cell>
        </row>
        <row r="92">
          <cell r="G92">
            <v>3.7499999999999996</v>
          </cell>
          <cell r="H92">
            <v>116</v>
          </cell>
          <cell r="Z92">
            <v>4.1000000000000005</v>
          </cell>
          <cell r="AA92">
            <v>85.570304437566847</v>
          </cell>
        </row>
        <row r="93">
          <cell r="G93">
            <v>3.7749999999999995</v>
          </cell>
          <cell r="H93">
            <v>107</v>
          </cell>
          <cell r="Z93">
            <v>4.1250000000000009</v>
          </cell>
          <cell r="AA93">
            <v>85.175954592365997</v>
          </cell>
        </row>
        <row r="94">
          <cell r="G94">
            <v>3.7999999999999994</v>
          </cell>
          <cell r="H94">
            <v>97</v>
          </cell>
          <cell r="Z94">
            <v>4.1500000000000012</v>
          </cell>
          <cell r="AA94">
            <v>85.377192982457927</v>
          </cell>
        </row>
        <row r="95">
          <cell r="G95">
            <v>3.8249999999999993</v>
          </cell>
          <cell r="H95">
            <v>87</v>
          </cell>
        </row>
        <row r="96">
          <cell r="G96">
            <v>3.8499999999999992</v>
          </cell>
          <cell r="H96">
            <v>77</v>
          </cell>
        </row>
        <row r="97">
          <cell r="G97">
            <v>3.8749999999999991</v>
          </cell>
          <cell r="H97">
            <v>69</v>
          </cell>
        </row>
        <row r="98">
          <cell r="G98">
            <v>3.899999999999999</v>
          </cell>
          <cell r="H98">
            <v>62</v>
          </cell>
        </row>
        <row r="99">
          <cell r="G99">
            <v>3.9249999999999989</v>
          </cell>
          <cell r="H99">
            <v>57</v>
          </cell>
        </row>
        <row r="100">
          <cell r="G100">
            <v>3.9499999999999988</v>
          </cell>
          <cell r="H100">
            <v>51</v>
          </cell>
        </row>
        <row r="101">
          <cell r="G101">
            <v>3.9749999999999988</v>
          </cell>
          <cell r="H101">
            <v>51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B265-3783-4A3A-9BBE-C5C82CC0A713}">
  <dimension ref="A1:V127"/>
  <sheetViews>
    <sheetView tabSelected="1" zoomScale="85" zoomScaleNormal="85" workbookViewId="0">
      <selection activeCell="P20" sqref="P20"/>
    </sheetView>
  </sheetViews>
  <sheetFormatPr defaultRowHeight="15" x14ac:dyDescent="0.25"/>
  <cols>
    <col min="1" max="1" width="37.5703125" bestFit="1" customWidth="1"/>
    <col min="2" max="6" width="13.28515625" style="1" customWidth="1"/>
    <col min="7" max="7" width="13.28515625" style="2" customWidth="1"/>
    <col min="8" max="8" width="6.28515625" style="1" bestFit="1" customWidth="1"/>
    <col min="9" max="9" width="5.85546875" style="1" bestFit="1" customWidth="1"/>
    <col min="10" max="10" width="6.5703125" style="1" bestFit="1" customWidth="1"/>
    <col min="11" max="11" width="6.42578125" style="1" bestFit="1" customWidth="1"/>
    <col min="12" max="16" width="4.42578125" customWidth="1"/>
    <col min="17" max="17" width="30" customWidth="1"/>
    <col min="18" max="18" width="33.5703125" customWidth="1"/>
    <col min="19" max="19" width="8.85546875" style="1" bestFit="1" customWidth="1"/>
    <col min="20" max="20" width="17.85546875" style="1" bestFit="1" customWidth="1"/>
    <col min="21" max="21" width="35.7109375" style="1" bestFit="1" customWidth="1"/>
    <col min="22" max="22" width="35.7109375" style="1" customWidth="1"/>
    <col min="23" max="23" width="34.140625" bestFit="1" customWidth="1"/>
    <col min="24" max="24" width="27.42578125" bestFit="1" customWidth="1"/>
    <col min="25" max="25" width="15.85546875" bestFit="1" customWidth="1"/>
    <col min="26" max="26" width="26.140625" bestFit="1" customWidth="1"/>
    <col min="27" max="27" width="27" bestFit="1" customWidth="1"/>
    <col min="28" max="28" width="15.28515625" bestFit="1" customWidth="1"/>
    <col min="29" max="29" width="26" bestFit="1" customWidth="1"/>
    <col min="30" max="30" width="26.85546875" bestFit="1" customWidth="1"/>
    <col min="31" max="31" width="15" bestFit="1" customWidth="1"/>
    <col min="32" max="32" width="25" bestFit="1" customWidth="1"/>
    <col min="33" max="33" width="25.85546875" bestFit="1" customWidth="1"/>
    <col min="34" max="34" width="14" bestFit="1" customWidth="1"/>
  </cols>
  <sheetData>
    <row r="1" spans="1:16" x14ac:dyDescent="0.25">
      <c r="A1" t="s">
        <v>0</v>
      </c>
    </row>
    <row r="2" spans="1:16" ht="15.75" thickBot="1" x14ac:dyDescent="0.3"/>
    <row r="3" spans="1:1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5" t="s">
        <v>7</v>
      </c>
      <c r="I3" s="6"/>
      <c r="J3" s="6"/>
      <c r="K3" s="7"/>
      <c r="L3" s="1"/>
      <c r="M3" s="1"/>
      <c r="N3" s="1"/>
      <c r="O3" s="1"/>
      <c r="P3" s="1"/>
    </row>
    <row r="4" spans="1:16" ht="15.75" thickBot="1" x14ac:dyDescent="0.3">
      <c r="B4" s="8"/>
      <c r="C4" s="8"/>
      <c r="D4" s="8"/>
      <c r="E4" s="8"/>
      <c r="F4" s="8"/>
      <c r="G4" s="9"/>
      <c r="H4" s="10" t="s">
        <v>8</v>
      </c>
      <c r="I4" s="11" t="s">
        <v>9</v>
      </c>
      <c r="J4" s="11" t="s">
        <v>10</v>
      </c>
      <c r="K4" s="12" t="s">
        <v>11</v>
      </c>
      <c r="L4" s="13"/>
      <c r="M4" s="13"/>
      <c r="N4" s="13"/>
      <c r="O4" s="13"/>
      <c r="P4" s="13"/>
    </row>
    <row r="5" spans="1:16" x14ac:dyDescent="0.25">
      <c r="A5" t="str">
        <f>B5 &amp; " / " &amp; C5</f>
        <v>Tuffak / 0.068</v>
      </c>
      <c r="B5" s="18" t="s">
        <v>12</v>
      </c>
      <c r="C5" s="1">
        <v>6.8000000000000005E-2</v>
      </c>
      <c r="D5" s="1">
        <v>30</v>
      </c>
      <c r="E5" s="1">
        <v>3.125E-2</v>
      </c>
      <c r="F5" s="1">
        <v>0.5</v>
      </c>
      <c r="G5" s="2">
        <v>3.7</v>
      </c>
      <c r="H5" s="1">
        <v>180</v>
      </c>
      <c r="I5" s="1">
        <v>180</v>
      </c>
      <c r="J5" s="1">
        <v>180</v>
      </c>
      <c r="K5" s="19">
        <v>180</v>
      </c>
    </row>
    <row r="6" spans="1:16" x14ac:dyDescent="0.25">
      <c r="B6" s="18" t="s">
        <v>12</v>
      </c>
      <c r="C6" s="1">
        <v>6.8000000000000005E-2</v>
      </c>
      <c r="D6" s="1">
        <v>30</v>
      </c>
      <c r="E6" s="1">
        <v>3.125E-2</v>
      </c>
      <c r="F6" s="1">
        <v>0.5</v>
      </c>
      <c r="G6" s="2">
        <f t="shared" ref="G6:G22" si="0">G5+0.025</f>
        <v>3.7250000000000001</v>
      </c>
      <c r="H6" s="1">
        <v>165</v>
      </c>
      <c r="I6" s="1">
        <v>165</v>
      </c>
      <c r="J6" s="1">
        <v>166</v>
      </c>
      <c r="K6" s="19">
        <v>166</v>
      </c>
    </row>
    <row r="7" spans="1:16" x14ac:dyDescent="0.25">
      <c r="B7" s="18" t="s">
        <v>12</v>
      </c>
      <c r="C7" s="1">
        <v>6.8000000000000005E-2</v>
      </c>
      <c r="D7" s="1">
        <v>30</v>
      </c>
      <c r="E7" s="1">
        <v>3.125E-2</v>
      </c>
      <c r="F7" s="1">
        <v>0.5</v>
      </c>
      <c r="G7" s="2">
        <f t="shared" si="0"/>
        <v>3.75</v>
      </c>
      <c r="H7" s="1">
        <v>153</v>
      </c>
      <c r="I7" s="1">
        <v>155</v>
      </c>
      <c r="J7" s="1">
        <v>155</v>
      </c>
      <c r="K7" s="19">
        <v>156</v>
      </c>
    </row>
    <row r="8" spans="1:16" x14ac:dyDescent="0.25">
      <c r="B8" s="18" t="s">
        <v>12</v>
      </c>
      <c r="C8" s="1">
        <v>6.8000000000000005E-2</v>
      </c>
      <c r="D8" s="1">
        <v>30</v>
      </c>
      <c r="E8" s="1">
        <v>3.125E-2</v>
      </c>
      <c r="F8" s="1">
        <v>0.5</v>
      </c>
      <c r="G8" s="2">
        <f t="shared" si="0"/>
        <v>3.7749999999999999</v>
      </c>
      <c r="H8" s="1">
        <v>144</v>
      </c>
      <c r="I8" s="1">
        <v>145</v>
      </c>
      <c r="J8" s="1">
        <v>147</v>
      </c>
      <c r="K8" s="19">
        <v>149</v>
      </c>
    </row>
    <row r="9" spans="1:16" x14ac:dyDescent="0.25">
      <c r="B9" s="18" t="s">
        <v>12</v>
      </c>
      <c r="C9" s="1">
        <v>6.8000000000000005E-2</v>
      </c>
      <c r="D9" s="1">
        <v>30</v>
      </c>
      <c r="E9" s="1">
        <v>3.125E-2</v>
      </c>
      <c r="F9" s="1">
        <v>0.5</v>
      </c>
      <c r="G9" s="2">
        <f t="shared" si="0"/>
        <v>3.8</v>
      </c>
      <c r="H9" s="1">
        <v>137</v>
      </c>
      <c r="I9" s="1">
        <v>139</v>
      </c>
      <c r="J9" s="1">
        <v>140</v>
      </c>
      <c r="K9" s="19">
        <v>141</v>
      </c>
    </row>
    <row r="10" spans="1:16" x14ac:dyDescent="0.25">
      <c r="B10" s="18" t="s">
        <v>12</v>
      </c>
      <c r="C10" s="1">
        <v>6.8000000000000005E-2</v>
      </c>
      <c r="D10" s="1">
        <v>30</v>
      </c>
      <c r="E10" s="1">
        <v>3.125E-2</v>
      </c>
      <c r="F10" s="1">
        <v>0.5</v>
      </c>
      <c r="G10" s="2">
        <f t="shared" si="0"/>
        <v>3.8249999999999997</v>
      </c>
      <c r="H10" s="1">
        <v>129</v>
      </c>
      <c r="I10" s="1">
        <v>131</v>
      </c>
      <c r="J10" s="1">
        <v>132</v>
      </c>
      <c r="K10" s="19">
        <v>133</v>
      </c>
    </row>
    <row r="11" spans="1:16" x14ac:dyDescent="0.25">
      <c r="B11" s="18" t="s">
        <v>12</v>
      </c>
      <c r="C11" s="1">
        <v>6.8000000000000005E-2</v>
      </c>
      <c r="D11" s="1">
        <v>30</v>
      </c>
      <c r="E11" s="1">
        <v>3.125E-2</v>
      </c>
      <c r="F11" s="1">
        <v>0.5</v>
      </c>
      <c r="G11" s="2">
        <f t="shared" si="0"/>
        <v>3.8499999999999996</v>
      </c>
      <c r="H11" s="1">
        <v>122</v>
      </c>
      <c r="I11" s="1">
        <v>124</v>
      </c>
      <c r="J11" s="1">
        <v>125</v>
      </c>
      <c r="K11" s="19">
        <v>127</v>
      </c>
    </row>
    <row r="12" spans="1:16" x14ac:dyDescent="0.25">
      <c r="B12" s="18" t="s">
        <v>12</v>
      </c>
      <c r="C12" s="1">
        <v>6.8000000000000005E-2</v>
      </c>
      <c r="D12" s="1">
        <v>30</v>
      </c>
      <c r="E12" s="1">
        <v>3.125E-2</v>
      </c>
      <c r="F12" s="1">
        <v>0.5</v>
      </c>
      <c r="G12" s="2">
        <f t="shared" si="0"/>
        <v>3.8749999999999996</v>
      </c>
      <c r="H12" s="1">
        <v>115</v>
      </c>
      <c r="I12" s="1">
        <v>118</v>
      </c>
      <c r="J12" s="1">
        <v>119</v>
      </c>
      <c r="K12" s="19">
        <v>121</v>
      </c>
    </row>
    <row r="13" spans="1:16" x14ac:dyDescent="0.25">
      <c r="B13" s="18" t="s">
        <v>12</v>
      </c>
      <c r="C13" s="1">
        <v>6.8000000000000005E-2</v>
      </c>
      <c r="D13" s="1">
        <v>30</v>
      </c>
      <c r="E13" s="1">
        <v>3.125E-2</v>
      </c>
      <c r="F13" s="1">
        <v>0.5</v>
      </c>
      <c r="G13" s="2">
        <f t="shared" si="0"/>
        <v>3.8999999999999995</v>
      </c>
      <c r="H13" s="1">
        <v>109</v>
      </c>
      <c r="I13" s="1">
        <v>112</v>
      </c>
      <c r="J13" s="1">
        <v>113</v>
      </c>
      <c r="K13" s="19">
        <v>116</v>
      </c>
    </row>
    <row r="14" spans="1:16" x14ac:dyDescent="0.25">
      <c r="B14" s="18" t="s">
        <v>12</v>
      </c>
      <c r="C14" s="1">
        <v>6.8000000000000005E-2</v>
      </c>
      <c r="D14" s="1">
        <v>30</v>
      </c>
      <c r="E14" s="1">
        <v>3.125E-2</v>
      </c>
      <c r="F14" s="1">
        <v>0.5</v>
      </c>
      <c r="G14" s="2">
        <f t="shared" si="0"/>
        <v>3.9249999999999994</v>
      </c>
      <c r="H14" s="1">
        <v>104</v>
      </c>
      <c r="I14" s="1">
        <v>107</v>
      </c>
      <c r="J14" s="1">
        <v>108</v>
      </c>
      <c r="K14" s="19">
        <v>110</v>
      </c>
    </row>
    <row r="15" spans="1:16" x14ac:dyDescent="0.25">
      <c r="B15" s="18" t="s">
        <v>12</v>
      </c>
      <c r="C15" s="1">
        <v>6.8000000000000005E-2</v>
      </c>
      <c r="D15" s="1">
        <v>30</v>
      </c>
      <c r="E15" s="1">
        <v>3.125E-2</v>
      </c>
      <c r="F15" s="1">
        <v>0.5</v>
      </c>
      <c r="G15" s="2">
        <f t="shared" si="0"/>
        <v>3.9499999999999993</v>
      </c>
      <c r="H15" s="1">
        <v>100</v>
      </c>
      <c r="I15" s="1">
        <v>103</v>
      </c>
      <c r="J15" s="1">
        <v>105</v>
      </c>
      <c r="K15" s="19">
        <v>107</v>
      </c>
    </row>
    <row r="16" spans="1:16" x14ac:dyDescent="0.25">
      <c r="B16" s="18" t="s">
        <v>12</v>
      </c>
      <c r="C16" s="1">
        <v>6.8000000000000005E-2</v>
      </c>
      <c r="D16" s="1">
        <v>30</v>
      </c>
      <c r="E16" s="1">
        <v>3.125E-2</v>
      </c>
      <c r="F16" s="1">
        <v>0.5</v>
      </c>
      <c r="G16" s="2">
        <f t="shared" si="0"/>
        <v>3.9749999999999992</v>
      </c>
      <c r="H16" s="1">
        <v>97</v>
      </c>
      <c r="I16" s="1">
        <v>100</v>
      </c>
      <c r="J16" s="1">
        <v>101</v>
      </c>
      <c r="K16" s="19">
        <v>104</v>
      </c>
    </row>
    <row r="17" spans="1:17" x14ac:dyDescent="0.25">
      <c r="B17" s="18" t="s">
        <v>12</v>
      </c>
      <c r="C17" s="1">
        <v>6.8000000000000005E-2</v>
      </c>
      <c r="D17" s="1">
        <v>30</v>
      </c>
      <c r="E17" s="1">
        <v>3.125E-2</v>
      </c>
      <c r="F17" s="1">
        <v>0.5</v>
      </c>
      <c r="G17" s="2">
        <f t="shared" si="0"/>
        <v>3.9999999999999991</v>
      </c>
      <c r="H17" s="1">
        <v>95</v>
      </c>
      <c r="I17" s="1">
        <v>97</v>
      </c>
      <c r="J17" s="1">
        <v>99</v>
      </c>
      <c r="K17" s="19">
        <v>102</v>
      </c>
    </row>
    <row r="18" spans="1:17" x14ac:dyDescent="0.25">
      <c r="B18" s="18" t="s">
        <v>12</v>
      </c>
      <c r="C18" s="1">
        <v>6.8000000000000005E-2</v>
      </c>
      <c r="D18" s="1">
        <v>30</v>
      </c>
      <c r="E18" s="1">
        <v>3.125E-2</v>
      </c>
      <c r="F18" s="1">
        <v>0.5</v>
      </c>
      <c r="G18" s="2">
        <f t="shared" si="0"/>
        <v>4.0249999999999995</v>
      </c>
      <c r="H18" s="1">
        <v>91</v>
      </c>
      <c r="I18" s="1">
        <v>94</v>
      </c>
      <c r="J18" s="1">
        <v>96</v>
      </c>
      <c r="K18" s="19">
        <v>98</v>
      </c>
    </row>
    <row r="19" spans="1:17" x14ac:dyDescent="0.25">
      <c r="B19" s="18" t="s">
        <v>12</v>
      </c>
      <c r="C19" s="1">
        <v>6.8000000000000005E-2</v>
      </c>
      <c r="D19" s="1">
        <v>30</v>
      </c>
      <c r="E19" s="1">
        <v>3.125E-2</v>
      </c>
      <c r="F19" s="1">
        <v>0.5</v>
      </c>
      <c r="G19" s="2">
        <f t="shared" si="0"/>
        <v>4.05</v>
      </c>
      <c r="H19" s="1">
        <v>89</v>
      </c>
      <c r="I19" s="1">
        <v>93</v>
      </c>
      <c r="J19" s="1">
        <v>94</v>
      </c>
      <c r="K19" s="19">
        <v>97</v>
      </c>
    </row>
    <row r="20" spans="1:17" x14ac:dyDescent="0.25">
      <c r="B20" s="18" t="s">
        <v>12</v>
      </c>
      <c r="C20" s="1">
        <v>6.8000000000000005E-2</v>
      </c>
      <c r="D20" s="1">
        <v>30</v>
      </c>
      <c r="E20" s="1">
        <v>3.125E-2</v>
      </c>
      <c r="F20" s="1">
        <v>0.5</v>
      </c>
      <c r="G20" s="2">
        <f t="shared" si="0"/>
        <v>4.0750000000000002</v>
      </c>
      <c r="H20" s="1">
        <v>88</v>
      </c>
      <c r="I20" s="1">
        <v>91</v>
      </c>
      <c r="J20" s="1">
        <v>93</v>
      </c>
      <c r="K20" s="19">
        <v>96</v>
      </c>
      <c r="Q20" s="28"/>
    </row>
    <row r="21" spans="1:17" x14ac:dyDescent="0.25">
      <c r="B21" s="18" t="s">
        <v>12</v>
      </c>
      <c r="C21" s="1">
        <v>6.8000000000000005E-2</v>
      </c>
      <c r="D21" s="1">
        <v>30</v>
      </c>
      <c r="E21" s="1">
        <v>3.125E-2</v>
      </c>
      <c r="F21" s="1">
        <v>0.5</v>
      </c>
      <c r="G21" s="2">
        <f t="shared" si="0"/>
        <v>4.1000000000000005</v>
      </c>
      <c r="H21" s="1">
        <v>86</v>
      </c>
      <c r="I21" s="1">
        <v>89</v>
      </c>
      <c r="J21" s="1">
        <v>91</v>
      </c>
      <c r="K21" s="19">
        <v>94</v>
      </c>
    </row>
    <row r="22" spans="1:17" x14ac:dyDescent="0.25">
      <c r="B22" s="18" t="s">
        <v>12</v>
      </c>
      <c r="C22" s="1">
        <v>6.8000000000000005E-2</v>
      </c>
      <c r="D22" s="1">
        <v>30</v>
      </c>
      <c r="E22" s="1">
        <v>3.125E-2</v>
      </c>
      <c r="F22" s="1">
        <v>0.5</v>
      </c>
      <c r="G22" s="2">
        <f t="shared" si="0"/>
        <v>4.1250000000000009</v>
      </c>
      <c r="H22" s="1">
        <v>84</v>
      </c>
      <c r="I22" s="1">
        <v>87</v>
      </c>
      <c r="J22" s="1">
        <v>90</v>
      </c>
      <c r="K22" s="19">
        <v>93</v>
      </c>
    </row>
    <row r="23" spans="1:17" ht="15.75" thickBot="1" x14ac:dyDescent="0.3">
      <c r="B23" s="24" t="s">
        <v>12</v>
      </c>
      <c r="C23" s="25">
        <v>6.8000000000000005E-2</v>
      </c>
      <c r="D23" s="25">
        <v>30</v>
      </c>
      <c r="E23" s="25">
        <v>3.125E-2</v>
      </c>
      <c r="F23" s="25">
        <v>0.5</v>
      </c>
      <c r="G23" s="26">
        <v>4.1500000000000004</v>
      </c>
      <c r="H23" s="25">
        <v>84</v>
      </c>
      <c r="I23" s="25">
        <v>88</v>
      </c>
      <c r="J23" s="25">
        <v>90</v>
      </c>
      <c r="K23" s="27">
        <v>93</v>
      </c>
    </row>
    <row r="24" spans="1:17" x14ac:dyDescent="0.25">
      <c r="A24" t="str">
        <f>B24 &amp; " / " &amp; C24</f>
        <v>Tuffak / 0.122</v>
      </c>
      <c r="B24" s="14" t="s">
        <v>12</v>
      </c>
      <c r="C24" s="15">
        <v>0.122</v>
      </c>
      <c r="D24" s="15">
        <v>30</v>
      </c>
      <c r="E24" s="15">
        <v>3.125E-2</v>
      </c>
      <c r="F24" s="15">
        <v>0.5</v>
      </c>
      <c r="G24" s="16">
        <v>3.65</v>
      </c>
      <c r="H24" s="15">
        <v>169</v>
      </c>
      <c r="I24" s="15">
        <v>169</v>
      </c>
      <c r="J24" s="15">
        <v>169</v>
      </c>
      <c r="K24" s="17">
        <v>168</v>
      </c>
      <c r="M24" s="30">
        <v>0</v>
      </c>
    </row>
    <row r="25" spans="1:17" x14ac:dyDescent="0.25">
      <c r="B25" s="18" t="s">
        <v>12</v>
      </c>
      <c r="C25" s="1">
        <v>0.122</v>
      </c>
      <c r="D25" s="1">
        <v>30</v>
      </c>
      <c r="E25" s="1">
        <v>3.125E-2</v>
      </c>
      <c r="F25" s="1">
        <v>0.5</v>
      </c>
      <c r="G25" s="2">
        <v>3.6749999999999998</v>
      </c>
      <c r="H25" s="1">
        <v>159</v>
      </c>
      <c r="I25" s="1">
        <v>160</v>
      </c>
      <c r="J25" s="1">
        <v>161</v>
      </c>
      <c r="K25" s="19">
        <v>162</v>
      </c>
      <c r="M25">
        <f>K25-$H25</f>
        <v>3</v>
      </c>
    </row>
    <row r="26" spans="1:17" x14ac:dyDescent="0.25">
      <c r="B26" s="18" t="s">
        <v>12</v>
      </c>
      <c r="C26" s="1">
        <v>0.122</v>
      </c>
      <c r="D26" s="1">
        <v>30</v>
      </c>
      <c r="E26" s="1">
        <v>3.125E-2</v>
      </c>
      <c r="F26" s="1">
        <v>0.5</v>
      </c>
      <c r="G26" s="2">
        <v>3.7</v>
      </c>
      <c r="H26" s="1">
        <v>149</v>
      </c>
      <c r="I26" s="1">
        <v>150</v>
      </c>
      <c r="J26" s="1">
        <v>151</v>
      </c>
      <c r="K26" s="19">
        <v>152</v>
      </c>
      <c r="M26">
        <f>K26-$H26</f>
        <v>3</v>
      </c>
    </row>
    <row r="27" spans="1:17" x14ac:dyDescent="0.25">
      <c r="B27" s="18" t="s">
        <v>12</v>
      </c>
      <c r="C27" s="1">
        <v>0.122</v>
      </c>
      <c r="D27" s="1">
        <v>30</v>
      </c>
      <c r="E27" s="1">
        <v>3.125E-2</v>
      </c>
      <c r="F27" s="1">
        <v>0.5</v>
      </c>
      <c r="G27" s="2">
        <v>3.7250000000000001</v>
      </c>
      <c r="H27" s="1">
        <v>139</v>
      </c>
      <c r="I27" s="1">
        <v>140</v>
      </c>
      <c r="J27" s="1">
        <v>141</v>
      </c>
      <c r="K27" s="19">
        <v>143</v>
      </c>
      <c r="M27">
        <f>K27-$H27</f>
        <v>4</v>
      </c>
    </row>
    <row r="28" spans="1:17" x14ac:dyDescent="0.25">
      <c r="B28" s="18" t="s">
        <v>12</v>
      </c>
      <c r="C28" s="1">
        <v>0.122</v>
      </c>
      <c r="D28" s="1">
        <v>30</v>
      </c>
      <c r="E28" s="1">
        <v>3.125E-2</v>
      </c>
      <c r="F28" s="1">
        <v>0.5</v>
      </c>
      <c r="G28" s="2">
        <v>3.75</v>
      </c>
      <c r="H28" s="1">
        <v>129</v>
      </c>
      <c r="I28" s="1">
        <v>130</v>
      </c>
      <c r="J28" s="1">
        <v>131</v>
      </c>
      <c r="K28" s="19">
        <v>133</v>
      </c>
      <c r="M28">
        <f>K28-$H28</f>
        <v>4</v>
      </c>
    </row>
    <row r="29" spans="1:17" x14ac:dyDescent="0.25">
      <c r="B29" s="18" t="s">
        <v>12</v>
      </c>
      <c r="C29" s="1">
        <v>0.122</v>
      </c>
      <c r="D29" s="1">
        <v>30</v>
      </c>
      <c r="E29" s="1">
        <v>3.125E-2</v>
      </c>
      <c r="F29" s="1">
        <v>0.5</v>
      </c>
      <c r="G29" s="2">
        <v>3.7749999999999999</v>
      </c>
      <c r="H29" s="1">
        <v>120</v>
      </c>
      <c r="I29" s="1">
        <v>121</v>
      </c>
      <c r="J29" s="1">
        <v>122</v>
      </c>
      <c r="K29" s="19">
        <v>124</v>
      </c>
      <c r="M29">
        <f>K29-$H29</f>
        <v>4</v>
      </c>
    </row>
    <row r="30" spans="1:17" x14ac:dyDescent="0.25">
      <c r="B30" s="18" t="s">
        <v>12</v>
      </c>
      <c r="C30" s="1">
        <v>0.122</v>
      </c>
      <c r="D30" s="1">
        <v>30</v>
      </c>
      <c r="E30" s="1">
        <v>3.125E-2</v>
      </c>
      <c r="F30" s="1">
        <v>0.5</v>
      </c>
      <c r="G30" s="2">
        <v>3.8</v>
      </c>
      <c r="H30" s="1">
        <v>110</v>
      </c>
      <c r="I30" s="1">
        <v>112</v>
      </c>
      <c r="J30" s="1">
        <v>114</v>
      </c>
      <c r="K30" s="19">
        <v>115</v>
      </c>
      <c r="M30">
        <f>K30-$H30</f>
        <v>5</v>
      </c>
    </row>
    <row r="31" spans="1:17" x14ac:dyDescent="0.25">
      <c r="B31" s="18" t="s">
        <v>12</v>
      </c>
      <c r="C31" s="1">
        <v>0.122</v>
      </c>
      <c r="D31" s="1">
        <v>30</v>
      </c>
      <c r="E31" s="1">
        <v>3.125E-2</v>
      </c>
      <c r="F31" s="1">
        <v>0.5</v>
      </c>
      <c r="G31" s="2">
        <v>3.8250000000000002</v>
      </c>
      <c r="H31" s="1">
        <v>102</v>
      </c>
      <c r="I31" s="1">
        <v>103</v>
      </c>
      <c r="J31" s="1">
        <v>105</v>
      </c>
      <c r="K31" s="19">
        <v>107</v>
      </c>
      <c r="M31">
        <f>K31-$H31</f>
        <v>5</v>
      </c>
    </row>
    <row r="32" spans="1:17" x14ac:dyDescent="0.25">
      <c r="B32" s="18" t="s">
        <v>12</v>
      </c>
      <c r="C32" s="1">
        <v>0.122</v>
      </c>
      <c r="D32" s="1">
        <v>30</v>
      </c>
      <c r="E32" s="1">
        <v>3.125E-2</v>
      </c>
      <c r="F32" s="1">
        <v>0.5</v>
      </c>
      <c r="G32" s="2">
        <v>3.85</v>
      </c>
      <c r="H32" s="1">
        <v>95</v>
      </c>
      <c r="I32" s="1">
        <v>97</v>
      </c>
      <c r="J32" s="1">
        <v>99</v>
      </c>
      <c r="K32" s="19">
        <v>101</v>
      </c>
      <c r="M32">
        <f>K32-$H32</f>
        <v>6</v>
      </c>
    </row>
    <row r="33" spans="1:13" x14ac:dyDescent="0.25">
      <c r="B33" s="18" t="s">
        <v>12</v>
      </c>
      <c r="C33" s="1">
        <v>0.122</v>
      </c>
      <c r="D33" s="1">
        <v>30</v>
      </c>
      <c r="E33" s="1">
        <v>3.125E-2</v>
      </c>
      <c r="F33" s="1">
        <v>0.5</v>
      </c>
      <c r="G33" s="2">
        <v>3.875</v>
      </c>
      <c r="H33" s="1">
        <v>89</v>
      </c>
      <c r="I33" s="1">
        <v>91</v>
      </c>
      <c r="J33" s="1">
        <v>92</v>
      </c>
      <c r="K33" s="19">
        <v>95</v>
      </c>
      <c r="M33">
        <f>K33-$H33</f>
        <v>6</v>
      </c>
    </row>
    <row r="34" spans="1:13" x14ac:dyDescent="0.25">
      <c r="B34" s="20" t="s">
        <v>12</v>
      </c>
      <c r="C34" s="21">
        <v>0.122</v>
      </c>
      <c r="D34" s="21">
        <v>30</v>
      </c>
      <c r="E34" s="21">
        <v>3.125E-2</v>
      </c>
      <c r="F34" s="21">
        <v>0.5</v>
      </c>
      <c r="G34" s="22">
        <v>3.9</v>
      </c>
      <c r="H34" s="21">
        <v>84</v>
      </c>
      <c r="I34" s="21">
        <v>86</v>
      </c>
      <c r="J34" s="21">
        <v>87</v>
      </c>
      <c r="K34" s="23">
        <v>90</v>
      </c>
      <c r="M34">
        <f>K34-$H34</f>
        <v>6</v>
      </c>
    </row>
    <row r="35" spans="1:13" x14ac:dyDescent="0.25">
      <c r="B35" s="18" t="s">
        <v>12</v>
      </c>
      <c r="C35" s="1">
        <v>0.122</v>
      </c>
      <c r="D35" s="1">
        <v>30</v>
      </c>
      <c r="E35" s="1">
        <v>3.125E-2</v>
      </c>
      <c r="F35" s="1">
        <v>0.5</v>
      </c>
      <c r="G35" s="2">
        <v>3.9249999999999998</v>
      </c>
      <c r="H35" s="1">
        <v>80</v>
      </c>
      <c r="I35" s="1">
        <v>81</v>
      </c>
      <c r="J35" s="1">
        <v>82</v>
      </c>
      <c r="K35" s="19">
        <v>85</v>
      </c>
      <c r="M35">
        <f>K35-$H35</f>
        <v>5</v>
      </c>
    </row>
    <row r="36" spans="1:13" x14ac:dyDescent="0.25">
      <c r="B36" s="18" t="s">
        <v>12</v>
      </c>
      <c r="C36" s="1">
        <v>0.122</v>
      </c>
      <c r="D36" s="1">
        <v>30</v>
      </c>
      <c r="E36" s="1">
        <v>3.125E-2</v>
      </c>
      <c r="F36" s="1">
        <v>0.5</v>
      </c>
      <c r="G36" s="2">
        <v>3.95</v>
      </c>
      <c r="H36" s="1">
        <v>76</v>
      </c>
      <c r="I36" s="1">
        <v>77</v>
      </c>
      <c r="J36" s="1">
        <v>79</v>
      </c>
      <c r="K36" s="19">
        <v>82</v>
      </c>
      <c r="M36">
        <f>K36-$H36</f>
        <v>6</v>
      </c>
    </row>
    <row r="37" spans="1:13" x14ac:dyDescent="0.25">
      <c r="B37" s="18" t="s">
        <v>12</v>
      </c>
      <c r="C37" s="1">
        <v>0.122</v>
      </c>
      <c r="D37" s="1">
        <v>30</v>
      </c>
      <c r="E37" s="1">
        <v>3.125E-2</v>
      </c>
      <c r="F37" s="1">
        <v>0.5</v>
      </c>
      <c r="G37" s="2">
        <v>3.9750000000000001</v>
      </c>
      <c r="H37" s="1">
        <v>73</v>
      </c>
      <c r="I37" s="1">
        <v>74</v>
      </c>
      <c r="J37" s="1">
        <v>76</v>
      </c>
      <c r="K37" s="19">
        <v>79</v>
      </c>
      <c r="M37">
        <f>K37-$H37</f>
        <v>6</v>
      </c>
    </row>
    <row r="38" spans="1:13" x14ac:dyDescent="0.25">
      <c r="B38" s="18" t="s">
        <v>12</v>
      </c>
      <c r="C38" s="1">
        <v>0.122</v>
      </c>
      <c r="D38" s="1">
        <v>30</v>
      </c>
      <c r="E38" s="1">
        <v>3.125E-2</v>
      </c>
      <c r="F38" s="1">
        <v>0.5</v>
      </c>
      <c r="G38" s="2">
        <v>4</v>
      </c>
      <c r="H38" s="1">
        <v>70</v>
      </c>
      <c r="I38" s="1">
        <v>71</v>
      </c>
      <c r="J38" s="1">
        <v>73</v>
      </c>
      <c r="K38" s="19">
        <v>76</v>
      </c>
      <c r="M38">
        <f>K38-$H38</f>
        <v>6</v>
      </c>
    </row>
    <row r="39" spans="1:13" x14ac:dyDescent="0.25">
      <c r="B39" s="18" t="s">
        <v>12</v>
      </c>
      <c r="C39" s="1">
        <v>0.122</v>
      </c>
      <c r="D39" s="1">
        <v>30</v>
      </c>
      <c r="E39" s="1">
        <v>3.125E-2</v>
      </c>
      <c r="F39" s="1">
        <v>0.5</v>
      </c>
      <c r="G39" s="2">
        <v>4.0250000000000004</v>
      </c>
      <c r="H39" s="1">
        <v>67</v>
      </c>
      <c r="I39" s="1">
        <v>69</v>
      </c>
      <c r="J39" s="1">
        <v>71</v>
      </c>
      <c r="K39" s="19">
        <v>74</v>
      </c>
      <c r="M39">
        <f>K39-$H39</f>
        <v>7</v>
      </c>
    </row>
    <row r="40" spans="1:13" x14ac:dyDescent="0.25">
      <c r="B40" s="18" t="s">
        <v>12</v>
      </c>
      <c r="C40" s="1">
        <v>0.122</v>
      </c>
      <c r="D40" s="1">
        <v>30</v>
      </c>
      <c r="E40" s="1">
        <v>3.125E-2</v>
      </c>
      <c r="F40" s="1">
        <v>0.5</v>
      </c>
      <c r="G40" s="2">
        <v>4.05</v>
      </c>
      <c r="H40" s="1">
        <v>64</v>
      </c>
      <c r="I40" s="1">
        <v>65</v>
      </c>
      <c r="J40" s="1">
        <v>67</v>
      </c>
      <c r="K40" s="19">
        <v>70</v>
      </c>
      <c r="M40">
        <f>K40-$H40</f>
        <v>6</v>
      </c>
    </row>
    <row r="41" spans="1:13" x14ac:dyDescent="0.25">
      <c r="B41" s="18" t="s">
        <v>12</v>
      </c>
      <c r="C41" s="1">
        <v>0.122</v>
      </c>
      <c r="D41" s="1">
        <v>30</v>
      </c>
      <c r="E41" s="1">
        <v>3.125E-2</v>
      </c>
      <c r="F41" s="1">
        <v>0.5</v>
      </c>
      <c r="G41" s="2">
        <v>4.0750000000000002</v>
      </c>
      <c r="H41" s="1">
        <v>63</v>
      </c>
      <c r="I41" s="1">
        <v>65</v>
      </c>
      <c r="J41" s="1">
        <v>66</v>
      </c>
      <c r="K41" s="19">
        <v>69</v>
      </c>
      <c r="M41">
        <f>K41-$H41</f>
        <v>6</v>
      </c>
    </row>
    <row r="42" spans="1:13" ht="15.75" thickBot="1" x14ac:dyDescent="0.3">
      <c r="B42" s="24" t="s">
        <v>12</v>
      </c>
      <c r="C42" s="25">
        <v>0.122</v>
      </c>
      <c r="D42" s="25">
        <v>30</v>
      </c>
      <c r="E42" s="25">
        <v>3.125E-2</v>
      </c>
      <c r="F42" s="25">
        <v>0.5</v>
      </c>
      <c r="G42" s="26">
        <v>4.0999999999999996</v>
      </c>
      <c r="H42" s="25">
        <v>56</v>
      </c>
      <c r="I42" s="25">
        <v>58</v>
      </c>
      <c r="J42" s="25">
        <v>60</v>
      </c>
      <c r="K42" s="27">
        <v>63</v>
      </c>
      <c r="M42">
        <f>K42-$H42</f>
        <v>7</v>
      </c>
    </row>
    <row r="43" spans="1:13" x14ac:dyDescent="0.25">
      <c r="A43" t="str">
        <f>B43 &amp; " / " &amp; C43</f>
        <v>Tuffak / 0.176</v>
      </c>
      <c r="B43" s="14" t="s">
        <v>12</v>
      </c>
      <c r="C43" s="15">
        <v>0.17599999999999999</v>
      </c>
      <c r="D43" s="15">
        <v>30</v>
      </c>
      <c r="E43" s="15">
        <v>3.125E-2</v>
      </c>
      <c r="F43" s="15">
        <v>0.5</v>
      </c>
      <c r="G43" s="16">
        <v>3.6</v>
      </c>
      <c r="H43" s="15">
        <v>168</v>
      </c>
      <c r="I43" s="15">
        <v>168</v>
      </c>
      <c r="J43" s="15">
        <v>169</v>
      </c>
      <c r="K43" s="17">
        <v>169</v>
      </c>
    </row>
    <row r="44" spans="1:13" x14ac:dyDescent="0.25">
      <c r="B44" s="18" t="s">
        <v>12</v>
      </c>
      <c r="C44" s="1">
        <v>0.17599999999999999</v>
      </c>
      <c r="D44" s="1">
        <v>30</v>
      </c>
      <c r="E44" s="1">
        <v>3.125E-2</v>
      </c>
      <c r="F44" s="1">
        <v>0.5</v>
      </c>
      <c r="G44" s="2">
        <f>G43+0.025</f>
        <v>3.625</v>
      </c>
      <c r="H44" s="1">
        <v>159</v>
      </c>
      <c r="I44" s="1">
        <v>159</v>
      </c>
      <c r="J44" s="1">
        <v>160</v>
      </c>
      <c r="K44" s="19">
        <v>160</v>
      </c>
    </row>
    <row r="45" spans="1:13" x14ac:dyDescent="0.25">
      <c r="B45" s="18" t="s">
        <v>12</v>
      </c>
      <c r="C45" s="1">
        <v>0.17599999999999999</v>
      </c>
      <c r="D45" s="1">
        <v>30</v>
      </c>
      <c r="E45" s="1">
        <v>3.125E-2</v>
      </c>
      <c r="F45" s="1">
        <v>0.5</v>
      </c>
      <c r="G45" s="2">
        <f t="shared" ref="G45:G53" si="1">G44+0.025</f>
        <v>3.65</v>
      </c>
      <c r="H45" s="1">
        <v>150</v>
      </c>
      <c r="I45" s="1">
        <v>151</v>
      </c>
      <c r="J45" s="1">
        <v>152</v>
      </c>
      <c r="K45" s="19">
        <v>153</v>
      </c>
    </row>
    <row r="46" spans="1:13" x14ac:dyDescent="0.25">
      <c r="B46" s="18" t="s">
        <v>12</v>
      </c>
      <c r="C46" s="1">
        <v>0.17599999999999999</v>
      </c>
      <c r="D46" s="1">
        <v>30</v>
      </c>
      <c r="E46" s="1">
        <v>3.125E-2</v>
      </c>
      <c r="F46" s="1">
        <v>0.5</v>
      </c>
      <c r="G46" s="2">
        <f t="shared" si="1"/>
        <v>3.6749999999999998</v>
      </c>
      <c r="H46" s="1">
        <v>142</v>
      </c>
      <c r="I46" s="1">
        <v>143</v>
      </c>
      <c r="J46" s="1">
        <v>143</v>
      </c>
      <c r="K46" s="19">
        <v>144</v>
      </c>
    </row>
    <row r="47" spans="1:13" x14ac:dyDescent="0.25">
      <c r="B47" s="18" t="s">
        <v>12</v>
      </c>
      <c r="C47" s="1">
        <v>0.17599999999999999</v>
      </c>
      <c r="D47" s="1">
        <v>30</v>
      </c>
      <c r="E47" s="1">
        <v>3.125E-2</v>
      </c>
      <c r="F47" s="1">
        <v>0.5</v>
      </c>
      <c r="G47" s="2">
        <f t="shared" si="1"/>
        <v>3.6999999999999997</v>
      </c>
      <c r="H47" s="1">
        <v>132</v>
      </c>
      <c r="I47" s="1">
        <v>133</v>
      </c>
      <c r="J47" s="1">
        <v>134</v>
      </c>
      <c r="K47" s="19">
        <v>135</v>
      </c>
    </row>
    <row r="48" spans="1:13" x14ac:dyDescent="0.25">
      <c r="B48" s="18" t="s">
        <v>12</v>
      </c>
      <c r="C48" s="1">
        <v>0.17599999999999999</v>
      </c>
      <c r="D48" s="1">
        <v>30</v>
      </c>
      <c r="E48" s="1">
        <v>3.125E-2</v>
      </c>
      <c r="F48" s="1">
        <v>0.5</v>
      </c>
      <c r="G48" s="2">
        <f t="shared" si="1"/>
        <v>3.7249999999999996</v>
      </c>
      <c r="H48" s="1">
        <v>123</v>
      </c>
      <c r="I48" s="1">
        <v>124</v>
      </c>
      <c r="J48" s="1">
        <v>125</v>
      </c>
      <c r="K48" s="19">
        <v>127</v>
      </c>
    </row>
    <row r="49" spans="1:22" x14ac:dyDescent="0.25">
      <c r="B49" s="18" t="s">
        <v>12</v>
      </c>
      <c r="C49" s="1">
        <v>0.17599999999999999</v>
      </c>
      <c r="D49" s="1">
        <v>30</v>
      </c>
      <c r="E49" s="1">
        <v>3.125E-2</v>
      </c>
      <c r="F49" s="1">
        <v>0.5</v>
      </c>
      <c r="G49" s="2">
        <f t="shared" si="1"/>
        <v>3.7499999999999996</v>
      </c>
      <c r="H49" s="1">
        <v>115</v>
      </c>
      <c r="I49" s="1">
        <v>115</v>
      </c>
      <c r="J49" s="1">
        <v>116</v>
      </c>
      <c r="K49" s="19">
        <v>118</v>
      </c>
    </row>
    <row r="50" spans="1:22" x14ac:dyDescent="0.25">
      <c r="B50" s="18" t="s">
        <v>12</v>
      </c>
      <c r="C50" s="1">
        <v>0.17599999999999999</v>
      </c>
      <c r="D50" s="1">
        <v>30</v>
      </c>
      <c r="E50" s="1">
        <v>3.125E-2</v>
      </c>
      <c r="F50" s="1">
        <v>0.5</v>
      </c>
      <c r="G50" s="2">
        <f t="shared" si="1"/>
        <v>3.7749999999999995</v>
      </c>
      <c r="H50" s="1">
        <v>105</v>
      </c>
      <c r="I50" s="1">
        <v>107</v>
      </c>
      <c r="J50" s="1">
        <v>108</v>
      </c>
      <c r="K50" s="19">
        <v>110</v>
      </c>
    </row>
    <row r="51" spans="1:22" x14ac:dyDescent="0.25">
      <c r="B51" s="18" t="s">
        <v>12</v>
      </c>
      <c r="C51" s="1">
        <v>0.17599999999999999</v>
      </c>
      <c r="D51" s="1">
        <v>30</v>
      </c>
      <c r="E51" s="1">
        <v>3.125E-2</v>
      </c>
      <c r="F51" s="1">
        <v>0.5</v>
      </c>
      <c r="G51" s="2">
        <f t="shared" si="1"/>
        <v>3.7999999999999994</v>
      </c>
      <c r="H51" s="1">
        <v>96</v>
      </c>
      <c r="I51" s="1">
        <v>97</v>
      </c>
      <c r="J51" s="1">
        <v>98</v>
      </c>
      <c r="K51" s="19">
        <v>100</v>
      </c>
    </row>
    <row r="52" spans="1:22" x14ac:dyDescent="0.25">
      <c r="B52" s="20" t="s">
        <v>12</v>
      </c>
      <c r="C52" s="21">
        <v>0.17599999999999999</v>
      </c>
      <c r="D52" s="21">
        <v>30</v>
      </c>
      <c r="E52" s="21">
        <v>3.125E-2</v>
      </c>
      <c r="F52" s="21">
        <v>0.5</v>
      </c>
      <c r="G52" s="22">
        <f t="shared" si="1"/>
        <v>3.8249999999999993</v>
      </c>
      <c r="H52" s="21">
        <v>86</v>
      </c>
      <c r="I52" s="21">
        <v>87</v>
      </c>
      <c r="J52" s="21">
        <v>88</v>
      </c>
      <c r="K52" s="23">
        <v>91</v>
      </c>
    </row>
    <row r="53" spans="1:22" x14ac:dyDescent="0.25">
      <c r="B53" s="18" t="s">
        <v>12</v>
      </c>
      <c r="C53" s="1">
        <v>0.17599999999999999</v>
      </c>
      <c r="D53" s="1">
        <v>30</v>
      </c>
      <c r="E53" s="1">
        <v>3.125E-2</v>
      </c>
      <c r="F53" s="1">
        <v>0.5</v>
      </c>
      <c r="G53" s="2">
        <f t="shared" si="1"/>
        <v>3.8499999999999992</v>
      </c>
      <c r="H53" s="1">
        <v>76</v>
      </c>
      <c r="I53" s="1">
        <v>79</v>
      </c>
      <c r="J53" s="1">
        <v>79</v>
      </c>
      <c r="K53" s="19">
        <v>82</v>
      </c>
    </row>
    <row r="54" spans="1:22" ht="15.75" thickBot="1" x14ac:dyDescent="0.3">
      <c r="B54" s="18" t="s">
        <v>12</v>
      </c>
      <c r="C54" s="1">
        <v>0.17599999999999999</v>
      </c>
      <c r="D54" s="1">
        <v>30</v>
      </c>
      <c r="E54" s="1">
        <v>3.125E-2</v>
      </c>
      <c r="F54" s="1">
        <v>0.5</v>
      </c>
      <c r="G54" s="2">
        <f>G53+0.025</f>
        <v>3.8749999999999991</v>
      </c>
      <c r="H54" s="1">
        <v>67</v>
      </c>
      <c r="I54" s="1">
        <v>69</v>
      </c>
      <c r="J54" s="1">
        <v>71</v>
      </c>
      <c r="K54" s="19">
        <v>74</v>
      </c>
    </row>
    <row r="55" spans="1:22" x14ac:dyDescent="0.25">
      <c r="A55" t="str">
        <f>B55 &amp; " / " &amp; C55</f>
        <v>Import / 0.061</v>
      </c>
      <c r="B55" s="14" t="s">
        <v>13</v>
      </c>
      <c r="C55" s="15">
        <v>6.0999999999999999E-2</v>
      </c>
      <c r="D55" s="15">
        <v>30</v>
      </c>
      <c r="E55" s="15">
        <v>3.125E-2</v>
      </c>
      <c r="F55" s="15">
        <v>0.5</v>
      </c>
      <c r="G55" s="16">
        <v>3.7250000000000001</v>
      </c>
      <c r="H55" s="15">
        <v>172</v>
      </c>
      <c r="I55" s="15">
        <v>172</v>
      </c>
      <c r="J55" s="15">
        <v>172</v>
      </c>
      <c r="K55" s="17">
        <v>172</v>
      </c>
      <c r="S55"/>
      <c r="T55"/>
      <c r="U55"/>
      <c r="V55"/>
    </row>
    <row r="56" spans="1:22" x14ac:dyDescent="0.25">
      <c r="B56" s="18" t="s">
        <v>13</v>
      </c>
      <c r="C56" s="1">
        <v>6.0999999999999999E-2</v>
      </c>
      <c r="D56" s="1">
        <v>30</v>
      </c>
      <c r="E56" s="1">
        <v>3.125E-2</v>
      </c>
      <c r="F56" s="1">
        <v>0.5</v>
      </c>
      <c r="G56" s="2">
        <f>G55+0.025</f>
        <v>3.75</v>
      </c>
      <c r="H56" s="1">
        <v>159</v>
      </c>
      <c r="I56" s="1">
        <v>159</v>
      </c>
      <c r="J56" s="1">
        <v>160</v>
      </c>
      <c r="K56" s="19">
        <v>161</v>
      </c>
      <c r="S56"/>
      <c r="T56"/>
      <c r="U56"/>
      <c r="V56"/>
    </row>
    <row r="57" spans="1:22" x14ac:dyDescent="0.25">
      <c r="B57" s="18" t="s">
        <v>13</v>
      </c>
      <c r="C57" s="1">
        <v>6.0999999999999999E-2</v>
      </c>
      <c r="D57" s="1">
        <v>30</v>
      </c>
      <c r="E57" s="1">
        <v>3.125E-2</v>
      </c>
      <c r="F57" s="1">
        <v>0.5</v>
      </c>
      <c r="G57" s="2">
        <f t="shared" ref="G57:G67" si="2">G56+0.025</f>
        <v>3.7749999999999999</v>
      </c>
      <c r="H57" s="1">
        <v>150</v>
      </c>
      <c r="I57" s="1">
        <v>151</v>
      </c>
      <c r="J57" s="1">
        <v>152</v>
      </c>
      <c r="K57" s="19">
        <v>152</v>
      </c>
      <c r="S57"/>
      <c r="T57"/>
      <c r="U57"/>
      <c r="V57"/>
    </row>
    <row r="58" spans="1:22" x14ac:dyDescent="0.25">
      <c r="B58" s="18" t="s">
        <v>13</v>
      </c>
      <c r="C58" s="1">
        <v>6.0999999999999999E-2</v>
      </c>
      <c r="D58" s="1">
        <v>30</v>
      </c>
      <c r="E58" s="1">
        <v>3.125E-2</v>
      </c>
      <c r="F58" s="1">
        <v>0.5</v>
      </c>
      <c r="G58" s="2">
        <f t="shared" si="2"/>
        <v>3.8</v>
      </c>
      <c r="H58" s="1">
        <v>141</v>
      </c>
      <c r="I58" s="1">
        <v>143</v>
      </c>
      <c r="J58" s="1">
        <v>144</v>
      </c>
      <c r="K58" s="19">
        <v>145</v>
      </c>
      <c r="S58"/>
      <c r="T58"/>
      <c r="U58"/>
      <c r="V58"/>
    </row>
    <row r="59" spans="1:22" x14ac:dyDescent="0.25">
      <c r="B59" s="18" t="s">
        <v>13</v>
      </c>
      <c r="C59" s="1">
        <v>6.0999999999999999E-2</v>
      </c>
      <c r="D59" s="1">
        <v>30</v>
      </c>
      <c r="E59" s="1">
        <v>3.125E-2</v>
      </c>
      <c r="F59" s="1">
        <v>0.5</v>
      </c>
      <c r="G59" s="2">
        <f t="shared" si="2"/>
        <v>3.8249999999999997</v>
      </c>
      <c r="H59" s="1">
        <v>135</v>
      </c>
      <c r="I59" s="1">
        <v>136</v>
      </c>
      <c r="J59" s="1">
        <v>137</v>
      </c>
      <c r="K59" s="19">
        <v>139</v>
      </c>
      <c r="S59"/>
      <c r="T59"/>
      <c r="U59"/>
      <c r="V59"/>
    </row>
    <row r="60" spans="1:22" x14ac:dyDescent="0.25">
      <c r="B60" s="18" t="s">
        <v>13</v>
      </c>
      <c r="C60" s="1">
        <v>6.0999999999999999E-2</v>
      </c>
      <c r="D60" s="1">
        <v>30</v>
      </c>
      <c r="E60" s="1">
        <v>3.125E-2</v>
      </c>
      <c r="F60" s="1">
        <v>0.5</v>
      </c>
      <c r="G60" s="2">
        <f t="shared" si="2"/>
        <v>3.8499999999999996</v>
      </c>
      <c r="H60" s="1">
        <v>127</v>
      </c>
      <c r="I60" s="1">
        <v>130</v>
      </c>
      <c r="J60" s="1">
        <v>131</v>
      </c>
      <c r="K60" s="19">
        <v>132</v>
      </c>
      <c r="S60"/>
      <c r="T60"/>
      <c r="U60"/>
      <c r="V60"/>
    </row>
    <row r="61" spans="1:22" x14ac:dyDescent="0.25">
      <c r="A61" s="29"/>
      <c r="B61" s="18" t="s">
        <v>13</v>
      </c>
      <c r="C61" s="1">
        <v>6.0999999999999999E-2</v>
      </c>
      <c r="D61" s="1">
        <v>30</v>
      </c>
      <c r="E61" s="1">
        <v>3.125E-2</v>
      </c>
      <c r="F61" s="1">
        <v>0.5</v>
      </c>
      <c r="G61" s="2">
        <f t="shared" si="2"/>
        <v>3.8749999999999996</v>
      </c>
      <c r="H61" s="1">
        <v>121</v>
      </c>
      <c r="I61" s="1">
        <v>123</v>
      </c>
      <c r="J61" s="1">
        <v>124</v>
      </c>
      <c r="K61" s="19">
        <v>126</v>
      </c>
      <c r="S61"/>
      <c r="T61"/>
      <c r="U61"/>
      <c r="V61"/>
    </row>
    <row r="62" spans="1:22" x14ac:dyDescent="0.25">
      <c r="B62" s="18" t="s">
        <v>13</v>
      </c>
      <c r="C62" s="1">
        <v>6.0999999999999999E-2</v>
      </c>
      <c r="D62" s="1">
        <v>30</v>
      </c>
      <c r="E62" s="1">
        <v>3.125E-2</v>
      </c>
      <c r="F62" s="1">
        <v>0.5</v>
      </c>
      <c r="G62" s="2">
        <f t="shared" si="2"/>
        <v>3.8999999999999995</v>
      </c>
      <c r="H62" s="1">
        <v>114</v>
      </c>
      <c r="I62" s="1">
        <v>117</v>
      </c>
      <c r="J62" s="1">
        <v>118</v>
      </c>
      <c r="K62" s="19">
        <v>120</v>
      </c>
      <c r="S62"/>
      <c r="T62"/>
      <c r="U62"/>
      <c r="V62"/>
    </row>
    <row r="63" spans="1:22" x14ac:dyDescent="0.25">
      <c r="B63" s="18" t="s">
        <v>13</v>
      </c>
      <c r="C63" s="1">
        <v>6.0999999999999999E-2</v>
      </c>
      <c r="D63" s="1">
        <v>30</v>
      </c>
      <c r="E63" s="1">
        <v>3.125E-2</v>
      </c>
      <c r="F63" s="1">
        <v>0.5</v>
      </c>
      <c r="G63" s="2">
        <f t="shared" si="2"/>
        <v>3.9249999999999994</v>
      </c>
      <c r="H63" s="1">
        <v>110</v>
      </c>
      <c r="I63" s="1">
        <v>112</v>
      </c>
      <c r="J63" s="1">
        <v>114</v>
      </c>
      <c r="K63" s="19">
        <v>115</v>
      </c>
      <c r="S63"/>
      <c r="T63"/>
      <c r="U63"/>
      <c r="V63"/>
    </row>
    <row r="64" spans="1:22" x14ac:dyDescent="0.25">
      <c r="B64" s="18" t="s">
        <v>13</v>
      </c>
      <c r="C64" s="1">
        <v>6.0999999999999999E-2</v>
      </c>
      <c r="D64" s="1">
        <v>30</v>
      </c>
      <c r="E64" s="1">
        <v>3.125E-2</v>
      </c>
      <c r="F64" s="1">
        <v>0.5</v>
      </c>
      <c r="G64" s="2">
        <f t="shared" si="2"/>
        <v>3.9499999999999993</v>
      </c>
      <c r="H64" s="1">
        <v>104</v>
      </c>
      <c r="I64" s="1">
        <v>107</v>
      </c>
      <c r="J64" s="1">
        <v>108</v>
      </c>
      <c r="K64" s="19">
        <v>110</v>
      </c>
      <c r="S64"/>
      <c r="T64"/>
      <c r="U64"/>
      <c r="V64"/>
    </row>
    <row r="65" spans="1:22" x14ac:dyDescent="0.25">
      <c r="B65" s="18" t="s">
        <v>13</v>
      </c>
      <c r="C65" s="1">
        <v>6.0999999999999999E-2</v>
      </c>
      <c r="D65" s="1">
        <v>30</v>
      </c>
      <c r="E65" s="1">
        <v>3.125E-2</v>
      </c>
      <c r="F65" s="1">
        <v>0.5</v>
      </c>
      <c r="G65" s="2">
        <f t="shared" si="2"/>
        <v>3.9749999999999992</v>
      </c>
      <c r="H65" s="1">
        <v>99</v>
      </c>
      <c r="I65" s="1">
        <v>103</v>
      </c>
      <c r="J65" s="1">
        <v>104</v>
      </c>
      <c r="K65" s="19">
        <v>107</v>
      </c>
      <c r="S65"/>
      <c r="T65"/>
      <c r="U65"/>
      <c r="V65"/>
    </row>
    <row r="66" spans="1:22" x14ac:dyDescent="0.25">
      <c r="B66" s="18" t="s">
        <v>13</v>
      </c>
      <c r="C66" s="1">
        <v>6.0999999999999999E-2</v>
      </c>
      <c r="D66" s="1">
        <v>30</v>
      </c>
      <c r="E66" s="1">
        <v>3.125E-2</v>
      </c>
      <c r="F66" s="1">
        <v>0.5</v>
      </c>
      <c r="G66" s="2">
        <f t="shared" si="2"/>
        <v>3.9999999999999991</v>
      </c>
      <c r="H66" s="1">
        <v>98</v>
      </c>
      <c r="I66" s="1">
        <v>100</v>
      </c>
      <c r="J66" s="1">
        <v>102</v>
      </c>
      <c r="K66" s="19">
        <v>105</v>
      </c>
      <c r="S66"/>
      <c r="T66"/>
      <c r="U66"/>
      <c r="V66"/>
    </row>
    <row r="67" spans="1:22" x14ac:dyDescent="0.25">
      <c r="B67" s="18" t="s">
        <v>13</v>
      </c>
      <c r="C67" s="1">
        <v>6.0999999999999999E-2</v>
      </c>
      <c r="D67" s="1">
        <v>30</v>
      </c>
      <c r="E67" s="1">
        <v>3.125E-2</v>
      </c>
      <c r="F67" s="1">
        <v>0.5</v>
      </c>
      <c r="G67" s="2">
        <f t="shared" si="2"/>
        <v>4.0249999999999995</v>
      </c>
      <c r="H67" s="1">
        <v>95</v>
      </c>
      <c r="I67" s="1">
        <v>98</v>
      </c>
      <c r="J67" s="1">
        <v>100</v>
      </c>
      <c r="K67" s="19">
        <v>102</v>
      </c>
      <c r="S67"/>
      <c r="T67"/>
      <c r="U67"/>
      <c r="V67"/>
    </row>
    <row r="68" spans="1:22" x14ac:dyDescent="0.25">
      <c r="B68" s="18" t="s">
        <v>13</v>
      </c>
      <c r="C68" s="1">
        <v>6.0999999999999999E-2</v>
      </c>
      <c r="D68" s="1">
        <v>30</v>
      </c>
      <c r="E68" s="1">
        <v>3.125E-2</v>
      </c>
      <c r="F68" s="1">
        <v>0.5</v>
      </c>
      <c r="G68" s="2">
        <f>G67+0.025</f>
        <v>4.05</v>
      </c>
      <c r="H68" s="1">
        <v>93</v>
      </c>
      <c r="I68" s="1">
        <v>96</v>
      </c>
      <c r="J68" s="1">
        <v>97</v>
      </c>
      <c r="K68" s="19">
        <v>100</v>
      </c>
      <c r="S68"/>
      <c r="T68"/>
      <c r="U68"/>
      <c r="V68"/>
    </row>
    <row r="69" spans="1:22" x14ac:dyDescent="0.25">
      <c r="B69" s="18" t="s">
        <v>13</v>
      </c>
      <c r="C69" s="1">
        <v>6.0999999999999999E-2</v>
      </c>
      <c r="D69" s="1">
        <v>30</v>
      </c>
      <c r="E69" s="1">
        <v>3.125E-2</v>
      </c>
      <c r="F69" s="1">
        <v>0.5</v>
      </c>
      <c r="G69" s="2">
        <f t="shared" ref="G69:G71" si="3">G68+0.025</f>
        <v>4.0750000000000002</v>
      </c>
      <c r="H69" s="1">
        <v>91</v>
      </c>
      <c r="I69" s="1">
        <v>95</v>
      </c>
      <c r="J69" s="1">
        <v>96</v>
      </c>
      <c r="K69" s="19">
        <v>99</v>
      </c>
      <c r="S69"/>
      <c r="T69"/>
      <c r="U69"/>
      <c r="V69"/>
    </row>
    <row r="70" spans="1:22" x14ac:dyDescent="0.25">
      <c r="B70" s="18" t="s">
        <v>13</v>
      </c>
      <c r="C70" s="1">
        <v>6.0999999999999999E-2</v>
      </c>
      <c r="D70" s="1">
        <v>30</v>
      </c>
      <c r="E70" s="1">
        <v>3.125E-2</v>
      </c>
      <c r="F70" s="1">
        <v>0.5</v>
      </c>
      <c r="G70" s="2">
        <f t="shared" si="3"/>
        <v>4.1000000000000005</v>
      </c>
      <c r="H70" s="1">
        <v>90</v>
      </c>
      <c r="I70" s="1">
        <v>92</v>
      </c>
      <c r="J70" s="1">
        <v>94</v>
      </c>
      <c r="K70" s="19">
        <v>97</v>
      </c>
      <c r="S70"/>
      <c r="T70"/>
      <c r="U70"/>
      <c r="V70"/>
    </row>
    <row r="71" spans="1:22" x14ac:dyDescent="0.25">
      <c r="B71" s="18" t="s">
        <v>13</v>
      </c>
      <c r="C71" s="1">
        <v>6.0999999999999999E-2</v>
      </c>
      <c r="D71" s="1">
        <v>30</v>
      </c>
      <c r="E71" s="1">
        <v>3.125E-2</v>
      </c>
      <c r="F71" s="1">
        <v>0.5</v>
      </c>
      <c r="G71" s="2">
        <f t="shared" si="3"/>
        <v>4.1250000000000009</v>
      </c>
      <c r="H71" s="1">
        <v>89</v>
      </c>
      <c r="I71" s="1">
        <v>92</v>
      </c>
      <c r="J71" s="1">
        <v>93</v>
      </c>
      <c r="K71" s="19">
        <v>95</v>
      </c>
      <c r="S71"/>
      <c r="T71"/>
      <c r="U71"/>
      <c r="V71"/>
    </row>
    <row r="72" spans="1:22" x14ac:dyDescent="0.25">
      <c r="B72" s="18" t="s">
        <v>13</v>
      </c>
      <c r="C72" s="1">
        <v>6.0999999999999999E-2</v>
      </c>
      <c r="D72" s="1">
        <v>30</v>
      </c>
      <c r="E72" s="1">
        <v>3.125E-2</v>
      </c>
      <c r="F72" s="1">
        <v>0.5</v>
      </c>
      <c r="G72" s="2">
        <f>G71+0.025</f>
        <v>4.1500000000000012</v>
      </c>
      <c r="H72" s="1">
        <v>87</v>
      </c>
      <c r="I72" s="1">
        <v>90</v>
      </c>
      <c r="J72" s="1">
        <v>92</v>
      </c>
      <c r="K72" s="19">
        <v>94</v>
      </c>
      <c r="S72"/>
      <c r="T72"/>
      <c r="U72"/>
      <c r="V72"/>
    </row>
    <row r="73" spans="1:22" x14ac:dyDescent="0.25">
      <c r="B73" s="18" t="s">
        <v>13</v>
      </c>
      <c r="C73" s="1">
        <v>6.0999999999999999E-2</v>
      </c>
      <c r="D73" s="1">
        <v>30</v>
      </c>
      <c r="E73" s="1">
        <v>3.125E-2</v>
      </c>
      <c r="F73" s="1">
        <v>0.5</v>
      </c>
      <c r="G73" s="2">
        <f t="shared" ref="G73:G74" si="4">G72+0.025</f>
        <v>4.1750000000000016</v>
      </c>
      <c r="H73" s="1">
        <v>86</v>
      </c>
      <c r="I73" s="1">
        <v>88</v>
      </c>
      <c r="J73" s="1">
        <v>91</v>
      </c>
      <c r="K73" s="19">
        <v>93</v>
      </c>
      <c r="S73"/>
      <c r="T73"/>
      <c r="U73"/>
      <c r="V73"/>
    </row>
    <row r="74" spans="1:22" ht="15.75" thickBot="1" x14ac:dyDescent="0.3">
      <c r="B74" s="24" t="s">
        <v>13</v>
      </c>
      <c r="C74" s="25">
        <v>6.0999999999999999E-2</v>
      </c>
      <c r="D74" s="25">
        <v>30</v>
      </c>
      <c r="E74" s="25">
        <v>3.125E-2</v>
      </c>
      <c r="F74" s="25">
        <v>0.5</v>
      </c>
      <c r="G74" s="26">
        <f t="shared" si="4"/>
        <v>4.200000000000002</v>
      </c>
      <c r="H74" s="25">
        <v>83</v>
      </c>
      <c r="I74" s="25">
        <v>86</v>
      </c>
      <c r="J74" s="25">
        <v>88</v>
      </c>
      <c r="K74" s="27">
        <v>91</v>
      </c>
      <c r="S74"/>
      <c r="T74"/>
      <c r="U74"/>
      <c r="V74"/>
    </row>
    <row r="75" spans="1:22" x14ac:dyDescent="0.25">
      <c r="A75" t="str">
        <f>B75 &amp; " / " &amp; C75</f>
        <v>Monogal / 0.174</v>
      </c>
      <c r="B75" s="14" t="s">
        <v>14</v>
      </c>
      <c r="C75" s="15">
        <v>0.17399999999999999</v>
      </c>
      <c r="D75" s="15">
        <v>30</v>
      </c>
      <c r="E75" s="15">
        <v>3.125E-2</v>
      </c>
      <c r="F75" s="15">
        <v>0.5</v>
      </c>
      <c r="G75" s="16">
        <v>3.6</v>
      </c>
      <c r="H75" s="15">
        <v>167</v>
      </c>
      <c r="I75" s="15">
        <v>167</v>
      </c>
      <c r="J75" s="15">
        <v>168</v>
      </c>
      <c r="K75" s="17">
        <v>168</v>
      </c>
      <c r="S75"/>
      <c r="T75"/>
      <c r="U75"/>
      <c r="V75"/>
    </row>
    <row r="76" spans="1:22" x14ac:dyDescent="0.25">
      <c r="B76" s="18" t="s">
        <v>14</v>
      </c>
      <c r="C76" s="1">
        <v>0.17399999999999999</v>
      </c>
      <c r="D76" s="1">
        <v>30</v>
      </c>
      <c r="E76" s="1">
        <v>3.125E-2</v>
      </c>
      <c r="F76" s="1">
        <v>0.5</v>
      </c>
      <c r="G76" s="2">
        <f>G75+0.025</f>
        <v>3.625</v>
      </c>
      <c r="H76" s="1">
        <v>159</v>
      </c>
      <c r="I76" s="1">
        <v>160</v>
      </c>
      <c r="J76" s="1">
        <v>160</v>
      </c>
      <c r="K76" s="19">
        <v>161</v>
      </c>
      <c r="S76"/>
      <c r="T76"/>
      <c r="U76"/>
      <c r="V76"/>
    </row>
    <row r="77" spans="1:22" x14ac:dyDescent="0.25">
      <c r="B77" s="18" t="s">
        <v>14</v>
      </c>
      <c r="C77" s="1">
        <v>0.17399999999999999</v>
      </c>
      <c r="D77" s="1">
        <v>30</v>
      </c>
      <c r="E77" s="1">
        <v>3.125E-2</v>
      </c>
      <c r="F77" s="1">
        <v>0.5</v>
      </c>
      <c r="G77" s="2">
        <f t="shared" ref="G77:G87" si="5">G76+0.025</f>
        <v>3.65</v>
      </c>
      <c r="H77" s="1">
        <v>152</v>
      </c>
      <c r="I77" s="1">
        <v>152</v>
      </c>
      <c r="J77" s="1">
        <v>153</v>
      </c>
      <c r="K77" s="19">
        <v>153</v>
      </c>
      <c r="S77"/>
      <c r="T77"/>
      <c r="U77"/>
      <c r="V77"/>
    </row>
    <row r="78" spans="1:22" x14ac:dyDescent="0.25">
      <c r="B78" s="18" t="s">
        <v>14</v>
      </c>
      <c r="C78" s="1">
        <v>0.17399999999999999</v>
      </c>
      <c r="D78" s="1">
        <v>30</v>
      </c>
      <c r="E78" s="1">
        <v>3.125E-2</v>
      </c>
      <c r="F78" s="1">
        <v>0.5</v>
      </c>
      <c r="G78" s="2">
        <f t="shared" si="5"/>
        <v>3.6749999999999998</v>
      </c>
      <c r="H78" s="1">
        <v>143</v>
      </c>
      <c r="I78" s="1">
        <v>144</v>
      </c>
      <c r="J78" s="1">
        <v>144</v>
      </c>
      <c r="K78" s="19">
        <v>145</v>
      </c>
      <c r="S78"/>
      <c r="T78"/>
      <c r="U78"/>
      <c r="V78"/>
    </row>
    <row r="79" spans="1:22" x14ac:dyDescent="0.25">
      <c r="B79" s="18" t="s">
        <v>14</v>
      </c>
      <c r="C79" s="1">
        <v>0.17399999999999999</v>
      </c>
      <c r="D79" s="1">
        <v>30</v>
      </c>
      <c r="E79" s="1">
        <v>3.125E-2</v>
      </c>
      <c r="F79" s="1">
        <v>0.5</v>
      </c>
      <c r="G79" s="2">
        <f t="shared" si="5"/>
        <v>3.6999999999999997</v>
      </c>
      <c r="H79" s="1">
        <v>134</v>
      </c>
      <c r="I79" s="1">
        <v>135</v>
      </c>
      <c r="J79" s="1">
        <v>135</v>
      </c>
      <c r="K79" s="19">
        <v>137</v>
      </c>
      <c r="S79"/>
      <c r="T79"/>
      <c r="U79"/>
      <c r="V79"/>
    </row>
    <row r="80" spans="1:22" x14ac:dyDescent="0.25">
      <c r="B80" s="18" t="s">
        <v>14</v>
      </c>
      <c r="C80" s="1">
        <v>0.17399999999999999</v>
      </c>
      <c r="D80" s="1">
        <v>30</v>
      </c>
      <c r="E80" s="1">
        <v>3.125E-2</v>
      </c>
      <c r="F80" s="1">
        <v>0.5</v>
      </c>
      <c r="G80" s="2">
        <f t="shared" si="5"/>
        <v>3.7249999999999996</v>
      </c>
      <c r="H80" s="1">
        <v>125</v>
      </c>
      <c r="I80" s="1">
        <v>126</v>
      </c>
      <c r="J80" s="1">
        <v>127</v>
      </c>
      <c r="K80" s="19">
        <v>128</v>
      </c>
      <c r="S80"/>
      <c r="T80"/>
      <c r="U80"/>
      <c r="V80"/>
    </row>
    <row r="81" spans="2:22" x14ac:dyDescent="0.25">
      <c r="B81" s="18" t="s">
        <v>14</v>
      </c>
      <c r="C81" s="1">
        <v>0.17399999999999999</v>
      </c>
      <c r="D81" s="1">
        <v>30</v>
      </c>
      <c r="E81" s="1">
        <v>3.125E-2</v>
      </c>
      <c r="F81" s="1">
        <v>0.5</v>
      </c>
      <c r="G81" s="2">
        <f t="shared" si="5"/>
        <v>3.7499999999999996</v>
      </c>
      <c r="H81" s="1">
        <v>116</v>
      </c>
      <c r="I81" s="1">
        <v>117</v>
      </c>
      <c r="J81" s="1">
        <v>118</v>
      </c>
      <c r="K81" s="19">
        <v>119</v>
      </c>
      <c r="S81"/>
      <c r="T81"/>
      <c r="U81"/>
      <c r="V81"/>
    </row>
    <row r="82" spans="2:22" x14ac:dyDescent="0.25">
      <c r="B82" s="18" t="s">
        <v>14</v>
      </c>
      <c r="C82" s="1">
        <v>0.17399999999999999</v>
      </c>
      <c r="D82" s="1">
        <v>30</v>
      </c>
      <c r="E82" s="1">
        <v>3.125E-2</v>
      </c>
      <c r="F82" s="1">
        <v>0.5</v>
      </c>
      <c r="G82" s="2">
        <f t="shared" si="5"/>
        <v>3.7749999999999995</v>
      </c>
      <c r="H82" s="1">
        <v>107</v>
      </c>
      <c r="I82" s="1">
        <v>108</v>
      </c>
      <c r="J82" s="1">
        <v>109</v>
      </c>
      <c r="K82" s="19">
        <v>110</v>
      </c>
      <c r="S82"/>
      <c r="T82"/>
      <c r="U82"/>
      <c r="V82"/>
    </row>
    <row r="83" spans="2:22" x14ac:dyDescent="0.25">
      <c r="B83" s="18" t="s">
        <v>14</v>
      </c>
      <c r="C83" s="1">
        <v>0.17399999999999999</v>
      </c>
      <c r="D83" s="1">
        <v>30</v>
      </c>
      <c r="E83" s="1">
        <v>3.125E-2</v>
      </c>
      <c r="F83" s="1">
        <v>0.5</v>
      </c>
      <c r="G83" s="2">
        <f t="shared" si="5"/>
        <v>3.7999999999999994</v>
      </c>
      <c r="H83" s="1">
        <v>97</v>
      </c>
      <c r="I83" s="1">
        <v>98</v>
      </c>
      <c r="J83" s="1">
        <v>99</v>
      </c>
      <c r="K83" s="19">
        <v>101</v>
      </c>
      <c r="S83"/>
      <c r="T83"/>
      <c r="U83"/>
      <c r="V83"/>
    </row>
    <row r="84" spans="2:22" x14ac:dyDescent="0.25">
      <c r="B84" s="18" t="s">
        <v>14</v>
      </c>
      <c r="C84" s="1">
        <v>0.17399999999999999</v>
      </c>
      <c r="D84" s="1">
        <v>30</v>
      </c>
      <c r="E84" s="1">
        <v>3.125E-2</v>
      </c>
      <c r="F84" s="1">
        <v>0.5</v>
      </c>
      <c r="G84" s="2">
        <f t="shared" si="5"/>
        <v>3.8249999999999993</v>
      </c>
      <c r="H84" s="1">
        <v>87</v>
      </c>
      <c r="I84" s="1">
        <v>88</v>
      </c>
      <c r="J84" s="1">
        <v>90</v>
      </c>
      <c r="K84" s="19">
        <v>91</v>
      </c>
      <c r="S84"/>
      <c r="T84"/>
      <c r="U84"/>
      <c r="V84"/>
    </row>
    <row r="85" spans="2:22" x14ac:dyDescent="0.25">
      <c r="B85" s="18" t="s">
        <v>14</v>
      </c>
      <c r="C85" s="1">
        <v>0.17399999999999999</v>
      </c>
      <c r="D85" s="1">
        <v>30</v>
      </c>
      <c r="E85" s="1">
        <v>3.125E-2</v>
      </c>
      <c r="F85" s="1">
        <v>0.5</v>
      </c>
      <c r="G85" s="2">
        <f t="shared" si="5"/>
        <v>3.8499999999999992</v>
      </c>
      <c r="H85" s="1">
        <v>77</v>
      </c>
      <c r="I85" s="1">
        <v>78</v>
      </c>
      <c r="J85" s="1">
        <v>80</v>
      </c>
      <c r="K85" s="19">
        <v>82</v>
      </c>
      <c r="S85"/>
      <c r="T85"/>
      <c r="U85"/>
      <c r="V85"/>
    </row>
    <row r="86" spans="2:22" x14ac:dyDescent="0.25">
      <c r="B86" s="18" t="s">
        <v>14</v>
      </c>
      <c r="C86" s="1">
        <v>0.17399999999999999</v>
      </c>
      <c r="D86" s="1">
        <v>30</v>
      </c>
      <c r="E86" s="1">
        <v>3.125E-2</v>
      </c>
      <c r="F86" s="1">
        <v>0.5</v>
      </c>
      <c r="G86" s="2">
        <f t="shared" si="5"/>
        <v>3.8749999999999991</v>
      </c>
      <c r="H86" s="1">
        <v>69</v>
      </c>
      <c r="I86" s="1">
        <v>71</v>
      </c>
      <c r="J86" s="1">
        <v>72</v>
      </c>
      <c r="K86" s="19">
        <v>74</v>
      </c>
      <c r="S86"/>
      <c r="T86"/>
      <c r="U86"/>
      <c r="V86"/>
    </row>
    <row r="87" spans="2:22" x14ac:dyDescent="0.25">
      <c r="B87" s="18" t="s">
        <v>14</v>
      </c>
      <c r="C87" s="1">
        <v>0.17399999999999999</v>
      </c>
      <c r="D87" s="1">
        <v>30</v>
      </c>
      <c r="E87" s="1">
        <v>3.125E-2</v>
      </c>
      <c r="F87" s="1">
        <v>0.5</v>
      </c>
      <c r="G87" s="2">
        <f t="shared" si="5"/>
        <v>3.899999999999999</v>
      </c>
      <c r="H87" s="1">
        <v>62</v>
      </c>
      <c r="I87" s="1">
        <v>63</v>
      </c>
      <c r="J87" s="1">
        <v>65</v>
      </c>
      <c r="K87" s="19">
        <v>67</v>
      </c>
      <c r="S87"/>
      <c r="T87"/>
      <c r="U87"/>
      <c r="V87"/>
    </row>
    <row r="88" spans="2:22" x14ac:dyDescent="0.25">
      <c r="B88" s="18" t="s">
        <v>14</v>
      </c>
      <c r="C88" s="1">
        <v>0.17399999999999999</v>
      </c>
      <c r="D88" s="1">
        <v>30</v>
      </c>
      <c r="E88" s="1">
        <v>3.125E-2</v>
      </c>
      <c r="F88" s="1">
        <v>0.5</v>
      </c>
      <c r="G88" s="2">
        <f>G87+0.025</f>
        <v>3.9249999999999989</v>
      </c>
      <c r="H88" s="1">
        <v>57</v>
      </c>
      <c r="I88" s="1">
        <v>60</v>
      </c>
      <c r="J88" s="1">
        <v>61</v>
      </c>
      <c r="K88" s="19">
        <v>63</v>
      </c>
      <c r="S88"/>
      <c r="T88"/>
      <c r="U88"/>
      <c r="V88"/>
    </row>
    <row r="89" spans="2:22" x14ac:dyDescent="0.25">
      <c r="B89" s="18" t="s">
        <v>14</v>
      </c>
      <c r="C89" s="1">
        <v>0.17399999999999999</v>
      </c>
      <c r="D89" s="1">
        <v>30</v>
      </c>
      <c r="E89" s="1">
        <v>3.125E-2</v>
      </c>
      <c r="F89" s="1">
        <v>0.5</v>
      </c>
      <c r="G89" s="2">
        <f t="shared" ref="G89:G90" si="6">G88+0.025</f>
        <v>3.9499999999999988</v>
      </c>
      <c r="H89" s="1">
        <v>51</v>
      </c>
      <c r="I89" s="1">
        <v>53</v>
      </c>
      <c r="J89" s="1">
        <v>55</v>
      </c>
      <c r="K89" s="19">
        <v>58</v>
      </c>
      <c r="S89"/>
      <c r="T89"/>
      <c r="U89"/>
      <c r="V89"/>
    </row>
    <row r="90" spans="2:22" ht="15.75" thickBot="1" x14ac:dyDescent="0.3">
      <c r="B90" s="24" t="s">
        <v>14</v>
      </c>
      <c r="C90" s="25">
        <v>0.17399999999999999</v>
      </c>
      <c r="D90" s="25">
        <v>30</v>
      </c>
      <c r="E90" s="25">
        <v>3.125E-2</v>
      </c>
      <c r="F90" s="25">
        <v>0.5</v>
      </c>
      <c r="G90" s="26">
        <f t="shared" si="6"/>
        <v>3.9749999999999988</v>
      </c>
      <c r="H90" s="25">
        <v>51</v>
      </c>
      <c r="I90" s="25">
        <v>53</v>
      </c>
      <c r="J90" s="25">
        <v>54</v>
      </c>
      <c r="K90" s="27">
        <v>57</v>
      </c>
      <c r="S90"/>
      <c r="T90"/>
      <c r="U90"/>
      <c r="V90"/>
    </row>
    <row r="91" spans="2:22" x14ac:dyDescent="0.25">
      <c r="S91"/>
      <c r="T91"/>
      <c r="U91"/>
      <c r="V91"/>
    </row>
    <row r="92" spans="2:22" x14ac:dyDescent="0.25">
      <c r="S92"/>
      <c r="T92"/>
      <c r="U92"/>
      <c r="V92"/>
    </row>
    <row r="93" spans="2:22" x14ac:dyDescent="0.25">
      <c r="S93"/>
      <c r="T93"/>
      <c r="U93"/>
      <c r="V93"/>
    </row>
    <row r="94" spans="2:22" x14ac:dyDescent="0.25">
      <c r="S94"/>
      <c r="T94"/>
      <c r="U94"/>
      <c r="V94"/>
    </row>
    <row r="95" spans="2:22" x14ac:dyDescent="0.25">
      <c r="S95"/>
      <c r="T95"/>
      <c r="U95"/>
      <c r="V95"/>
    </row>
    <row r="96" spans="2:22" x14ac:dyDescent="0.25">
      <c r="S96"/>
      <c r="T96"/>
      <c r="U96"/>
      <c r="V96"/>
    </row>
    <row r="97" spans="19:22" x14ac:dyDescent="0.25">
      <c r="S97"/>
      <c r="T97"/>
      <c r="U97"/>
      <c r="V97"/>
    </row>
    <row r="98" spans="19:22" x14ac:dyDescent="0.25">
      <c r="S98"/>
      <c r="T98"/>
      <c r="U98"/>
      <c r="V98"/>
    </row>
    <row r="99" spans="19:22" x14ac:dyDescent="0.25">
      <c r="S99"/>
      <c r="T99"/>
      <c r="U99"/>
      <c r="V99"/>
    </row>
    <row r="100" spans="19:22" x14ac:dyDescent="0.25">
      <c r="S100"/>
      <c r="T100"/>
      <c r="U100"/>
      <c r="V100"/>
    </row>
    <row r="101" spans="19:22" x14ac:dyDescent="0.25">
      <c r="S101"/>
      <c r="T101"/>
      <c r="U101"/>
      <c r="V101"/>
    </row>
    <row r="102" spans="19:22" x14ac:dyDescent="0.25">
      <c r="S102"/>
      <c r="T102"/>
      <c r="U102"/>
      <c r="V102"/>
    </row>
    <row r="103" spans="19:22" x14ac:dyDescent="0.25">
      <c r="S103"/>
      <c r="T103"/>
      <c r="U103"/>
      <c r="V103"/>
    </row>
    <row r="104" spans="19:22" x14ac:dyDescent="0.25">
      <c r="S104"/>
      <c r="T104"/>
      <c r="U104"/>
      <c r="V104"/>
    </row>
    <row r="105" spans="19:22" x14ac:dyDescent="0.25">
      <c r="S105"/>
      <c r="T105"/>
      <c r="U105"/>
      <c r="V105"/>
    </row>
    <row r="106" spans="19:22" x14ac:dyDescent="0.25">
      <c r="S106"/>
      <c r="T106"/>
      <c r="U106"/>
      <c r="V106"/>
    </row>
    <row r="107" spans="19:22" x14ac:dyDescent="0.25">
      <c r="S107"/>
      <c r="T107"/>
      <c r="U107"/>
      <c r="V107"/>
    </row>
    <row r="108" spans="19:22" x14ac:dyDescent="0.25">
      <c r="S108"/>
      <c r="T108"/>
      <c r="U108"/>
      <c r="V108"/>
    </row>
    <row r="109" spans="19:22" x14ac:dyDescent="0.25">
      <c r="S109"/>
      <c r="T109"/>
      <c r="U109"/>
      <c r="V109"/>
    </row>
    <row r="110" spans="19:22" x14ac:dyDescent="0.25">
      <c r="S110"/>
      <c r="T110"/>
      <c r="U110"/>
      <c r="V110"/>
    </row>
    <row r="111" spans="19:22" x14ac:dyDescent="0.25">
      <c r="S111"/>
      <c r="T111"/>
      <c r="U111"/>
      <c r="V111"/>
    </row>
    <row r="112" spans="19:22" x14ac:dyDescent="0.25">
      <c r="S112"/>
      <c r="T112"/>
      <c r="U112"/>
      <c r="V112"/>
    </row>
    <row r="113" spans="19:22" x14ac:dyDescent="0.25">
      <c r="S113"/>
      <c r="T113"/>
      <c r="U113"/>
      <c r="V113"/>
    </row>
    <row r="114" spans="19:22" x14ac:dyDescent="0.25">
      <c r="S114"/>
      <c r="T114"/>
      <c r="U114"/>
      <c r="V114"/>
    </row>
    <row r="115" spans="19:22" x14ac:dyDescent="0.25">
      <c r="S115"/>
      <c r="T115"/>
      <c r="U115"/>
      <c r="V115"/>
    </row>
    <row r="116" spans="19:22" x14ac:dyDescent="0.25">
      <c r="S116"/>
      <c r="T116"/>
      <c r="U116"/>
      <c r="V116"/>
    </row>
    <row r="117" spans="19:22" x14ac:dyDescent="0.25">
      <c r="S117"/>
      <c r="T117"/>
      <c r="U117"/>
      <c r="V117"/>
    </row>
    <row r="118" spans="19:22" x14ac:dyDescent="0.25">
      <c r="S118"/>
      <c r="T118"/>
      <c r="U118"/>
      <c r="V118"/>
    </row>
    <row r="119" spans="19:22" x14ac:dyDescent="0.25">
      <c r="S119"/>
      <c r="T119"/>
      <c r="U119"/>
      <c r="V119"/>
    </row>
    <row r="120" spans="19:22" x14ac:dyDescent="0.25">
      <c r="S120"/>
      <c r="T120"/>
      <c r="U120"/>
      <c r="V120"/>
    </row>
    <row r="121" spans="19:22" x14ac:dyDescent="0.25">
      <c r="S121"/>
      <c r="T121"/>
      <c r="U121"/>
      <c r="V121"/>
    </row>
    <row r="122" spans="19:22" x14ac:dyDescent="0.25">
      <c r="S122"/>
      <c r="T122"/>
      <c r="U122"/>
      <c r="V122"/>
    </row>
    <row r="123" spans="19:22" x14ac:dyDescent="0.25">
      <c r="S123"/>
      <c r="T123"/>
      <c r="U123"/>
      <c r="V123"/>
    </row>
    <row r="124" spans="19:22" x14ac:dyDescent="0.25">
      <c r="S124"/>
      <c r="T124"/>
      <c r="U124"/>
      <c r="V124"/>
    </row>
    <row r="125" spans="19:22" x14ac:dyDescent="0.25">
      <c r="S125"/>
      <c r="T125"/>
      <c r="U125"/>
      <c r="V125"/>
    </row>
    <row r="126" spans="19:22" x14ac:dyDescent="0.25">
      <c r="S126"/>
      <c r="T126"/>
      <c r="U126"/>
      <c r="V126"/>
    </row>
    <row r="127" spans="19:22" x14ac:dyDescent="0.25">
      <c r="S127"/>
      <c r="T127"/>
      <c r="U127"/>
      <c r="V127"/>
    </row>
  </sheetData>
  <mergeCells count="7">
    <mergeCell ref="H3:K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2022.06.09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Wilkinson</dc:creator>
  <cp:lastModifiedBy>Zach Wilkinson</cp:lastModifiedBy>
  <dcterms:created xsi:type="dcterms:W3CDTF">2024-02-05T22:42:48Z</dcterms:created>
  <dcterms:modified xsi:type="dcterms:W3CDTF">2024-02-05T23:10:12Z</dcterms:modified>
</cp:coreProperties>
</file>