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M_Ramanda\"/>
    </mc:Choice>
  </mc:AlternateContent>
  <xr:revisionPtr revIDLastSave="0" documentId="13_ncr:1_{99BB29E8-76C7-4EE9-AE64-AC4E0596A66B}" xr6:coauthVersionLast="45" xr6:coauthVersionMax="46" xr10:uidLastSave="{00000000-0000-0000-0000-000000000000}"/>
  <bookViews>
    <workbookView xWindow="-120" yWindow="-120" windowWidth="24240" windowHeight="13740" activeTab="3" xr2:uid="{BEA4015D-AD0B-444B-B4F1-6BE7C830F3B4}"/>
  </bookViews>
  <sheets>
    <sheet name="Perhittungan_Jarak" sheetId="1" r:id="rId1"/>
    <sheet name="Perhitungan_Jarak_V2" sheetId="4" r:id="rId2"/>
    <sheet name="Rumus_Menentukan_Counter" sheetId="6" r:id="rId3"/>
    <sheet name="Input_Data" sheetId="7" r:id="rId4"/>
    <sheet name="Transmisi_Data" sheetId="5" r:id="rId5"/>
    <sheet name="Data date()" sheetId="3" r:id="rId6"/>
    <sheet name="Tes_Logika_Cek_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1" i="7" l="1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D141" i="7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B141" i="7"/>
  <c r="B142" i="7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D120" i="7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D2" i="7" l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K9" i="7"/>
  <c r="J2" i="7"/>
  <c r="B100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I11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B51" i="7"/>
  <c r="B52" i="7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I2" i="7"/>
  <c r="F2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1" i="7"/>
  <c r="P3" i="7"/>
  <c r="P2" i="7"/>
  <c r="O3" i="7"/>
  <c r="O2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3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" i="7"/>
  <c r="M8" i="6"/>
  <c r="N6" i="6"/>
  <c r="M6" i="6"/>
  <c r="M5" i="6"/>
  <c r="I6" i="6"/>
  <c r="M6" i="4"/>
  <c r="L6" i="4"/>
  <c r="E4" i="6"/>
  <c r="E3" i="6"/>
  <c r="E5" i="6"/>
  <c r="J13" i="4"/>
  <c r="K5" i="4"/>
  <c r="O10" i="4"/>
  <c r="P9" i="4"/>
  <c r="T6" i="4"/>
  <c r="K6" i="4"/>
  <c r="K7" i="4"/>
  <c r="K8" i="4"/>
  <c r="K9" i="4"/>
  <c r="K10" i="4"/>
  <c r="K4" i="4"/>
  <c r="T5" i="4"/>
  <c r="R5" i="4"/>
  <c r="R4" i="4"/>
  <c r="I7" i="5"/>
  <c r="C7" i="5"/>
  <c r="C8" i="5"/>
  <c r="C9" i="5"/>
  <c r="C10" i="5"/>
  <c r="C11" i="5"/>
  <c r="C12" i="5"/>
  <c r="C13" i="5"/>
  <c r="P9" i="5" s="1"/>
  <c r="C14" i="5"/>
  <c r="D6" i="5"/>
  <c r="I9" i="5" s="1"/>
  <c r="D7" i="5"/>
  <c r="D8" i="5"/>
  <c r="K9" i="5" s="1"/>
  <c r="D9" i="5"/>
  <c r="D10" i="5"/>
  <c r="M9" i="5" s="1"/>
  <c r="D11" i="5"/>
  <c r="D12" i="5"/>
  <c r="O9" i="5" s="1"/>
  <c r="D13" i="5"/>
  <c r="D14" i="5"/>
  <c r="Q9" i="5" s="1"/>
  <c r="J9" i="5"/>
  <c r="L9" i="5"/>
  <c r="N9" i="5"/>
  <c r="H9" i="5"/>
  <c r="H8" i="5"/>
  <c r="H7" i="5"/>
  <c r="C6" i="5"/>
  <c r="D5" i="5"/>
  <c r="C5" i="5"/>
  <c r="D15" i="5"/>
  <c r="C15" i="5"/>
  <c r="E14" i="5"/>
  <c r="E13" i="5"/>
  <c r="E12" i="5"/>
  <c r="E11" i="5"/>
  <c r="E10" i="5"/>
  <c r="E9" i="5"/>
  <c r="E8" i="5"/>
  <c r="E7" i="5"/>
  <c r="E6" i="5"/>
  <c r="E5" i="5"/>
  <c r="E15" i="5" s="1"/>
  <c r="L4" i="4"/>
  <c r="M14" i="4"/>
  <c r="I10" i="4"/>
  <c r="H10" i="4" s="1"/>
  <c r="I11" i="4"/>
  <c r="H11" i="4" s="1"/>
  <c r="K11" i="4" s="1"/>
  <c r="I6" i="4"/>
  <c r="H6" i="4" s="1"/>
  <c r="I7" i="4"/>
  <c r="H7" i="4" s="1"/>
  <c r="I8" i="4"/>
  <c r="H8" i="4" s="1"/>
  <c r="I9" i="4"/>
  <c r="H9" i="4" s="1"/>
  <c r="I5" i="4"/>
  <c r="H5" i="4" s="1"/>
  <c r="I4" i="4"/>
  <c r="J4" i="4" s="1"/>
  <c r="D4" i="4"/>
  <c r="N11" i="1"/>
  <c r="N10" i="1"/>
  <c r="F3" i="7" l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C6" i="6"/>
  <c r="I3" i="6" s="1"/>
  <c r="G9" i="3"/>
  <c r="K9" i="3" s="1"/>
  <c r="B8" i="3"/>
  <c r="B7" i="3"/>
  <c r="F26" i="7" l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I5" i="6"/>
  <c r="I14" i="1"/>
  <c r="F51" i="7" l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H40" i="7"/>
  <c r="K50" i="7"/>
  <c r="L9" i="1"/>
  <c r="L8" i="1"/>
  <c r="L6" i="1"/>
  <c r="I6" i="1"/>
  <c r="J8" i="1"/>
  <c r="I8" i="1" s="1"/>
  <c r="C8" i="1"/>
  <c r="C9" i="1"/>
  <c r="J6" i="1"/>
  <c r="F71" i="7" l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100" i="7" s="1"/>
  <c r="I9" i="1"/>
  <c r="L10" i="1" s="1"/>
  <c r="M8" i="1"/>
  <c r="M9" i="1"/>
  <c r="M6" i="1"/>
  <c r="C10" i="1"/>
  <c r="C11" i="1" s="1"/>
  <c r="C16" i="1" s="1"/>
  <c r="C18" i="1" s="1"/>
  <c r="M7" i="1"/>
  <c r="K7" i="1"/>
  <c r="J7" i="1" s="1"/>
  <c r="F101" i="7" l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I7" i="1"/>
  <c r="J121" i="7" l="1"/>
  <c r="L44" i="7"/>
  <c r="J123" i="7"/>
</calcChain>
</file>

<file path=xl/sharedStrings.xml><?xml version="1.0" encoding="utf-8"?>
<sst xmlns="http://schemas.openxmlformats.org/spreadsheetml/2006/main" count="884" uniqueCount="61">
  <si>
    <t>Jumlah Counter Per Rotasi</t>
  </si>
  <si>
    <t>Diameter Ban</t>
  </si>
  <si>
    <t>Keliling Ban</t>
  </si>
  <si>
    <t>cm</t>
  </si>
  <si>
    <t>Diameter Velg</t>
  </si>
  <si>
    <t>Tinggi Ban Luar</t>
  </si>
  <si>
    <t>Update Data Per</t>
  </si>
  <si>
    <t>m</t>
  </si>
  <si>
    <t>Update data per</t>
  </si>
  <si>
    <t>Counter</t>
  </si>
  <si>
    <t>counter</t>
  </si>
  <si>
    <t>Rotasi</t>
  </si>
  <si>
    <t>Warning</t>
  </si>
  <si>
    <t>Limit</t>
  </si>
  <si>
    <t>km</t>
  </si>
  <si>
    <t>&gt;</t>
  </si>
  <si>
    <t>OBS</t>
  </si>
  <si>
    <t>Dlimit</t>
  </si>
  <si>
    <t>Dwarning</t>
  </si>
  <si>
    <t>CD</t>
  </si>
  <si>
    <t>=</t>
  </si>
  <si>
    <t>cd</t>
  </si>
  <si>
    <t>obs</t>
  </si>
  <si>
    <t>1 jam</t>
  </si>
  <si>
    <t>detik</t>
  </si>
  <si>
    <t>1 Hari</t>
  </si>
  <si>
    <t>1 bulan</t>
  </si>
  <si>
    <t>1 menit</t>
  </si>
  <si>
    <t>+</t>
  </si>
  <si>
    <t>menit</t>
  </si>
  <si>
    <t>Keliling Ban Luar</t>
  </si>
  <si>
    <t>Jarak tempuh</t>
  </si>
  <si>
    <t>Kecepatan r-r</t>
  </si>
  <si>
    <t>km/h</t>
  </si>
  <si>
    <t>E waktu upload</t>
  </si>
  <si>
    <t>Total</t>
  </si>
  <si>
    <t>No.</t>
  </si>
  <si>
    <t>Mean</t>
  </si>
  <si>
    <t>Uji Coba Respons Time</t>
  </si>
  <si>
    <t>min</t>
  </si>
  <si>
    <t>mid</t>
  </si>
  <si>
    <t>max</t>
  </si>
  <si>
    <t>kirim</t>
  </si>
  <si>
    <t>terima</t>
  </si>
  <si>
    <t>total</t>
  </si>
  <si>
    <t>Kirim 
Data</t>
  </si>
  <si>
    <t>Terima 
Data</t>
  </si>
  <si>
    <t>m/s</t>
  </si>
  <si>
    <t>Ban Luar</t>
  </si>
  <si>
    <t>Velg</t>
  </si>
  <si>
    <t>Rumus Keliling Ban</t>
  </si>
  <si>
    <t>Keliling</t>
  </si>
  <si>
    <t>mm</t>
  </si>
  <si>
    <t>inch</t>
  </si>
  <si>
    <t>Rumus menentukan Counter</t>
  </si>
  <si>
    <t>Counter/KM</t>
  </si>
  <si>
    <t>Jumlah Spoke</t>
  </si>
  <si>
    <t>Counter/0.5 KM</t>
  </si>
  <si>
    <t>INSERT INTO `counter` (`id`, `data`, `total`, `time`) VALUES (NULL, "</t>
  </si>
  <si>
    <t>","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</si>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</sst>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0" fillId="0" borderId="5" xfId="0" applyBorder="1"/>
    <xf numFmtId="0" fontId="0" fillId="0" borderId="9" xfId="0" applyBorder="1"/>
    <xf numFmtId="166" fontId="0" fillId="0" borderId="5" xfId="0" applyNumberFormat="1" applyBorder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2" fontId="0" fillId="0" borderId="5" xfId="0" applyNumberFormat="1" applyBorder="1"/>
    <xf numFmtId="1" fontId="0" fillId="0" borderId="5" xfId="0" applyNumberFormat="1" applyBorder="1"/>
    <xf numFmtId="165" fontId="0" fillId="0" borderId="0" xfId="0" applyNumberFormat="1"/>
    <xf numFmtId="0" fontId="0" fillId="0" borderId="19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13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30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4" borderId="32" xfId="0" applyFill="1" applyBorder="1" applyAlignment="1">
      <alignment horizontal="right"/>
    </xf>
    <xf numFmtId="0" fontId="0" fillId="4" borderId="33" xfId="0" applyFill="1" applyBorder="1" applyAlignment="1">
      <alignment horizontal="left"/>
    </xf>
    <xf numFmtId="0" fontId="0" fillId="4" borderId="35" xfId="0" applyFill="1" applyBorder="1"/>
    <xf numFmtId="0" fontId="0" fillId="4" borderId="36" xfId="0" applyFill="1" applyBorder="1"/>
    <xf numFmtId="0" fontId="0" fillId="4" borderId="22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4" borderId="9" xfId="0" applyFill="1" applyBorder="1"/>
    <xf numFmtId="0" fontId="0" fillId="4" borderId="37" xfId="0" applyFill="1" applyBorder="1"/>
    <xf numFmtId="0" fontId="0" fillId="4" borderId="26" xfId="0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1" xfId="0" applyFill="1" applyBorder="1" applyAlignment="1">
      <alignment horizontal="left"/>
    </xf>
    <xf numFmtId="0" fontId="0" fillId="4" borderId="39" xfId="0" applyFill="1" applyBorder="1"/>
    <xf numFmtId="0" fontId="0" fillId="4" borderId="27" xfId="0" applyFill="1" applyBorder="1" applyAlignment="1">
      <alignment horizontal="left"/>
    </xf>
    <xf numFmtId="1" fontId="0" fillId="4" borderId="42" xfId="0" applyNumberFormat="1" applyFill="1" applyBorder="1" applyAlignment="1"/>
    <xf numFmtId="0" fontId="0" fillId="5" borderId="0" xfId="0" applyFill="1"/>
    <xf numFmtId="2" fontId="0" fillId="4" borderId="38" xfId="0" applyNumberFormat="1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6" xfId="0" applyFill="1" applyBorder="1"/>
    <xf numFmtId="1" fontId="0" fillId="8" borderId="35" xfId="0" applyNumberFormat="1" applyFill="1" applyBorder="1" applyAlignment="1">
      <alignment horizontal="right"/>
    </xf>
    <xf numFmtId="0" fontId="0" fillId="8" borderId="36" xfId="0" applyFill="1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" fontId="0" fillId="4" borderId="40" xfId="0" applyNumberFormat="1" applyFill="1" applyBorder="1" applyAlignment="1">
      <alignment horizontal="right" vertical="center"/>
    </xf>
    <xf numFmtId="1" fontId="0" fillId="4" borderId="41" xfId="0" applyNumberFormat="1" applyFill="1" applyBorder="1" applyAlignment="1">
      <alignment horizontal="right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5" xfId="0" applyFill="1" applyBorder="1" applyAlignment="1">
      <alignment horizontal="right"/>
    </xf>
    <xf numFmtId="0" fontId="0" fillId="8" borderId="15" xfId="0" applyFill="1" applyBorder="1" applyAlignment="1">
      <alignment horizontal="right"/>
    </xf>
    <xf numFmtId="1" fontId="0" fillId="8" borderId="17" xfId="0" applyNumberFormat="1" applyFill="1" applyBorder="1" applyAlignment="1">
      <alignment horizontal="right"/>
    </xf>
    <xf numFmtId="1" fontId="0" fillId="8" borderId="18" xfId="0" applyNumberFormat="1" applyFill="1" applyBorder="1" applyAlignment="1">
      <alignment horizontal="right"/>
    </xf>
    <xf numFmtId="1" fontId="0" fillId="8" borderId="5" xfId="0" applyNumberFormat="1" applyFill="1" applyBorder="1" applyAlignment="1">
      <alignment horizontal="right" vertical="center"/>
    </xf>
    <xf numFmtId="1" fontId="0" fillId="8" borderId="15" xfId="0" applyNumberForma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264B-9C42-45D0-877A-19BCAA5F290C}">
  <dimension ref="A5:N18"/>
  <sheetViews>
    <sheetView workbookViewId="0">
      <selection activeCell="C11" sqref="C11"/>
    </sheetView>
  </sheetViews>
  <sheetFormatPr defaultColWidth="8.85546875" defaultRowHeight="15" x14ac:dyDescent="0.25"/>
  <cols>
    <col min="1" max="1" width="24.42578125" bestFit="1" customWidth="1"/>
    <col min="2" max="2" width="6.42578125" bestFit="1" customWidth="1"/>
    <col min="3" max="3" width="10.7109375" customWidth="1"/>
    <col min="11" max="11" width="10" bestFit="1" customWidth="1"/>
    <col min="14" max="14" width="12" bestFit="1" customWidth="1"/>
  </cols>
  <sheetData>
    <row r="5" spans="1:14" x14ac:dyDescent="0.25">
      <c r="I5" t="s">
        <v>14</v>
      </c>
      <c r="J5" t="s">
        <v>7</v>
      </c>
      <c r="K5" t="s">
        <v>3</v>
      </c>
      <c r="L5" t="s">
        <v>10</v>
      </c>
      <c r="M5" t="s">
        <v>11</v>
      </c>
    </row>
    <row r="6" spans="1:14" x14ac:dyDescent="0.25">
      <c r="I6">
        <f>J6/1000</f>
        <v>1.3700000000000001E-3</v>
      </c>
      <c r="J6">
        <f>K6/100</f>
        <v>1.37</v>
      </c>
      <c r="K6">
        <v>137</v>
      </c>
      <c r="L6">
        <f>J6/0.274</f>
        <v>5</v>
      </c>
      <c r="M6">
        <f>L6/5</f>
        <v>1</v>
      </c>
    </row>
    <row r="7" spans="1:14" x14ac:dyDescent="0.25">
      <c r="A7" t="s">
        <v>0</v>
      </c>
      <c r="B7">
        <v>5</v>
      </c>
      <c r="I7">
        <f t="shared" ref="I7:I9" si="0">J7/1000</f>
        <v>0.50004999999999999</v>
      </c>
      <c r="J7">
        <f>K7/100</f>
        <v>500.05</v>
      </c>
      <c r="K7" s="1">
        <f>(K6/L6)*L7</f>
        <v>50005</v>
      </c>
      <c r="L7">
        <v>1825</v>
      </c>
      <c r="M7">
        <f>L7/5</f>
        <v>365</v>
      </c>
    </row>
    <row r="8" spans="1:14" x14ac:dyDescent="0.25">
      <c r="A8" t="s">
        <v>5</v>
      </c>
      <c r="B8">
        <v>90</v>
      </c>
      <c r="C8">
        <f>B8/10</f>
        <v>9</v>
      </c>
      <c r="D8" t="s">
        <v>3</v>
      </c>
      <c r="H8" t="s">
        <v>12</v>
      </c>
      <c r="I8">
        <f t="shared" si="0"/>
        <v>2000</v>
      </c>
      <c r="J8">
        <f t="shared" ref="J8" si="1">K8/100</f>
        <v>2000000</v>
      </c>
      <c r="K8">
        <v>200000000</v>
      </c>
      <c r="L8">
        <f>J8/0.274</f>
        <v>7299270.0729927002</v>
      </c>
      <c r="M8">
        <f>L8/5</f>
        <v>1459854.01459854</v>
      </c>
    </row>
    <row r="9" spans="1:14" x14ac:dyDescent="0.25">
      <c r="A9" t="s">
        <v>4</v>
      </c>
      <c r="B9">
        <v>14</v>
      </c>
      <c r="C9" s="1">
        <f>2.54*B9</f>
        <v>35.56</v>
      </c>
      <c r="D9" t="s">
        <v>3</v>
      </c>
      <c r="H9" t="s">
        <v>13</v>
      </c>
      <c r="I9">
        <f t="shared" si="0"/>
        <v>2100</v>
      </c>
      <c r="J9">
        <v>2100000</v>
      </c>
      <c r="K9">
        <v>210000000</v>
      </c>
      <c r="L9">
        <f>J9/0.274</f>
        <v>7664233.5766423354</v>
      </c>
      <c r="M9">
        <f>L9/5</f>
        <v>1532846.7153284671</v>
      </c>
    </row>
    <row r="10" spans="1:14" x14ac:dyDescent="0.25">
      <c r="A10" t="s">
        <v>1</v>
      </c>
      <c r="C10" s="1">
        <f>C8+C9</f>
        <v>44.56</v>
      </c>
      <c r="D10" t="s">
        <v>3</v>
      </c>
      <c r="L10">
        <f>I9/274*1000000</f>
        <v>7664233.5766423363</v>
      </c>
      <c r="N10">
        <f>L10/3650</f>
        <v>2099.7900209979002</v>
      </c>
    </row>
    <row r="11" spans="1:14" x14ac:dyDescent="0.25">
      <c r="A11" t="s">
        <v>2</v>
      </c>
      <c r="C11" s="1">
        <f>(22/7)*C10</f>
        <v>140.0457142857143</v>
      </c>
      <c r="D11" t="s">
        <v>3</v>
      </c>
      <c r="L11">
        <v>7664700</v>
      </c>
      <c r="N11">
        <f>L11/3650</f>
        <v>2099.9178082191779</v>
      </c>
    </row>
    <row r="14" spans="1:14" x14ac:dyDescent="0.25">
      <c r="I14">
        <f>L8*0.274/1000</f>
        <v>2000</v>
      </c>
    </row>
    <row r="15" spans="1:14" x14ac:dyDescent="0.25">
      <c r="A15" t="s">
        <v>6</v>
      </c>
      <c r="C15">
        <v>500</v>
      </c>
      <c r="D15" t="s">
        <v>7</v>
      </c>
    </row>
    <row r="16" spans="1:14" x14ac:dyDescent="0.25">
      <c r="A16" t="s">
        <v>8</v>
      </c>
      <c r="C16" s="4">
        <f>((C15*100)/C11)*5</f>
        <v>1785.1313856699853</v>
      </c>
      <c r="D16" t="s">
        <v>9</v>
      </c>
    </row>
    <row r="18" spans="3:3" x14ac:dyDescent="0.25">
      <c r="C18">
        <f>C16*2</f>
        <v>3570.2627713399706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4E49-69C5-4613-9876-1C90335EAD22}">
  <dimension ref="A2:V14"/>
  <sheetViews>
    <sheetView zoomScale="160" zoomScaleNormal="160" workbookViewId="0">
      <selection activeCell="K6" sqref="K6"/>
    </sheetView>
  </sheetViews>
  <sheetFormatPr defaultColWidth="8.85546875" defaultRowHeight="15" x14ac:dyDescent="0.25"/>
  <cols>
    <col min="1" max="1" width="15.7109375" bestFit="1" customWidth="1"/>
    <col min="3" max="3" width="3.42578125" bestFit="1" customWidth="1"/>
    <col min="4" max="4" width="5" bestFit="1" customWidth="1"/>
    <col min="5" max="5" width="2.7109375" bestFit="1" customWidth="1"/>
    <col min="7" max="7" width="12.85546875" bestFit="1" customWidth="1"/>
    <col min="8" max="8" width="10.42578125" bestFit="1" customWidth="1"/>
    <col min="9" max="9" width="8.42578125" bestFit="1" customWidth="1"/>
    <col min="10" max="10" width="12.7109375" bestFit="1" customWidth="1"/>
    <col min="11" max="11" width="13.140625" bestFit="1" customWidth="1"/>
    <col min="15" max="15" width="13.140625" bestFit="1" customWidth="1"/>
    <col min="20" max="20" width="10.140625" bestFit="1" customWidth="1"/>
    <col min="21" max="21" width="11.42578125" bestFit="1" customWidth="1"/>
  </cols>
  <sheetData>
    <row r="2" spans="1:22" x14ac:dyDescent="0.25">
      <c r="S2" s="56"/>
      <c r="T2" s="56"/>
      <c r="U2" s="56"/>
      <c r="V2" s="56"/>
    </row>
    <row r="3" spans="1:22" x14ac:dyDescent="0.25">
      <c r="G3" s="6"/>
      <c r="H3" s="6" t="s">
        <v>3</v>
      </c>
      <c r="I3" s="6" t="s">
        <v>7</v>
      </c>
      <c r="J3" s="6" t="s">
        <v>14</v>
      </c>
      <c r="K3" s="5" t="s">
        <v>9</v>
      </c>
    </row>
    <row r="4" spans="1:22" x14ac:dyDescent="0.25">
      <c r="A4" t="s">
        <v>30</v>
      </c>
      <c r="B4">
        <v>155</v>
      </c>
      <c r="C4" t="s">
        <v>3</v>
      </c>
      <c r="D4">
        <f>B4/100</f>
        <v>1.55</v>
      </c>
      <c r="E4" t="s">
        <v>7</v>
      </c>
      <c r="G4" s="53" t="s">
        <v>31</v>
      </c>
      <c r="H4" s="5">
        <v>155</v>
      </c>
      <c r="I4" s="5">
        <f>H4/100</f>
        <v>1.55</v>
      </c>
      <c r="J4" s="7">
        <f>I4/1000</f>
        <v>1.5499999999999999E-3</v>
      </c>
      <c r="K4" s="5">
        <f>H4/31</f>
        <v>5</v>
      </c>
      <c r="L4">
        <f>H4/5</f>
        <v>31</v>
      </c>
      <c r="O4" t="s">
        <v>32</v>
      </c>
      <c r="P4">
        <v>40</v>
      </c>
      <c r="Q4" t="s">
        <v>33</v>
      </c>
      <c r="R4">
        <f>(P4*1000)/3600</f>
        <v>11.111111111111111</v>
      </c>
      <c r="S4" t="s">
        <v>47</v>
      </c>
    </row>
    <row r="5" spans="1:22" x14ac:dyDescent="0.25">
      <c r="A5" t="s">
        <v>9</v>
      </c>
      <c r="B5">
        <v>5</v>
      </c>
      <c r="G5" s="54"/>
      <c r="H5" s="6">
        <f>I5*100</f>
        <v>50000</v>
      </c>
      <c r="I5" s="6">
        <f>J5*1000</f>
        <v>500</v>
      </c>
      <c r="J5" s="6">
        <v>0.5</v>
      </c>
      <c r="K5" s="12">
        <f>H5/31</f>
        <v>1612.9032258064517</v>
      </c>
      <c r="M5">
        <v>1825</v>
      </c>
      <c r="O5" t="s">
        <v>34</v>
      </c>
      <c r="P5">
        <v>2.89</v>
      </c>
      <c r="R5">
        <f>R4*P5</f>
        <v>32.111111111111114</v>
      </c>
      <c r="T5" s="1">
        <f>7*R5</f>
        <v>224.7777777777778</v>
      </c>
    </row>
    <row r="6" spans="1:22" x14ac:dyDescent="0.25">
      <c r="A6" t="s">
        <v>11</v>
      </c>
      <c r="B6">
        <v>1</v>
      </c>
      <c r="G6" s="54"/>
      <c r="H6" s="6">
        <f t="shared" ref="H6:H9" si="0">I6*100</f>
        <v>100000</v>
      </c>
      <c r="I6" s="6">
        <f t="shared" ref="I6:I9" si="1">J6*1000</f>
        <v>1000</v>
      </c>
      <c r="J6" s="6">
        <v>1</v>
      </c>
      <c r="K6" s="12">
        <f t="shared" ref="K6:K11" si="2">H6/31</f>
        <v>3225.8064516129034</v>
      </c>
      <c r="L6">
        <f>K6/5</f>
        <v>645.16129032258073</v>
      </c>
      <c r="M6">
        <f>L6*5</f>
        <v>3225.8064516129034</v>
      </c>
      <c r="T6" s="1">
        <f>11314+T5</f>
        <v>11538.777777777777</v>
      </c>
    </row>
    <row r="7" spans="1:22" x14ac:dyDescent="0.25">
      <c r="G7" s="54"/>
      <c r="H7" s="6">
        <f t="shared" si="0"/>
        <v>1000000</v>
      </c>
      <c r="I7" s="6">
        <f t="shared" si="1"/>
        <v>10000</v>
      </c>
      <c r="J7" s="6">
        <v>10</v>
      </c>
      <c r="K7" s="12">
        <f t="shared" si="2"/>
        <v>32258.064516129034</v>
      </c>
    </row>
    <row r="8" spans="1:22" x14ac:dyDescent="0.25">
      <c r="G8" s="54"/>
      <c r="H8" s="6">
        <f t="shared" si="0"/>
        <v>10000000</v>
      </c>
      <c r="I8" s="6">
        <f t="shared" si="1"/>
        <v>100000</v>
      </c>
      <c r="J8" s="6">
        <v>100</v>
      </c>
      <c r="K8" s="12">
        <f t="shared" si="2"/>
        <v>322580.6451612903</v>
      </c>
      <c r="M8">
        <v>3.9</v>
      </c>
    </row>
    <row r="9" spans="1:22" x14ac:dyDescent="0.25">
      <c r="G9" s="54"/>
      <c r="H9" s="6">
        <f t="shared" si="0"/>
        <v>100000000</v>
      </c>
      <c r="I9" s="6">
        <f t="shared" si="1"/>
        <v>1000000</v>
      </c>
      <c r="J9" s="6">
        <v>1000</v>
      </c>
      <c r="K9" s="12">
        <f t="shared" si="2"/>
        <v>3225806.4516129033</v>
      </c>
      <c r="M9">
        <v>5</v>
      </c>
      <c r="O9">
        <v>500</v>
      </c>
      <c r="P9">
        <f>O9+R5</f>
        <v>532.11111111111109</v>
      </c>
    </row>
    <row r="10" spans="1:22" x14ac:dyDescent="0.25">
      <c r="G10" s="54"/>
      <c r="H10" s="6">
        <f>I10*100</f>
        <v>200000000</v>
      </c>
      <c r="I10" s="6">
        <f>J10*1000</f>
        <v>2000000</v>
      </c>
      <c r="J10" s="6">
        <v>2000</v>
      </c>
      <c r="K10" s="12">
        <f t="shared" si="2"/>
        <v>6451612.9032258065</v>
      </c>
      <c r="M10">
        <v>0.8</v>
      </c>
      <c r="O10" s="1">
        <f>O9-R5</f>
        <v>467.88888888888891</v>
      </c>
    </row>
    <row r="11" spans="1:22" x14ac:dyDescent="0.25">
      <c r="G11" s="55"/>
      <c r="H11" s="6">
        <f>I11*100</f>
        <v>210000000</v>
      </c>
      <c r="I11" s="6">
        <f>J11*1000</f>
        <v>2100000</v>
      </c>
      <c r="J11" s="6">
        <v>2100</v>
      </c>
      <c r="K11" s="12">
        <f t="shared" si="2"/>
        <v>6774193.5483870972</v>
      </c>
      <c r="M11">
        <v>0.75</v>
      </c>
    </row>
    <row r="12" spans="1:22" x14ac:dyDescent="0.25">
      <c r="G12" s="9"/>
      <c r="H12" s="10"/>
      <c r="I12" s="10"/>
      <c r="J12" s="10"/>
      <c r="K12" s="10"/>
      <c r="M12">
        <v>0.7</v>
      </c>
    </row>
    <row r="13" spans="1:22" x14ac:dyDescent="0.25">
      <c r="G13" s="8"/>
      <c r="J13">
        <f>K11/K6</f>
        <v>2100</v>
      </c>
      <c r="K13" s="1"/>
      <c r="M13">
        <v>0.4</v>
      </c>
    </row>
    <row r="14" spans="1:22" x14ac:dyDescent="0.25">
      <c r="M14">
        <f>SUM(M8:M13)</f>
        <v>11.55</v>
      </c>
      <c r="V14" s="13"/>
    </row>
  </sheetData>
  <mergeCells count="2">
    <mergeCell ref="G4:G11"/>
    <mergeCell ref="S2:V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8D03-F55C-43CA-8162-68B341BE17EE}">
  <dimension ref="A1:N8"/>
  <sheetViews>
    <sheetView topLeftCell="I1" zoomScale="205" zoomScaleNormal="205" workbookViewId="0">
      <selection activeCell="M9" sqref="M9"/>
    </sheetView>
  </sheetViews>
  <sheetFormatPr defaultColWidth="8.85546875" defaultRowHeight="15" x14ac:dyDescent="0.25"/>
  <cols>
    <col min="1" max="1" width="1.42578125" customWidth="1"/>
    <col min="2" max="2" width="11.42578125" bestFit="1" customWidth="1"/>
    <col min="3" max="3" width="4" bestFit="1" customWidth="1"/>
    <col min="4" max="4" width="4.7109375" bestFit="1" customWidth="1"/>
    <col min="5" max="5" width="6" bestFit="1" customWidth="1"/>
    <col min="6" max="6" width="3.42578125" bestFit="1" customWidth="1"/>
    <col min="7" max="7" width="1.42578125" customWidth="1"/>
    <col min="8" max="8" width="19.42578125" customWidth="1"/>
    <col min="9" max="9" width="4" bestFit="1" customWidth="1"/>
    <col min="10" max="10" width="3.42578125" bestFit="1" customWidth="1"/>
    <col min="11" max="11" width="1.42578125" customWidth="1"/>
  </cols>
  <sheetData>
    <row r="1" spans="1:14" ht="7.5" customHeight="1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4" ht="15.75" thickBot="1" x14ac:dyDescent="0.3">
      <c r="A2" s="46"/>
      <c r="B2" s="59" t="s">
        <v>50</v>
      </c>
      <c r="C2" s="60"/>
      <c r="D2" s="60"/>
      <c r="E2" s="60"/>
      <c r="F2" s="61"/>
      <c r="G2" s="46"/>
      <c r="H2" s="64" t="s">
        <v>54</v>
      </c>
      <c r="I2" s="65"/>
      <c r="J2" s="66"/>
      <c r="K2" s="46"/>
    </row>
    <row r="3" spans="1:14" x14ac:dyDescent="0.25">
      <c r="A3" s="46"/>
      <c r="B3" s="57" t="s">
        <v>48</v>
      </c>
      <c r="C3" s="32">
        <v>80</v>
      </c>
      <c r="D3" s="33" t="s">
        <v>52</v>
      </c>
      <c r="E3" s="34">
        <f>C3/10</f>
        <v>8</v>
      </c>
      <c r="F3" s="35" t="s">
        <v>3</v>
      </c>
      <c r="G3" s="46"/>
      <c r="H3" s="48" t="s">
        <v>2</v>
      </c>
      <c r="I3" s="51">
        <f>C6</f>
        <v>162.0457142857143</v>
      </c>
      <c r="J3" s="52" t="s">
        <v>3</v>
      </c>
      <c r="K3" s="46"/>
      <c r="L3" s="3"/>
    </row>
    <row r="4" spans="1:14" x14ac:dyDescent="0.25">
      <c r="A4" s="46"/>
      <c r="B4" s="58"/>
      <c r="C4" s="36">
        <v>90</v>
      </c>
      <c r="D4" s="37" t="s">
        <v>52</v>
      </c>
      <c r="E4" s="38">
        <f>C4/10</f>
        <v>9</v>
      </c>
      <c r="F4" s="39" t="s">
        <v>3</v>
      </c>
      <c r="G4" s="46"/>
      <c r="H4" s="49" t="s">
        <v>56</v>
      </c>
      <c r="I4" s="67">
        <v>5</v>
      </c>
      <c r="J4" s="68"/>
      <c r="K4" s="46"/>
    </row>
    <row r="5" spans="1:14" ht="15.75" thickBot="1" x14ac:dyDescent="0.3">
      <c r="A5" s="46"/>
      <c r="B5" s="40" t="s">
        <v>49</v>
      </c>
      <c r="C5" s="41">
        <v>14</v>
      </c>
      <c r="D5" s="42" t="s">
        <v>53</v>
      </c>
      <c r="E5" s="47">
        <f>2.54*C5</f>
        <v>35.56</v>
      </c>
      <c r="F5" s="43" t="s">
        <v>3</v>
      </c>
      <c r="G5" s="46"/>
      <c r="H5" s="49" t="s">
        <v>57</v>
      </c>
      <c r="I5" s="71">
        <f>50000/(I3/I4)</f>
        <v>1542.7745257070314</v>
      </c>
      <c r="J5" s="72"/>
      <c r="K5" s="46"/>
      <c r="M5">
        <f>I6*2000</f>
        <v>6172000</v>
      </c>
    </row>
    <row r="6" spans="1:14" ht="15.75" thickBot="1" x14ac:dyDescent="0.3">
      <c r="A6" s="46"/>
      <c r="B6" s="44" t="s">
        <v>51</v>
      </c>
      <c r="C6" s="62">
        <f>(E5+(2*E3))*22/7</f>
        <v>162.0457142857143</v>
      </c>
      <c r="D6" s="63"/>
      <c r="E6" s="63"/>
      <c r="F6" s="45" t="s">
        <v>3</v>
      </c>
      <c r="G6" s="46"/>
      <c r="H6" s="50" t="s">
        <v>55</v>
      </c>
      <c r="I6" s="69">
        <f>ROUND(100000/(I3/I4),0)</f>
        <v>3086</v>
      </c>
      <c r="J6" s="70"/>
      <c r="K6" s="46"/>
      <c r="M6">
        <f>2100*I6</f>
        <v>6480600</v>
      </c>
      <c r="N6">
        <f>3226/I6</f>
        <v>1.0453661697990926</v>
      </c>
    </row>
    <row r="7" spans="1:14" ht="7.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4" x14ac:dyDescent="0.25">
      <c r="M8">
        <f>(3226-I6)*7</f>
        <v>980</v>
      </c>
    </row>
  </sheetData>
  <mergeCells count="7">
    <mergeCell ref="B3:B4"/>
    <mergeCell ref="B2:F2"/>
    <mergeCell ref="C6:E6"/>
    <mergeCell ref="H2:J2"/>
    <mergeCell ref="I4:J4"/>
    <mergeCell ref="I6:J6"/>
    <mergeCell ref="I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2D44-8B3B-554A-B1D8-B85938952BF7}">
  <dimension ref="A1:P200"/>
  <sheetViews>
    <sheetView tabSelected="1" topLeftCell="A178" zoomScale="130" zoomScaleNormal="130" workbookViewId="0">
      <selection activeCell="K184" sqref="K184"/>
    </sheetView>
  </sheetViews>
  <sheetFormatPr defaultColWidth="11.42578125" defaultRowHeight="15" x14ac:dyDescent="0.25"/>
  <cols>
    <col min="1" max="1" width="59.85546875" customWidth="1"/>
    <col min="2" max="2" width="10.42578125" customWidth="1"/>
    <col min="3" max="3" width="2.7109375" bestFit="1" customWidth="1"/>
    <col min="4" max="4" width="8.7109375" customWidth="1"/>
    <col min="5" max="5" width="2.7109375" bestFit="1" customWidth="1"/>
    <col min="6" max="6" width="12.42578125" customWidth="1"/>
    <col min="7" max="7" width="2.140625" customWidth="1"/>
    <col min="8" max="8" width="5" customWidth="1"/>
    <col min="9" max="9" width="3.140625" bestFit="1" customWidth="1"/>
    <col min="10" max="10" width="12.140625" bestFit="1" customWidth="1"/>
    <col min="11" max="11" width="16.7109375" customWidth="1"/>
    <col min="12" max="12" width="15.140625" customWidth="1"/>
  </cols>
  <sheetData>
    <row r="1" spans="1:16" x14ac:dyDescent="0.25">
      <c r="A1" t="s">
        <v>58</v>
      </c>
      <c r="B1">
        <v>1543</v>
      </c>
      <c r="C1" t="s">
        <v>59</v>
      </c>
      <c r="D1">
        <v>6128606</v>
      </c>
      <c r="E1" t="s">
        <v>59</v>
      </c>
      <c r="F1">
        <v>1612076094</v>
      </c>
      <c r="G1" t="s">
        <v>60</v>
      </c>
      <c r="I1">
        <f ca="1">RANDBETWEEN(60,90)</f>
        <v>70</v>
      </c>
    </row>
    <row r="2" spans="1:16" x14ac:dyDescent="0.25">
      <c r="A2" t="s">
        <v>58</v>
      </c>
      <c r="B2">
        <f>B1+1543</f>
        <v>3086</v>
      </c>
      <c r="C2" t="s">
        <v>59</v>
      </c>
      <c r="D2">
        <f>D1+1543</f>
        <v>6130149</v>
      </c>
      <c r="E2" t="s">
        <v>59</v>
      </c>
      <c r="F2">
        <f ca="1">F1+I2</f>
        <v>1612076162</v>
      </c>
      <c r="G2" t="s">
        <v>60</v>
      </c>
      <c r="I2">
        <f t="shared" ref="I2:I65" ca="1" si="0">RANDBETWEEN(60,90)</f>
        <v>68</v>
      </c>
      <c r="J2">
        <f>F1+(4*3600)</f>
        <v>1612090494</v>
      </c>
      <c r="L2">
        <v>60</v>
      </c>
      <c r="M2">
        <v>1000</v>
      </c>
      <c r="N2">
        <v>3600</v>
      </c>
      <c r="O2">
        <f>L2*M2/N2</f>
        <v>16.666666666666668</v>
      </c>
      <c r="P2">
        <f>M2/O2</f>
        <v>59.999999999999993</v>
      </c>
    </row>
    <row r="3" spans="1:16" x14ac:dyDescent="0.25">
      <c r="A3" t="s">
        <v>58</v>
      </c>
      <c r="B3">
        <f t="shared" ref="B3:B66" si="1">B2+1543</f>
        <v>4629</v>
      </c>
      <c r="C3" t="s">
        <v>59</v>
      </c>
      <c r="D3">
        <f t="shared" ref="D3:D66" si="2">D2+1543</f>
        <v>6131692</v>
      </c>
      <c r="E3" t="s">
        <v>59</v>
      </c>
      <c r="F3">
        <f t="shared" ref="F3:F66" ca="1" si="3">F2+I3</f>
        <v>1612076231</v>
      </c>
      <c r="G3" t="s">
        <v>60</v>
      </c>
      <c r="I3">
        <f t="shared" ca="1" si="0"/>
        <v>69</v>
      </c>
      <c r="L3">
        <v>40</v>
      </c>
      <c r="M3">
        <v>1000</v>
      </c>
      <c r="N3">
        <v>3600</v>
      </c>
      <c r="O3">
        <f>L3*M3/N3</f>
        <v>11.111111111111111</v>
      </c>
      <c r="P3">
        <f>M3/O3</f>
        <v>90</v>
      </c>
    </row>
    <row r="4" spans="1:16" x14ac:dyDescent="0.25">
      <c r="A4" t="s">
        <v>58</v>
      </c>
      <c r="B4">
        <f t="shared" si="1"/>
        <v>6172</v>
      </c>
      <c r="C4" t="s">
        <v>59</v>
      </c>
      <c r="D4">
        <f t="shared" si="2"/>
        <v>6133235</v>
      </c>
      <c r="E4" t="s">
        <v>59</v>
      </c>
      <c r="F4">
        <f t="shared" ca="1" si="3"/>
        <v>1612076302</v>
      </c>
      <c r="G4" t="s">
        <v>60</v>
      </c>
      <c r="I4">
        <f t="shared" ca="1" si="0"/>
        <v>71</v>
      </c>
      <c r="J4">
        <v>1609069047</v>
      </c>
    </row>
    <row r="5" spans="1:16" x14ac:dyDescent="0.25">
      <c r="A5" t="s">
        <v>58</v>
      </c>
      <c r="B5">
        <f t="shared" si="1"/>
        <v>7715</v>
      </c>
      <c r="C5" t="s">
        <v>59</v>
      </c>
      <c r="D5">
        <f t="shared" si="2"/>
        <v>6134778</v>
      </c>
      <c r="E5" t="s">
        <v>59</v>
      </c>
      <c r="F5">
        <f t="shared" ca="1" si="3"/>
        <v>1612076370</v>
      </c>
      <c r="G5" t="s">
        <v>60</v>
      </c>
      <c r="I5">
        <f t="shared" ca="1" si="0"/>
        <v>68</v>
      </c>
    </row>
    <row r="6" spans="1:16" x14ac:dyDescent="0.25">
      <c r="A6" t="s">
        <v>58</v>
      </c>
      <c r="B6">
        <f t="shared" si="1"/>
        <v>9258</v>
      </c>
      <c r="C6" t="s">
        <v>59</v>
      </c>
      <c r="D6">
        <f t="shared" si="2"/>
        <v>6136321</v>
      </c>
      <c r="E6" t="s">
        <v>59</v>
      </c>
      <c r="F6">
        <f t="shared" ca="1" si="3"/>
        <v>1612076438</v>
      </c>
      <c r="G6" t="s">
        <v>60</v>
      </c>
      <c r="I6">
        <f t="shared" ca="1" si="0"/>
        <v>68</v>
      </c>
    </row>
    <row r="7" spans="1:16" x14ac:dyDescent="0.25">
      <c r="A7" t="s">
        <v>58</v>
      </c>
      <c r="B7">
        <f t="shared" si="1"/>
        <v>10801</v>
      </c>
      <c r="C7" t="s">
        <v>59</v>
      </c>
      <c r="D7">
        <f t="shared" si="2"/>
        <v>6137864</v>
      </c>
      <c r="E7" t="s">
        <v>59</v>
      </c>
      <c r="F7">
        <f t="shared" ca="1" si="3"/>
        <v>1612076504</v>
      </c>
      <c r="G7" t="s">
        <v>60</v>
      </c>
      <c r="I7">
        <f t="shared" ca="1" si="0"/>
        <v>66</v>
      </c>
      <c r="K7">
        <v>1376266</v>
      </c>
    </row>
    <row r="8" spans="1:16" x14ac:dyDescent="0.25">
      <c r="A8" t="s">
        <v>58</v>
      </c>
      <c r="B8">
        <f t="shared" si="1"/>
        <v>12344</v>
      </c>
      <c r="C8" t="s">
        <v>59</v>
      </c>
      <c r="D8">
        <f t="shared" si="2"/>
        <v>6139407</v>
      </c>
      <c r="E8" t="s">
        <v>59</v>
      </c>
      <c r="F8">
        <f t="shared" ca="1" si="3"/>
        <v>1612076579</v>
      </c>
      <c r="G8" t="s">
        <v>60</v>
      </c>
      <c r="I8">
        <f t="shared" ca="1" si="0"/>
        <v>75</v>
      </c>
      <c r="K8">
        <v>1609210779</v>
      </c>
    </row>
    <row r="9" spans="1:16" x14ac:dyDescent="0.25">
      <c r="A9" t="s">
        <v>58</v>
      </c>
      <c r="B9">
        <f t="shared" si="1"/>
        <v>13887</v>
      </c>
      <c r="C9" t="s">
        <v>59</v>
      </c>
      <c r="D9">
        <f t="shared" si="2"/>
        <v>6140950</v>
      </c>
      <c r="E9" t="s">
        <v>59</v>
      </c>
      <c r="F9">
        <f t="shared" ca="1" si="3"/>
        <v>1612076654</v>
      </c>
      <c r="G9" t="s">
        <v>60</v>
      </c>
      <c r="I9">
        <f t="shared" ca="1" si="0"/>
        <v>75</v>
      </c>
      <c r="K9">
        <f>1609210779+3600</f>
        <v>1609214379</v>
      </c>
    </row>
    <row r="10" spans="1:16" x14ac:dyDescent="0.25">
      <c r="A10" t="s">
        <v>58</v>
      </c>
      <c r="B10">
        <f t="shared" si="1"/>
        <v>15430</v>
      </c>
      <c r="C10" t="s">
        <v>59</v>
      </c>
      <c r="D10">
        <f t="shared" si="2"/>
        <v>6142493</v>
      </c>
      <c r="E10" t="s">
        <v>59</v>
      </c>
      <c r="F10">
        <f t="shared" ca="1" si="3"/>
        <v>1612076733</v>
      </c>
      <c r="G10" t="s">
        <v>60</v>
      </c>
      <c r="I10">
        <f t="shared" ca="1" si="0"/>
        <v>79</v>
      </c>
      <c r="K10">
        <v>1376266</v>
      </c>
    </row>
    <row r="11" spans="1:16" x14ac:dyDescent="0.25">
      <c r="A11" t="s">
        <v>58</v>
      </c>
      <c r="B11">
        <f t="shared" si="1"/>
        <v>16973</v>
      </c>
      <c r="C11" t="s">
        <v>59</v>
      </c>
      <c r="D11">
        <f t="shared" si="2"/>
        <v>6144036</v>
      </c>
      <c r="E11" t="s">
        <v>59</v>
      </c>
      <c r="F11">
        <f t="shared" ca="1" si="3"/>
        <v>1612076803</v>
      </c>
      <c r="G11" t="s">
        <v>60</v>
      </c>
      <c r="I11">
        <f t="shared" ca="1" si="0"/>
        <v>70</v>
      </c>
      <c r="K11">
        <v>1609214379</v>
      </c>
    </row>
    <row r="12" spans="1:16" x14ac:dyDescent="0.25">
      <c r="A12" t="s">
        <v>58</v>
      </c>
      <c r="B12">
        <f t="shared" si="1"/>
        <v>18516</v>
      </c>
      <c r="C12" t="s">
        <v>59</v>
      </c>
      <c r="D12">
        <f t="shared" si="2"/>
        <v>6145579</v>
      </c>
      <c r="E12" t="s">
        <v>59</v>
      </c>
      <c r="F12">
        <f t="shared" ca="1" si="3"/>
        <v>1612076869</v>
      </c>
      <c r="G12" t="s">
        <v>60</v>
      </c>
      <c r="I12">
        <f t="shared" ca="1" si="0"/>
        <v>66</v>
      </c>
    </row>
    <row r="13" spans="1:16" x14ac:dyDescent="0.25">
      <c r="A13" t="s">
        <v>58</v>
      </c>
      <c r="B13">
        <f t="shared" si="1"/>
        <v>20059</v>
      </c>
      <c r="C13" t="s">
        <v>59</v>
      </c>
      <c r="D13">
        <f t="shared" si="2"/>
        <v>6147122</v>
      </c>
      <c r="E13" t="s">
        <v>59</v>
      </c>
      <c r="F13">
        <f t="shared" ca="1" si="3"/>
        <v>1612076952</v>
      </c>
      <c r="G13" t="s">
        <v>60</v>
      </c>
      <c r="I13">
        <f t="shared" ca="1" si="0"/>
        <v>83</v>
      </c>
    </row>
    <row r="14" spans="1:16" x14ac:dyDescent="0.25">
      <c r="A14" t="s">
        <v>58</v>
      </c>
      <c r="B14">
        <f t="shared" si="1"/>
        <v>21602</v>
      </c>
      <c r="C14" t="s">
        <v>59</v>
      </c>
      <c r="D14">
        <f t="shared" si="2"/>
        <v>6148665</v>
      </c>
      <c r="E14" t="s">
        <v>59</v>
      </c>
      <c r="F14">
        <f t="shared" ca="1" si="3"/>
        <v>1612077023</v>
      </c>
      <c r="G14" t="s">
        <v>60</v>
      </c>
      <c r="I14">
        <f t="shared" ca="1" si="0"/>
        <v>71</v>
      </c>
    </row>
    <row r="15" spans="1:16" x14ac:dyDescent="0.25">
      <c r="A15" t="s">
        <v>58</v>
      </c>
      <c r="B15">
        <f t="shared" si="1"/>
        <v>23145</v>
      </c>
      <c r="C15" t="s">
        <v>59</v>
      </c>
      <c r="D15">
        <f t="shared" si="2"/>
        <v>6150208</v>
      </c>
      <c r="E15" t="s">
        <v>59</v>
      </c>
      <c r="F15">
        <f t="shared" ca="1" si="3"/>
        <v>1612077086</v>
      </c>
      <c r="G15" t="s">
        <v>60</v>
      </c>
      <c r="I15">
        <f t="shared" ca="1" si="0"/>
        <v>63</v>
      </c>
    </row>
    <row r="16" spans="1:16" x14ac:dyDescent="0.25">
      <c r="A16" t="s">
        <v>58</v>
      </c>
      <c r="B16">
        <f t="shared" si="1"/>
        <v>24688</v>
      </c>
      <c r="C16" t="s">
        <v>59</v>
      </c>
      <c r="D16">
        <f t="shared" si="2"/>
        <v>6151751</v>
      </c>
      <c r="E16" t="s">
        <v>59</v>
      </c>
      <c r="F16">
        <f t="shared" ca="1" si="3"/>
        <v>1612077161</v>
      </c>
      <c r="G16" t="s">
        <v>60</v>
      </c>
      <c r="I16">
        <f t="shared" ca="1" si="0"/>
        <v>75</v>
      </c>
    </row>
    <row r="17" spans="1:9" x14ac:dyDescent="0.25">
      <c r="A17" t="s">
        <v>58</v>
      </c>
      <c r="B17">
        <f t="shared" si="1"/>
        <v>26231</v>
      </c>
      <c r="C17" t="s">
        <v>59</v>
      </c>
      <c r="D17">
        <f t="shared" si="2"/>
        <v>6153294</v>
      </c>
      <c r="E17" t="s">
        <v>59</v>
      </c>
      <c r="F17">
        <f t="shared" ca="1" si="3"/>
        <v>1612077236</v>
      </c>
      <c r="G17" t="s">
        <v>60</v>
      </c>
      <c r="I17">
        <f t="shared" ca="1" si="0"/>
        <v>75</v>
      </c>
    </row>
    <row r="18" spans="1:9" x14ac:dyDescent="0.25">
      <c r="A18" t="s">
        <v>58</v>
      </c>
      <c r="B18">
        <f t="shared" si="1"/>
        <v>27774</v>
      </c>
      <c r="C18" t="s">
        <v>59</v>
      </c>
      <c r="D18">
        <f t="shared" si="2"/>
        <v>6154837</v>
      </c>
      <c r="E18" t="s">
        <v>59</v>
      </c>
      <c r="F18">
        <f t="shared" ca="1" si="3"/>
        <v>1612077313</v>
      </c>
      <c r="G18" t="s">
        <v>60</v>
      </c>
      <c r="I18">
        <f t="shared" ca="1" si="0"/>
        <v>77</v>
      </c>
    </row>
    <row r="19" spans="1:9" x14ac:dyDescent="0.25">
      <c r="A19" t="s">
        <v>58</v>
      </c>
      <c r="B19">
        <f t="shared" si="1"/>
        <v>29317</v>
      </c>
      <c r="C19" t="s">
        <v>59</v>
      </c>
      <c r="D19">
        <f t="shared" si="2"/>
        <v>6156380</v>
      </c>
      <c r="E19" t="s">
        <v>59</v>
      </c>
      <c r="F19">
        <f t="shared" ca="1" si="3"/>
        <v>1612077402</v>
      </c>
      <c r="G19" t="s">
        <v>60</v>
      </c>
      <c r="I19">
        <f t="shared" ca="1" si="0"/>
        <v>89</v>
      </c>
    </row>
    <row r="20" spans="1:9" x14ac:dyDescent="0.25">
      <c r="A20" t="s">
        <v>58</v>
      </c>
      <c r="B20">
        <f t="shared" si="1"/>
        <v>30860</v>
      </c>
      <c r="C20" t="s">
        <v>59</v>
      </c>
      <c r="D20">
        <f t="shared" si="2"/>
        <v>6157923</v>
      </c>
      <c r="E20" t="s">
        <v>59</v>
      </c>
      <c r="F20">
        <f t="shared" ca="1" si="3"/>
        <v>1612077465</v>
      </c>
      <c r="G20" t="s">
        <v>60</v>
      </c>
      <c r="I20">
        <f t="shared" ca="1" si="0"/>
        <v>63</v>
      </c>
    </row>
    <row r="21" spans="1:9" x14ac:dyDescent="0.25">
      <c r="A21" t="s">
        <v>58</v>
      </c>
      <c r="B21">
        <f t="shared" si="1"/>
        <v>32403</v>
      </c>
      <c r="C21" t="s">
        <v>59</v>
      </c>
      <c r="D21">
        <f t="shared" si="2"/>
        <v>6159466</v>
      </c>
      <c r="E21" t="s">
        <v>59</v>
      </c>
      <c r="F21">
        <f t="shared" ca="1" si="3"/>
        <v>1612077525</v>
      </c>
      <c r="G21" t="s">
        <v>60</v>
      </c>
      <c r="I21">
        <f t="shared" ca="1" si="0"/>
        <v>60</v>
      </c>
    </row>
    <row r="22" spans="1:9" x14ac:dyDescent="0.25">
      <c r="A22" t="s">
        <v>58</v>
      </c>
      <c r="B22">
        <f t="shared" si="1"/>
        <v>33946</v>
      </c>
      <c r="C22" t="s">
        <v>59</v>
      </c>
      <c r="D22">
        <f t="shared" si="2"/>
        <v>6161009</v>
      </c>
      <c r="E22" t="s">
        <v>59</v>
      </c>
      <c r="F22">
        <f t="shared" ca="1" si="3"/>
        <v>1612077606</v>
      </c>
      <c r="G22" t="s">
        <v>60</v>
      </c>
      <c r="I22">
        <f t="shared" ca="1" si="0"/>
        <v>81</v>
      </c>
    </row>
    <row r="23" spans="1:9" x14ac:dyDescent="0.25">
      <c r="A23" t="s">
        <v>58</v>
      </c>
      <c r="B23">
        <f t="shared" si="1"/>
        <v>35489</v>
      </c>
      <c r="C23" t="s">
        <v>59</v>
      </c>
      <c r="D23">
        <f t="shared" si="2"/>
        <v>6162552</v>
      </c>
      <c r="E23" t="s">
        <v>59</v>
      </c>
      <c r="F23">
        <f t="shared" ca="1" si="3"/>
        <v>1612077667</v>
      </c>
      <c r="G23" t="s">
        <v>60</v>
      </c>
      <c r="I23">
        <f t="shared" ca="1" si="0"/>
        <v>61</v>
      </c>
    </row>
    <row r="24" spans="1:9" x14ac:dyDescent="0.25">
      <c r="A24" t="s">
        <v>58</v>
      </c>
      <c r="B24">
        <f t="shared" si="1"/>
        <v>37032</v>
      </c>
      <c r="C24" t="s">
        <v>59</v>
      </c>
      <c r="D24">
        <f t="shared" si="2"/>
        <v>6164095</v>
      </c>
      <c r="E24" t="s">
        <v>59</v>
      </c>
      <c r="F24">
        <f t="shared" ca="1" si="3"/>
        <v>1612077727</v>
      </c>
      <c r="G24" t="s">
        <v>60</v>
      </c>
      <c r="I24">
        <f t="shared" ca="1" si="0"/>
        <v>60</v>
      </c>
    </row>
    <row r="25" spans="1:9" x14ac:dyDescent="0.25">
      <c r="A25" t="s">
        <v>58</v>
      </c>
      <c r="B25">
        <f t="shared" si="1"/>
        <v>38575</v>
      </c>
      <c r="C25" t="s">
        <v>59</v>
      </c>
      <c r="D25">
        <f t="shared" si="2"/>
        <v>6165638</v>
      </c>
      <c r="E25" t="s">
        <v>59</v>
      </c>
      <c r="F25">
        <f t="shared" ca="1" si="3"/>
        <v>1612077804</v>
      </c>
      <c r="G25" t="s">
        <v>60</v>
      </c>
      <c r="I25">
        <f t="shared" ca="1" si="0"/>
        <v>77</v>
      </c>
    </row>
    <row r="26" spans="1:9" x14ac:dyDescent="0.25">
      <c r="A26" t="s">
        <v>58</v>
      </c>
      <c r="B26">
        <f t="shared" si="1"/>
        <v>40118</v>
      </c>
      <c r="C26" t="s">
        <v>59</v>
      </c>
      <c r="D26">
        <f t="shared" si="2"/>
        <v>6167181</v>
      </c>
      <c r="E26" t="s">
        <v>59</v>
      </c>
      <c r="F26">
        <f t="shared" ca="1" si="3"/>
        <v>1612077879</v>
      </c>
      <c r="G26" t="s">
        <v>60</v>
      </c>
      <c r="I26">
        <f t="shared" ca="1" si="0"/>
        <v>75</v>
      </c>
    </row>
    <row r="27" spans="1:9" x14ac:dyDescent="0.25">
      <c r="A27" t="s">
        <v>58</v>
      </c>
      <c r="B27">
        <f t="shared" si="1"/>
        <v>41661</v>
      </c>
      <c r="C27" t="s">
        <v>59</v>
      </c>
      <c r="D27">
        <f t="shared" si="2"/>
        <v>6168724</v>
      </c>
      <c r="E27" t="s">
        <v>59</v>
      </c>
      <c r="F27">
        <f t="shared" ca="1" si="3"/>
        <v>1612077960</v>
      </c>
      <c r="G27" t="s">
        <v>60</v>
      </c>
      <c r="I27">
        <f t="shared" ca="1" si="0"/>
        <v>81</v>
      </c>
    </row>
    <row r="28" spans="1:9" x14ac:dyDescent="0.25">
      <c r="A28" t="s">
        <v>58</v>
      </c>
      <c r="B28">
        <f t="shared" si="1"/>
        <v>43204</v>
      </c>
      <c r="C28" t="s">
        <v>59</v>
      </c>
      <c r="D28">
        <f t="shared" si="2"/>
        <v>6170267</v>
      </c>
      <c r="E28" t="s">
        <v>59</v>
      </c>
      <c r="F28">
        <f t="shared" ca="1" si="3"/>
        <v>1612078049</v>
      </c>
      <c r="G28" t="s">
        <v>60</v>
      </c>
      <c r="I28">
        <f t="shared" ca="1" si="0"/>
        <v>89</v>
      </c>
    </row>
    <row r="29" spans="1:9" x14ac:dyDescent="0.25">
      <c r="A29" t="s">
        <v>58</v>
      </c>
      <c r="B29">
        <f t="shared" si="1"/>
        <v>44747</v>
      </c>
      <c r="C29" t="s">
        <v>59</v>
      </c>
      <c r="D29">
        <f t="shared" si="2"/>
        <v>6171810</v>
      </c>
      <c r="E29" t="s">
        <v>59</v>
      </c>
      <c r="F29">
        <f t="shared" ca="1" si="3"/>
        <v>1612078118</v>
      </c>
      <c r="G29" t="s">
        <v>60</v>
      </c>
      <c r="I29">
        <f t="shared" ca="1" si="0"/>
        <v>69</v>
      </c>
    </row>
    <row r="30" spans="1:9" x14ac:dyDescent="0.25">
      <c r="A30" t="s">
        <v>58</v>
      </c>
      <c r="B30">
        <f t="shared" si="1"/>
        <v>46290</v>
      </c>
      <c r="C30" t="s">
        <v>59</v>
      </c>
      <c r="D30">
        <f t="shared" si="2"/>
        <v>6173353</v>
      </c>
      <c r="E30" t="s">
        <v>59</v>
      </c>
      <c r="F30">
        <f t="shared" ca="1" si="3"/>
        <v>1612078199</v>
      </c>
      <c r="G30" t="s">
        <v>60</v>
      </c>
      <c r="I30">
        <f t="shared" ca="1" si="0"/>
        <v>81</v>
      </c>
    </row>
    <row r="31" spans="1:9" x14ac:dyDescent="0.25">
      <c r="A31" t="s">
        <v>58</v>
      </c>
      <c r="B31">
        <f t="shared" si="1"/>
        <v>47833</v>
      </c>
      <c r="C31" t="s">
        <v>59</v>
      </c>
      <c r="D31">
        <f t="shared" si="2"/>
        <v>6174896</v>
      </c>
      <c r="E31" t="s">
        <v>59</v>
      </c>
      <c r="F31">
        <f t="shared" ca="1" si="3"/>
        <v>1612078276</v>
      </c>
      <c r="G31" t="s">
        <v>60</v>
      </c>
      <c r="I31">
        <f t="shared" ca="1" si="0"/>
        <v>77</v>
      </c>
    </row>
    <row r="32" spans="1:9" x14ac:dyDescent="0.25">
      <c r="A32" t="s">
        <v>58</v>
      </c>
      <c r="B32">
        <f t="shared" si="1"/>
        <v>49376</v>
      </c>
      <c r="C32" t="s">
        <v>59</v>
      </c>
      <c r="D32">
        <f t="shared" si="2"/>
        <v>6176439</v>
      </c>
      <c r="E32" t="s">
        <v>59</v>
      </c>
      <c r="F32">
        <f t="shared" ca="1" si="3"/>
        <v>1612078356</v>
      </c>
      <c r="G32" t="s">
        <v>60</v>
      </c>
      <c r="I32">
        <f t="shared" ca="1" si="0"/>
        <v>80</v>
      </c>
    </row>
    <row r="33" spans="1:13" x14ac:dyDescent="0.25">
      <c r="A33" t="s">
        <v>58</v>
      </c>
      <c r="B33">
        <f t="shared" si="1"/>
        <v>50919</v>
      </c>
      <c r="C33" t="s">
        <v>59</v>
      </c>
      <c r="D33">
        <f t="shared" si="2"/>
        <v>6177982</v>
      </c>
      <c r="E33" t="s">
        <v>59</v>
      </c>
      <c r="F33">
        <f t="shared" ca="1" si="3"/>
        <v>1612078440</v>
      </c>
      <c r="G33" t="s">
        <v>60</v>
      </c>
      <c r="I33">
        <f t="shared" ca="1" si="0"/>
        <v>84</v>
      </c>
    </row>
    <row r="34" spans="1:13" x14ac:dyDescent="0.25">
      <c r="A34" t="s">
        <v>58</v>
      </c>
      <c r="B34">
        <f t="shared" si="1"/>
        <v>52462</v>
      </c>
      <c r="C34" t="s">
        <v>59</v>
      </c>
      <c r="D34">
        <f t="shared" si="2"/>
        <v>6179525</v>
      </c>
      <c r="E34" t="s">
        <v>59</v>
      </c>
      <c r="F34">
        <f t="shared" ca="1" si="3"/>
        <v>1612078501</v>
      </c>
      <c r="G34" t="s">
        <v>60</v>
      </c>
      <c r="I34">
        <f t="shared" ca="1" si="0"/>
        <v>61</v>
      </c>
    </row>
    <row r="35" spans="1:13" x14ac:dyDescent="0.25">
      <c r="A35" t="s">
        <v>58</v>
      </c>
      <c r="B35">
        <f t="shared" si="1"/>
        <v>54005</v>
      </c>
      <c r="C35" t="s">
        <v>59</v>
      </c>
      <c r="D35">
        <f t="shared" si="2"/>
        <v>6181068</v>
      </c>
      <c r="E35" t="s">
        <v>59</v>
      </c>
      <c r="F35">
        <f t="shared" ca="1" si="3"/>
        <v>1612078565</v>
      </c>
      <c r="G35" t="s">
        <v>60</v>
      </c>
      <c r="I35">
        <f t="shared" ca="1" si="0"/>
        <v>64</v>
      </c>
    </row>
    <row r="36" spans="1:13" x14ac:dyDescent="0.25">
      <c r="A36" t="s">
        <v>58</v>
      </c>
      <c r="B36">
        <f t="shared" si="1"/>
        <v>55548</v>
      </c>
      <c r="C36" t="s">
        <v>59</v>
      </c>
      <c r="D36">
        <f t="shared" si="2"/>
        <v>6182611</v>
      </c>
      <c r="E36" t="s">
        <v>59</v>
      </c>
      <c r="F36">
        <f t="shared" ca="1" si="3"/>
        <v>1612078626</v>
      </c>
      <c r="G36" t="s">
        <v>60</v>
      </c>
      <c r="I36">
        <f t="shared" ca="1" si="0"/>
        <v>61</v>
      </c>
    </row>
    <row r="37" spans="1:13" x14ac:dyDescent="0.25">
      <c r="A37" t="s">
        <v>58</v>
      </c>
      <c r="B37">
        <f t="shared" si="1"/>
        <v>57091</v>
      </c>
      <c r="C37" t="s">
        <v>59</v>
      </c>
      <c r="D37">
        <f t="shared" si="2"/>
        <v>6184154</v>
      </c>
      <c r="E37" t="s">
        <v>59</v>
      </c>
      <c r="F37">
        <f t="shared" ca="1" si="3"/>
        <v>1612078686</v>
      </c>
      <c r="G37" t="s">
        <v>60</v>
      </c>
      <c r="I37">
        <f t="shared" ca="1" si="0"/>
        <v>60</v>
      </c>
    </row>
    <row r="38" spans="1:13" x14ac:dyDescent="0.25">
      <c r="A38" t="s">
        <v>58</v>
      </c>
      <c r="B38">
        <f t="shared" si="1"/>
        <v>58634</v>
      </c>
      <c r="C38" t="s">
        <v>59</v>
      </c>
      <c r="D38">
        <f t="shared" si="2"/>
        <v>6185697</v>
      </c>
      <c r="E38" t="s">
        <v>59</v>
      </c>
      <c r="F38">
        <f t="shared" ca="1" si="3"/>
        <v>1612078765</v>
      </c>
      <c r="G38" t="s">
        <v>60</v>
      </c>
      <c r="I38">
        <f t="shared" ca="1" si="0"/>
        <v>79</v>
      </c>
    </row>
    <row r="39" spans="1:13" x14ac:dyDescent="0.25">
      <c r="A39" t="s">
        <v>58</v>
      </c>
      <c r="B39">
        <f t="shared" si="1"/>
        <v>60177</v>
      </c>
      <c r="C39" t="s">
        <v>59</v>
      </c>
      <c r="D39">
        <f t="shared" si="2"/>
        <v>6187240</v>
      </c>
      <c r="E39" t="s">
        <v>59</v>
      </c>
      <c r="F39">
        <f t="shared" ca="1" si="3"/>
        <v>1612078850</v>
      </c>
      <c r="G39" t="s">
        <v>60</v>
      </c>
      <c r="I39">
        <f t="shared" ca="1" si="0"/>
        <v>85</v>
      </c>
    </row>
    <row r="40" spans="1:13" x14ac:dyDescent="0.25">
      <c r="A40" t="s">
        <v>58</v>
      </c>
      <c r="B40">
        <f t="shared" si="1"/>
        <v>61720</v>
      </c>
      <c r="C40" t="s">
        <v>59</v>
      </c>
      <c r="D40">
        <f t="shared" si="2"/>
        <v>6188783</v>
      </c>
      <c r="E40" t="s">
        <v>59</v>
      </c>
      <c r="F40">
        <f t="shared" ca="1" si="3"/>
        <v>1612078913</v>
      </c>
      <c r="G40" t="s">
        <v>60</v>
      </c>
      <c r="H40">
        <f ca="1">F40+(3600)</f>
        <v>1612082513</v>
      </c>
      <c r="I40">
        <f t="shared" ca="1" si="0"/>
        <v>63</v>
      </c>
    </row>
    <row r="41" spans="1:13" x14ac:dyDescent="0.25">
      <c r="A41" t="s">
        <v>58</v>
      </c>
      <c r="B41">
        <f t="shared" si="1"/>
        <v>63263</v>
      </c>
      <c r="C41" t="s">
        <v>59</v>
      </c>
      <c r="D41">
        <f t="shared" si="2"/>
        <v>6190326</v>
      </c>
      <c r="E41" t="s">
        <v>59</v>
      </c>
      <c r="F41">
        <f t="shared" ca="1" si="3"/>
        <v>1612078984</v>
      </c>
      <c r="G41" t="s">
        <v>60</v>
      </c>
      <c r="H41">
        <v>1609040797</v>
      </c>
      <c r="I41">
        <f t="shared" ca="1" si="0"/>
        <v>71</v>
      </c>
    </row>
    <row r="42" spans="1:13" x14ac:dyDescent="0.25">
      <c r="A42" t="s">
        <v>58</v>
      </c>
      <c r="B42">
        <f t="shared" si="1"/>
        <v>64806</v>
      </c>
      <c r="C42" t="s">
        <v>59</v>
      </c>
      <c r="D42">
        <f t="shared" si="2"/>
        <v>6191869</v>
      </c>
      <c r="E42" t="s">
        <v>59</v>
      </c>
      <c r="F42">
        <f t="shared" ca="1" si="3"/>
        <v>1612079055</v>
      </c>
      <c r="G42" t="s">
        <v>60</v>
      </c>
      <c r="I42">
        <f t="shared" ca="1" si="0"/>
        <v>71</v>
      </c>
    </row>
    <row r="43" spans="1:13" x14ac:dyDescent="0.25">
      <c r="A43" t="s">
        <v>58</v>
      </c>
      <c r="B43">
        <f t="shared" si="1"/>
        <v>66349</v>
      </c>
      <c r="C43" t="s">
        <v>59</v>
      </c>
      <c r="D43">
        <f t="shared" si="2"/>
        <v>6193412</v>
      </c>
      <c r="E43" t="s">
        <v>59</v>
      </c>
      <c r="F43">
        <f t="shared" ca="1" si="3"/>
        <v>1612079136</v>
      </c>
      <c r="G43" t="s">
        <v>60</v>
      </c>
      <c r="I43">
        <f t="shared" ca="1" si="0"/>
        <v>81</v>
      </c>
    </row>
    <row r="44" spans="1:13" x14ac:dyDescent="0.25">
      <c r="A44" t="s">
        <v>58</v>
      </c>
      <c r="B44">
        <f t="shared" si="1"/>
        <v>67892</v>
      </c>
      <c r="C44" t="s">
        <v>59</v>
      </c>
      <c r="D44">
        <f t="shared" si="2"/>
        <v>6194955</v>
      </c>
      <c r="E44" t="s">
        <v>59</v>
      </c>
      <c r="F44">
        <f t="shared" ca="1" si="3"/>
        <v>1612079214</v>
      </c>
      <c r="G44" t="s">
        <v>60</v>
      </c>
      <c r="I44">
        <f t="shared" ca="1" si="0"/>
        <v>78</v>
      </c>
      <c r="K44">
        <v>1612076094</v>
      </c>
      <c r="L44">
        <f ca="1">F119+(M44*3600)</f>
        <v>1612178340</v>
      </c>
      <c r="M44">
        <v>26</v>
      </c>
    </row>
    <row r="45" spans="1:13" x14ac:dyDescent="0.25">
      <c r="A45" t="s">
        <v>58</v>
      </c>
      <c r="B45">
        <f t="shared" si="1"/>
        <v>69435</v>
      </c>
      <c r="C45" t="s">
        <v>59</v>
      </c>
      <c r="D45">
        <f t="shared" si="2"/>
        <v>6196498</v>
      </c>
      <c r="E45" t="s">
        <v>59</v>
      </c>
      <c r="F45">
        <f t="shared" ca="1" si="3"/>
        <v>1612079284</v>
      </c>
      <c r="G45" t="s">
        <v>60</v>
      </c>
      <c r="I45">
        <f t="shared" ca="1" si="0"/>
        <v>70</v>
      </c>
      <c r="K45">
        <v>6128606</v>
      </c>
    </row>
    <row r="46" spans="1:13" x14ac:dyDescent="0.25">
      <c r="A46" t="s">
        <v>58</v>
      </c>
      <c r="B46">
        <f t="shared" si="1"/>
        <v>70978</v>
      </c>
      <c r="C46" t="s">
        <v>59</v>
      </c>
      <c r="D46">
        <f t="shared" si="2"/>
        <v>6198041</v>
      </c>
      <c r="E46" t="s">
        <v>59</v>
      </c>
      <c r="F46">
        <f t="shared" ca="1" si="3"/>
        <v>1612079348</v>
      </c>
      <c r="G46" t="s">
        <v>60</v>
      </c>
      <c r="I46">
        <f t="shared" ca="1" si="0"/>
        <v>64</v>
      </c>
    </row>
    <row r="47" spans="1:13" x14ac:dyDescent="0.25">
      <c r="A47" t="s">
        <v>58</v>
      </c>
      <c r="B47">
        <f t="shared" si="1"/>
        <v>72521</v>
      </c>
      <c r="C47" t="s">
        <v>59</v>
      </c>
      <c r="D47">
        <f t="shared" si="2"/>
        <v>6199584</v>
      </c>
      <c r="E47" t="s">
        <v>59</v>
      </c>
      <c r="F47">
        <f t="shared" ca="1" si="3"/>
        <v>1612079411</v>
      </c>
      <c r="G47" t="s">
        <v>60</v>
      </c>
      <c r="I47">
        <f t="shared" ca="1" si="0"/>
        <v>63</v>
      </c>
    </row>
    <row r="48" spans="1:13" x14ac:dyDescent="0.25">
      <c r="A48" t="s">
        <v>58</v>
      </c>
      <c r="B48">
        <f t="shared" si="1"/>
        <v>74064</v>
      </c>
      <c r="C48" t="s">
        <v>59</v>
      </c>
      <c r="D48">
        <f t="shared" si="2"/>
        <v>6201127</v>
      </c>
      <c r="E48" t="s">
        <v>59</v>
      </c>
      <c r="F48">
        <f t="shared" ca="1" si="3"/>
        <v>1612079488</v>
      </c>
      <c r="G48" t="s">
        <v>60</v>
      </c>
      <c r="I48">
        <f t="shared" ca="1" si="0"/>
        <v>77</v>
      </c>
    </row>
    <row r="49" spans="1:12" x14ac:dyDescent="0.25">
      <c r="A49" t="s">
        <v>58</v>
      </c>
      <c r="B49">
        <f t="shared" si="1"/>
        <v>75607</v>
      </c>
      <c r="C49" t="s">
        <v>59</v>
      </c>
      <c r="D49">
        <f t="shared" si="2"/>
        <v>6202670</v>
      </c>
      <c r="E49" t="s">
        <v>59</v>
      </c>
      <c r="F49">
        <f t="shared" ca="1" si="3"/>
        <v>1612079553</v>
      </c>
      <c r="G49" t="s">
        <v>60</v>
      </c>
      <c r="I49">
        <f t="shared" ca="1" si="0"/>
        <v>65</v>
      </c>
    </row>
    <row r="50" spans="1:12" x14ac:dyDescent="0.25">
      <c r="A50" t="s">
        <v>58</v>
      </c>
      <c r="B50">
        <f t="shared" si="1"/>
        <v>77150</v>
      </c>
      <c r="C50" t="s">
        <v>59</v>
      </c>
      <c r="D50">
        <f t="shared" si="2"/>
        <v>6204213</v>
      </c>
      <c r="E50" t="s">
        <v>59</v>
      </c>
      <c r="F50">
        <f t="shared" ca="1" si="3"/>
        <v>1612079631</v>
      </c>
      <c r="G50" t="s">
        <v>60</v>
      </c>
      <c r="I50">
        <f t="shared" ca="1" si="0"/>
        <v>78</v>
      </c>
      <c r="K50">
        <f ca="1">F50+(10*3600)</f>
        <v>1612115631</v>
      </c>
      <c r="L50">
        <v>1609751421</v>
      </c>
    </row>
    <row r="51" spans="1:12" x14ac:dyDescent="0.25">
      <c r="A51" t="s">
        <v>58</v>
      </c>
      <c r="B51">
        <f t="shared" si="1"/>
        <v>78693</v>
      </c>
      <c r="C51" t="s">
        <v>59</v>
      </c>
      <c r="D51">
        <f t="shared" si="2"/>
        <v>6205756</v>
      </c>
      <c r="E51" t="s">
        <v>59</v>
      </c>
      <c r="F51">
        <f t="shared" ca="1" si="3"/>
        <v>1612079713</v>
      </c>
      <c r="G51" t="s">
        <v>60</v>
      </c>
      <c r="I51">
        <f t="shared" ca="1" si="0"/>
        <v>82</v>
      </c>
      <c r="K51">
        <v>3090539</v>
      </c>
    </row>
    <row r="52" spans="1:12" x14ac:dyDescent="0.25">
      <c r="A52" t="s">
        <v>58</v>
      </c>
      <c r="B52">
        <f t="shared" si="1"/>
        <v>80236</v>
      </c>
      <c r="C52" t="s">
        <v>59</v>
      </c>
      <c r="D52">
        <f t="shared" si="2"/>
        <v>6207299</v>
      </c>
      <c r="E52" t="s">
        <v>59</v>
      </c>
      <c r="F52">
        <f t="shared" ca="1" si="3"/>
        <v>1612079783</v>
      </c>
      <c r="G52" t="s">
        <v>60</v>
      </c>
      <c r="I52">
        <f t="shared" ca="1" si="0"/>
        <v>70</v>
      </c>
    </row>
    <row r="53" spans="1:12" x14ac:dyDescent="0.25">
      <c r="A53" t="s">
        <v>58</v>
      </c>
      <c r="B53">
        <f t="shared" si="1"/>
        <v>81779</v>
      </c>
      <c r="C53" t="s">
        <v>59</v>
      </c>
      <c r="D53">
        <f t="shared" si="2"/>
        <v>6208842</v>
      </c>
      <c r="E53" t="s">
        <v>59</v>
      </c>
      <c r="F53">
        <f t="shared" ca="1" si="3"/>
        <v>1612079856</v>
      </c>
      <c r="G53" t="s">
        <v>60</v>
      </c>
      <c r="I53">
        <f t="shared" ca="1" si="0"/>
        <v>73</v>
      </c>
    </row>
    <row r="54" spans="1:12" x14ac:dyDescent="0.25">
      <c r="A54" t="s">
        <v>58</v>
      </c>
      <c r="B54">
        <f t="shared" si="1"/>
        <v>83322</v>
      </c>
      <c r="C54" t="s">
        <v>59</v>
      </c>
      <c r="D54">
        <f t="shared" si="2"/>
        <v>6210385</v>
      </c>
      <c r="E54" t="s">
        <v>59</v>
      </c>
      <c r="F54">
        <f t="shared" ca="1" si="3"/>
        <v>1612079942</v>
      </c>
      <c r="G54" t="s">
        <v>60</v>
      </c>
      <c r="I54">
        <f t="shared" ca="1" si="0"/>
        <v>86</v>
      </c>
    </row>
    <row r="55" spans="1:12" x14ac:dyDescent="0.25">
      <c r="A55" t="s">
        <v>58</v>
      </c>
      <c r="B55">
        <f t="shared" si="1"/>
        <v>84865</v>
      </c>
      <c r="C55" t="s">
        <v>59</v>
      </c>
      <c r="D55">
        <f t="shared" si="2"/>
        <v>6211928</v>
      </c>
      <c r="E55" t="s">
        <v>59</v>
      </c>
      <c r="F55">
        <f t="shared" ca="1" si="3"/>
        <v>1612080011</v>
      </c>
      <c r="G55" t="s">
        <v>60</v>
      </c>
      <c r="I55">
        <f t="shared" ca="1" si="0"/>
        <v>69</v>
      </c>
    </row>
    <row r="56" spans="1:12" x14ac:dyDescent="0.25">
      <c r="A56" t="s">
        <v>58</v>
      </c>
      <c r="B56">
        <f t="shared" si="1"/>
        <v>86408</v>
      </c>
      <c r="C56" t="s">
        <v>59</v>
      </c>
      <c r="D56">
        <f t="shared" si="2"/>
        <v>6213471</v>
      </c>
      <c r="E56" t="s">
        <v>59</v>
      </c>
      <c r="F56">
        <f t="shared" ca="1" si="3"/>
        <v>1612080091</v>
      </c>
      <c r="G56" t="s">
        <v>60</v>
      </c>
      <c r="I56">
        <f t="shared" ca="1" si="0"/>
        <v>80</v>
      </c>
    </row>
    <row r="57" spans="1:12" x14ac:dyDescent="0.25">
      <c r="A57" t="s">
        <v>58</v>
      </c>
      <c r="B57">
        <f t="shared" si="1"/>
        <v>87951</v>
      </c>
      <c r="C57" t="s">
        <v>59</v>
      </c>
      <c r="D57">
        <f t="shared" si="2"/>
        <v>6215014</v>
      </c>
      <c r="E57" t="s">
        <v>59</v>
      </c>
      <c r="F57">
        <f t="shared" ca="1" si="3"/>
        <v>1612080165</v>
      </c>
      <c r="G57" t="s">
        <v>60</v>
      </c>
      <c r="I57">
        <f t="shared" ca="1" si="0"/>
        <v>74</v>
      </c>
    </row>
    <row r="58" spans="1:12" x14ac:dyDescent="0.25">
      <c r="A58" t="s">
        <v>58</v>
      </c>
      <c r="B58">
        <f t="shared" si="1"/>
        <v>89494</v>
      </c>
      <c r="C58" t="s">
        <v>59</v>
      </c>
      <c r="D58">
        <f t="shared" si="2"/>
        <v>6216557</v>
      </c>
      <c r="E58" t="s">
        <v>59</v>
      </c>
      <c r="F58">
        <f t="shared" ca="1" si="3"/>
        <v>1612080229</v>
      </c>
      <c r="G58" t="s">
        <v>60</v>
      </c>
      <c r="I58">
        <f t="shared" ca="1" si="0"/>
        <v>64</v>
      </c>
    </row>
    <row r="59" spans="1:12" x14ac:dyDescent="0.25">
      <c r="A59" t="s">
        <v>58</v>
      </c>
      <c r="B59">
        <f t="shared" si="1"/>
        <v>91037</v>
      </c>
      <c r="C59" t="s">
        <v>59</v>
      </c>
      <c r="D59">
        <f t="shared" si="2"/>
        <v>6218100</v>
      </c>
      <c r="E59" t="s">
        <v>59</v>
      </c>
      <c r="F59">
        <f t="shared" ca="1" si="3"/>
        <v>1612080290</v>
      </c>
      <c r="G59" t="s">
        <v>60</v>
      </c>
      <c r="I59">
        <f t="shared" ca="1" si="0"/>
        <v>61</v>
      </c>
    </row>
    <row r="60" spans="1:12" x14ac:dyDescent="0.25">
      <c r="A60" t="s">
        <v>58</v>
      </c>
      <c r="B60">
        <f t="shared" si="1"/>
        <v>92580</v>
      </c>
      <c r="C60" t="s">
        <v>59</v>
      </c>
      <c r="D60">
        <f t="shared" si="2"/>
        <v>6219643</v>
      </c>
      <c r="E60" t="s">
        <v>59</v>
      </c>
      <c r="F60">
        <f t="shared" ca="1" si="3"/>
        <v>1612080365</v>
      </c>
      <c r="G60" t="s">
        <v>60</v>
      </c>
      <c r="I60">
        <f t="shared" ca="1" si="0"/>
        <v>75</v>
      </c>
    </row>
    <row r="61" spans="1:12" x14ac:dyDescent="0.25">
      <c r="A61" t="s">
        <v>58</v>
      </c>
      <c r="B61">
        <f t="shared" si="1"/>
        <v>94123</v>
      </c>
      <c r="C61" t="s">
        <v>59</v>
      </c>
      <c r="D61">
        <f t="shared" si="2"/>
        <v>6221186</v>
      </c>
      <c r="E61" t="s">
        <v>59</v>
      </c>
      <c r="F61">
        <f t="shared" ca="1" si="3"/>
        <v>1612080437</v>
      </c>
      <c r="G61" t="s">
        <v>60</v>
      </c>
      <c r="I61">
        <f t="shared" ca="1" si="0"/>
        <v>72</v>
      </c>
    </row>
    <row r="62" spans="1:12" x14ac:dyDescent="0.25">
      <c r="A62" t="s">
        <v>58</v>
      </c>
      <c r="B62">
        <f t="shared" si="1"/>
        <v>95666</v>
      </c>
      <c r="C62" t="s">
        <v>59</v>
      </c>
      <c r="D62">
        <f t="shared" si="2"/>
        <v>6222729</v>
      </c>
      <c r="E62" t="s">
        <v>59</v>
      </c>
      <c r="F62">
        <f t="shared" ca="1" si="3"/>
        <v>1612080497</v>
      </c>
      <c r="G62" t="s">
        <v>60</v>
      </c>
      <c r="I62">
        <f t="shared" ca="1" si="0"/>
        <v>60</v>
      </c>
    </row>
    <row r="63" spans="1:12" x14ac:dyDescent="0.25">
      <c r="A63" t="s">
        <v>58</v>
      </c>
      <c r="B63">
        <f t="shared" si="1"/>
        <v>97209</v>
      </c>
      <c r="C63" t="s">
        <v>59</v>
      </c>
      <c r="D63">
        <f t="shared" si="2"/>
        <v>6224272</v>
      </c>
      <c r="E63" t="s">
        <v>59</v>
      </c>
      <c r="F63">
        <f t="shared" ca="1" si="3"/>
        <v>1612080571</v>
      </c>
      <c r="G63" t="s">
        <v>60</v>
      </c>
      <c r="I63">
        <f t="shared" ca="1" si="0"/>
        <v>74</v>
      </c>
    </row>
    <row r="64" spans="1:12" x14ac:dyDescent="0.25">
      <c r="A64" t="s">
        <v>58</v>
      </c>
      <c r="B64">
        <f t="shared" si="1"/>
        <v>98752</v>
      </c>
      <c r="C64" t="s">
        <v>59</v>
      </c>
      <c r="D64">
        <f t="shared" si="2"/>
        <v>6225815</v>
      </c>
      <c r="E64" t="s">
        <v>59</v>
      </c>
      <c r="F64">
        <f t="shared" ca="1" si="3"/>
        <v>1612080643</v>
      </c>
      <c r="G64" t="s">
        <v>60</v>
      </c>
      <c r="I64">
        <f t="shared" ca="1" si="0"/>
        <v>72</v>
      </c>
    </row>
    <row r="65" spans="1:9" x14ac:dyDescent="0.25">
      <c r="A65" t="s">
        <v>58</v>
      </c>
      <c r="B65">
        <f t="shared" si="1"/>
        <v>100295</v>
      </c>
      <c r="C65" t="s">
        <v>59</v>
      </c>
      <c r="D65">
        <f t="shared" si="2"/>
        <v>6227358</v>
      </c>
      <c r="E65" t="s">
        <v>59</v>
      </c>
      <c r="F65">
        <f t="shared" ca="1" si="3"/>
        <v>1612080712</v>
      </c>
      <c r="G65" t="s">
        <v>60</v>
      </c>
      <c r="I65">
        <f t="shared" ca="1" si="0"/>
        <v>69</v>
      </c>
    </row>
    <row r="66" spans="1:9" x14ac:dyDescent="0.25">
      <c r="A66" t="s">
        <v>58</v>
      </c>
      <c r="B66">
        <f t="shared" si="1"/>
        <v>101838</v>
      </c>
      <c r="C66" t="s">
        <v>59</v>
      </c>
      <c r="D66">
        <f t="shared" si="2"/>
        <v>6228901</v>
      </c>
      <c r="E66" t="s">
        <v>59</v>
      </c>
      <c r="F66">
        <f t="shared" ca="1" si="3"/>
        <v>1612080775</v>
      </c>
      <c r="G66" t="s">
        <v>60</v>
      </c>
      <c r="I66">
        <f t="shared" ref="I66:I129" ca="1" si="4">RANDBETWEEN(60,90)</f>
        <v>63</v>
      </c>
    </row>
    <row r="67" spans="1:9" x14ac:dyDescent="0.25">
      <c r="A67" t="s">
        <v>58</v>
      </c>
      <c r="B67">
        <f t="shared" ref="B67:B130" si="5">B66+1543</f>
        <v>103381</v>
      </c>
      <c r="C67" t="s">
        <v>59</v>
      </c>
      <c r="D67">
        <f t="shared" ref="D67:D130" si="6">D66+1543</f>
        <v>6230444</v>
      </c>
      <c r="E67" t="s">
        <v>59</v>
      </c>
      <c r="F67">
        <f t="shared" ref="F67:F130" ca="1" si="7">F66+I67</f>
        <v>1612080857</v>
      </c>
      <c r="G67" t="s">
        <v>60</v>
      </c>
      <c r="I67">
        <f t="shared" ca="1" si="4"/>
        <v>82</v>
      </c>
    </row>
    <row r="68" spans="1:9" x14ac:dyDescent="0.25">
      <c r="A68" t="s">
        <v>58</v>
      </c>
      <c r="B68">
        <f t="shared" si="5"/>
        <v>104924</v>
      </c>
      <c r="C68" t="s">
        <v>59</v>
      </c>
      <c r="D68">
        <f t="shared" si="6"/>
        <v>6231987</v>
      </c>
      <c r="E68" t="s">
        <v>59</v>
      </c>
      <c r="F68">
        <f t="shared" ca="1" si="7"/>
        <v>1612080944</v>
      </c>
      <c r="G68" t="s">
        <v>60</v>
      </c>
      <c r="I68">
        <f t="shared" ca="1" si="4"/>
        <v>87</v>
      </c>
    </row>
    <row r="69" spans="1:9" x14ac:dyDescent="0.25">
      <c r="A69" t="s">
        <v>58</v>
      </c>
      <c r="B69">
        <f t="shared" si="5"/>
        <v>106467</v>
      </c>
      <c r="C69" t="s">
        <v>59</v>
      </c>
      <c r="D69">
        <f t="shared" si="6"/>
        <v>6233530</v>
      </c>
      <c r="E69" t="s">
        <v>59</v>
      </c>
      <c r="F69">
        <f t="shared" ca="1" si="7"/>
        <v>1612081009</v>
      </c>
      <c r="G69" t="s">
        <v>60</v>
      </c>
      <c r="I69">
        <f t="shared" ca="1" si="4"/>
        <v>65</v>
      </c>
    </row>
    <row r="70" spans="1:9" x14ac:dyDescent="0.25">
      <c r="A70" t="s">
        <v>58</v>
      </c>
      <c r="B70">
        <f t="shared" si="5"/>
        <v>108010</v>
      </c>
      <c r="C70" t="s">
        <v>59</v>
      </c>
      <c r="D70">
        <f t="shared" si="6"/>
        <v>6235073</v>
      </c>
      <c r="E70" t="s">
        <v>59</v>
      </c>
      <c r="F70">
        <f t="shared" ca="1" si="7"/>
        <v>1612081072</v>
      </c>
      <c r="G70" t="s">
        <v>60</v>
      </c>
      <c r="I70">
        <f t="shared" ca="1" si="4"/>
        <v>63</v>
      </c>
    </row>
    <row r="71" spans="1:9" x14ac:dyDescent="0.25">
      <c r="A71" t="s">
        <v>58</v>
      </c>
      <c r="B71">
        <f t="shared" si="5"/>
        <v>109553</v>
      </c>
      <c r="C71" t="s">
        <v>59</v>
      </c>
      <c r="D71">
        <f t="shared" si="6"/>
        <v>6236616</v>
      </c>
      <c r="E71" t="s">
        <v>59</v>
      </c>
      <c r="F71">
        <f t="shared" ca="1" si="7"/>
        <v>1612081151</v>
      </c>
      <c r="G71" t="s">
        <v>60</v>
      </c>
      <c r="I71">
        <f t="shared" ca="1" si="4"/>
        <v>79</v>
      </c>
    </row>
    <row r="72" spans="1:9" x14ac:dyDescent="0.25">
      <c r="A72" t="s">
        <v>58</v>
      </c>
      <c r="B72">
        <f t="shared" si="5"/>
        <v>111096</v>
      </c>
      <c r="C72" t="s">
        <v>59</v>
      </c>
      <c r="D72">
        <f t="shared" si="6"/>
        <v>6238159</v>
      </c>
      <c r="E72" t="s">
        <v>59</v>
      </c>
      <c r="F72">
        <f t="shared" ca="1" si="7"/>
        <v>1612081237</v>
      </c>
      <c r="G72" t="s">
        <v>60</v>
      </c>
      <c r="I72">
        <f t="shared" ca="1" si="4"/>
        <v>86</v>
      </c>
    </row>
    <row r="73" spans="1:9" x14ac:dyDescent="0.25">
      <c r="A73" t="s">
        <v>58</v>
      </c>
      <c r="B73">
        <f t="shared" si="5"/>
        <v>112639</v>
      </c>
      <c r="C73" t="s">
        <v>59</v>
      </c>
      <c r="D73">
        <f t="shared" si="6"/>
        <v>6239702</v>
      </c>
      <c r="E73" t="s">
        <v>59</v>
      </c>
      <c r="F73">
        <f t="shared" ca="1" si="7"/>
        <v>1612081314</v>
      </c>
      <c r="G73" t="s">
        <v>60</v>
      </c>
      <c r="I73">
        <f t="shared" ca="1" si="4"/>
        <v>77</v>
      </c>
    </row>
    <row r="74" spans="1:9" x14ac:dyDescent="0.25">
      <c r="A74" t="s">
        <v>58</v>
      </c>
      <c r="B74">
        <f t="shared" si="5"/>
        <v>114182</v>
      </c>
      <c r="C74" t="s">
        <v>59</v>
      </c>
      <c r="D74">
        <f t="shared" si="6"/>
        <v>6241245</v>
      </c>
      <c r="E74" t="s">
        <v>59</v>
      </c>
      <c r="F74">
        <f t="shared" ca="1" si="7"/>
        <v>1612081399</v>
      </c>
      <c r="G74" t="s">
        <v>60</v>
      </c>
      <c r="I74">
        <f t="shared" ca="1" si="4"/>
        <v>85</v>
      </c>
    </row>
    <row r="75" spans="1:9" x14ac:dyDescent="0.25">
      <c r="A75" t="s">
        <v>58</v>
      </c>
      <c r="B75">
        <f t="shared" si="5"/>
        <v>115725</v>
      </c>
      <c r="C75" t="s">
        <v>59</v>
      </c>
      <c r="D75">
        <f t="shared" si="6"/>
        <v>6242788</v>
      </c>
      <c r="E75" t="s">
        <v>59</v>
      </c>
      <c r="F75">
        <f t="shared" ca="1" si="7"/>
        <v>1612081480</v>
      </c>
      <c r="G75" t="s">
        <v>60</v>
      </c>
      <c r="I75">
        <f t="shared" ca="1" si="4"/>
        <v>81</v>
      </c>
    </row>
    <row r="76" spans="1:9" x14ac:dyDescent="0.25">
      <c r="A76" t="s">
        <v>58</v>
      </c>
      <c r="B76">
        <f t="shared" si="5"/>
        <v>117268</v>
      </c>
      <c r="C76" t="s">
        <v>59</v>
      </c>
      <c r="D76">
        <f t="shared" si="6"/>
        <v>6244331</v>
      </c>
      <c r="E76" t="s">
        <v>59</v>
      </c>
      <c r="F76">
        <f t="shared" ca="1" si="7"/>
        <v>1612081560</v>
      </c>
      <c r="G76" t="s">
        <v>60</v>
      </c>
      <c r="I76">
        <f t="shared" ca="1" si="4"/>
        <v>80</v>
      </c>
    </row>
    <row r="77" spans="1:9" x14ac:dyDescent="0.25">
      <c r="A77" t="s">
        <v>58</v>
      </c>
      <c r="B77">
        <f t="shared" si="5"/>
        <v>118811</v>
      </c>
      <c r="C77" t="s">
        <v>59</v>
      </c>
      <c r="D77">
        <f t="shared" si="6"/>
        <v>6245874</v>
      </c>
      <c r="E77" t="s">
        <v>59</v>
      </c>
      <c r="F77">
        <f t="shared" ca="1" si="7"/>
        <v>1612081639</v>
      </c>
      <c r="G77" t="s">
        <v>60</v>
      </c>
      <c r="I77">
        <f t="shared" ca="1" si="4"/>
        <v>79</v>
      </c>
    </row>
    <row r="78" spans="1:9" x14ac:dyDescent="0.25">
      <c r="A78" t="s">
        <v>58</v>
      </c>
      <c r="B78">
        <f t="shared" si="5"/>
        <v>120354</v>
      </c>
      <c r="C78" t="s">
        <v>59</v>
      </c>
      <c r="D78">
        <f t="shared" si="6"/>
        <v>6247417</v>
      </c>
      <c r="E78" t="s">
        <v>59</v>
      </c>
      <c r="F78">
        <f t="shared" ca="1" si="7"/>
        <v>1612081726</v>
      </c>
      <c r="G78" t="s">
        <v>60</v>
      </c>
      <c r="I78">
        <f t="shared" ca="1" si="4"/>
        <v>87</v>
      </c>
    </row>
    <row r="79" spans="1:9" x14ac:dyDescent="0.25">
      <c r="A79" t="s">
        <v>58</v>
      </c>
      <c r="B79">
        <f t="shared" si="5"/>
        <v>121897</v>
      </c>
      <c r="C79" t="s">
        <v>59</v>
      </c>
      <c r="D79">
        <f t="shared" si="6"/>
        <v>6248960</v>
      </c>
      <c r="E79" t="s">
        <v>59</v>
      </c>
      <c r="F79">
        <f t="shared" ca="1" si="7"/>
        <v>1612081808</v>
      </c>
      <c r="G79" t="s">
        <v>60</v>
      </c>
      <c r="I79">
        <f t="shared" ca="1" si="4"/>
        <v>82</v>
      </c>
    </row>
    <row r="80" spans="1:9" x14ac:dyDescent="0.25">
      <c r="A80" t="s">
        <v>58</v>
      </c>
      <c r="B80">
        <f t="shared" si="5"/>
        <v>123440</v>
      </c>
      <c r="C80" t="s">
        <v>59</v>
      </c>
      <c r="D80">
        <f t="shared" si="6"/>
        <v>6250503</v>
      </c>
      <c r="E80" t="s">
        <v>59</v>
      </c>
      <c r="F80">
        <f t="shared" ca="1" si="7"/>
        <v>1612081873</v>
      </c>
      <c r="G80" t="s">
        <v>60</v>
      </c>
      <c r="I80">
        <f t="shared" ca="1" si="4"/>
        <v>65</v>
      </c>
    </row>
    <row r="81" spans="1:9" x14ac:dyDescent="0.25">
      <c r="A81" t="s">
        <v>58</v>
      </c>
      <c r="B81">
        <f t="shared" si="5"/>
        <v>124983</v>
      </c>
      <c r="C81" t="s">
        <v>59</v>
      </c>
      <c r="D81">
        <f t="shared" si="6"/>
        <v>6252046</v>
      </c>
      <c r="E81" t="s">
        <v>59</v>
      </c>
      <c r="F81">
        <f t="shared" ca="1" si="7"/>
        <v>1612081959</v>
      </c>
      <c r="G81" t="s">
        <v>60</v>
      </c>
      <c r="I81">
        <f t="shared" ca="1" si="4"/>
        <v>86</v>
      </c>
    </row>
    <row r="82" spans="1:9" x14ac:dyDescent="0.25">
      <c r="A82" t="s">
        <v>58</v>
      </c>
      <c r="B82">
        <f t="shared" si="5"/>
        <v>126526</v>
      </c>
      <c r="C82" t="s">
        <v>59</v>
      </c>
      <c r="D82">
        <f t="shared" si="6"/>
        <v>6253589</v>
      </c>
      <c r="E82" t="s">
        <v>59</v>
      </c>
      <c r="F82">
        <f t="shared" ca="1" si="7"/>
        <v>1612082036</v>
      </c>
      <c r="G82" t="s">
        <v>60</v>
      </c>
      <c r="I82">
        <f t="shared" ca="1" si="4"/>
        <v>77</v>
      </c>
    </row>
    <row r="83" spans="1:9" x14ac:dyDescent="0.25">
      <c r="A83" t="s">
        <v>58</v>
      </c>
      <c r="B83">
        <f t="shared" si="5"/>
        <v>128069</v>
      </c>
      <c r="C83" t="s">
        <v>59</v>
      </c>
      <c r="D83">
        <f t="shared" si="6"/>
        <v>6255132</v>
      </c>
      <c r="E83" t="s">
        <v>59</v>
      </c>
      <c r="F83">
        <f t="shared" ca="1" si="7"/>
        <v>1612082121</v>
      </c>
      <c r="G83" t="s">
        <v>60</v>
      </c>
      <c r="I83">
        <f t="shared" ca="1" si="4"/>
        <v>85</v>
      </c>
    </row>
    <row r="84" spans="1:9" x14ac:dyDescent="0.25">
      <c r="A84" t="s">
        <v>58</v>
      </c>
      <c r="B84">
        <f t="shared" si="5"/>
        <v>129612</v>
      </c>
      <c r="C84" t="s">
        <v>59</v>
      </c>
      <c r="D84">
        <f t="shared" si="6"/>
        <v>6256675</v>
      </c>
      <c r="E84" t="s">
        <v>59</v>
      </c>
      <c r="F84">
        <f t="shared" ca="1" si="7"/>
        <v>1612082203</v>
      </c>
      <c r="G84" t="s">
        <v>60</v>
      </c>
      <c r="I84">
        <f t="shared" ca="1" si="4"/>
        <v>82</v>
      </c>
    </row>
    <row r="85" spans="1:9" x14ac:dyDescent="0.25">
      <c r="A85" t="s">
        <v>58</v>
      </c>
      <c r="B85">
        <f t="shared" si="5"/>
        <v>131155</v>
      </c>
      <c r="C85" t="s">
        <v>59</v>
      </c>
      <c r="D85">
        <f t="shared" si="6"/>
        <v>6258218</v>
      </c>
      <c r="E85" t="s">
        <v>59</v>
      </c>
      <c r="F85">
        <f t="shared" ca="1" si="7"/>
        <v>1612082263</v>
      </c>
      <c r="G85" t="s">
        <v>60</v>
      </c>
      <c r="I85">
        <f t="shared" ca="1" si="4"/>
        <v>60</v>
      </c>
    </row>
    <row r="86" spans="1:9" x14ac:dyDescent="0.25">
      <c r="A86" t="s">
        <v>58</v>
      </c>
      <c r="B86">
        <f t="shared" si="5"/>
        <v>132698</v>
      </c>
      <c r="C86" t="s">
        <v>59</v>
      </c>
      <c r="D86">
        <f t="shared" si="6"/>
        <v>6259761</v>
      </c>
      <c r="E86" t="s">
        <v>59</v>
      </c>
      <c r="F86">
        <f t="shared" ca="1" si="7"/>
        <v>1612082324</v>
      </c>
      <c r="G86" t="s">
        <v>60</v>
      </c>
      <c r="I86">
        <f t="shared" ca="1" si="4"/>
        <v>61</v>
      </c>
    </row>
    <row r="87" spans="1:9" x14ac:dyDescent="0.25">
      <c r="A87" t="s">
        <v>58</v>
      </c>
      <c r="B87">
        <f t="shared" si="5"/>
        <v>134241</v>
      </c>
      <c r="C87" t="s">
        <v>59</v>
      </c>
      <c r="D87">
        <f t="shared" si="6"/>
        <v>6261304</v>
      </c>
      <c r="E87" t="s">
        <v>59</v>
      </c>
      <c r="F87">
        <f t="shared" ca="1" si="7"/>
        <v>1612082399</v>
      </c>
      <c r="G87" t="s">
        <v>60</v>
      </c>
      <c r="I87">
        <f t="shared" ca="1" si="4"/>
        <v>75</v>
      </c>
    </row>
    <row r="88" spans="1:9" x14ac:dyDescent="0.25">
      <c r="A88" t="s">
        <v>58</v>
      </c>
      <c r="B88">
        <f t="shared" si="5"/>
        <v>135784</v>
      </c>
      <c r="C88" t="s">
        <v>59</v>
      </c>
      <c r="D88">
        <f t="shared" si="6"/>
        <v>6262847</v>
      </c>
      <c r="E88" t="s">
        <v>59</v>
      </c>
      <c r="F88">
        <f t="shared" ca="1" si="7"/>
        <v>1612082466</v>
      </c>
      <c r="G88" t="s">
        <v>60</v>
      </c>
      <c r="I88">
        <f t="shared" ca="1" si="4"/>
        <v>67</v>
      </c>
    </row>
    <row r="89" spans="1:9" x14ac:dyDescent="0.25">
      <c r="A89" t="s">
        <v>58</v>
      </c>
      <c r="B89">
        <f t="shared" si="5"/>
        <v>137327</v>
      </c>
      <c r="C89" t="s">
        <v>59</v>
      </c>
      <c r="D89">
        <f t="shared" si="6"/>
        <v>6264390</v>
      </c>
      <c r="E89" t="s">
        <v>59</v>
      </c>
      <c r="F89">
        <f t="shared" ca="1" si="7"/>
        <v>1612082546</v>
      </c>
      <c r="G89" t="s">
        <v>60</v>
      </c>
      <c r="I89">
        <f t="shared" ca="1" si="4"/>
        <v>80</v>
      </c>
    </row>
    <row r="90" spans="1:9" x14ac:dyDescent="0.25">
      <c r="A90" t="s">
        <v>58</v>
      </c>
      <c r="B90">
        <f t="shared" si="5"/>
        <v>138870</v>
      </c>
      <c r="C90" t="s">
        <v>59</v>
      </c>
      <c r="D90">
        <f t="shared" si="6"/>
        <v>6265933</v>
      </c>
      <c r="E90" t="s">
        <v>59</v>
      </c>
      <c r="F90">
        <f t="shared" ca="1" si="7"/>
        <v>1612082629</v>
      </c>
      <c r="G90" t="s">
        <v>60</v>
      </c>
      <c r="I90">
        <f t="shared" ca="1" si="4"/>
        <v>83</v>
      </c>
    </row>
    <row r="91" spans="1:9" x14ac:dyDescent="0.25">
      <c r="A91" t="s">
        <v>58</v>
      </c>
      <c r="B91">
        <f t="shared" si="5"/>
        <v>140413</v>
      </c>
      <c r="C91" t="s">
        <v>59</v>
      </c>
      <c r="D91">
        <f t="shared" si="6"/>
        <v>6267476</v>
      </c>
      <c r="E91" t="s">
        <v>59</v>
      </c>
      <c r="F91">
        <f t="shared" ca="1" si="7"/>
        <v>1612082715</v>
      </c>
      <c r="G91" t="s">
        <v>60</v>
      </c>
      <c r="I91">
        <f t="shared" ca="1" si="4"/>
        <v>86</v>
      </c>
    </row>
    <row r="92" spans="1:9" x14ac:dyDescent="0.25">
      <c r="A92" t="s">
        <v>58</v>
      </c>
      <c r="B92">
        <f t="shared" si="5"/>
        <v>141956</v>
      </c>
      <c r="C92" t="s">
        <v>59</v>
      </c>
      <c r="D92">
        <f t="shared" si="6"/>
        <v>6269019</v>
      </c>
      <c r="E92" t="s">
        <v>59</v>
      </c>
      <c r="F92">
        <f t="shared" ca="1" si="7"/>
        <v>1612082805</v>
      </c>
      <c r="G92" t="s">
        <v>60</v>
      </c>
      <c r="I92">
        <f t="shared" ca="1" si="4"/>
        <v>90</v>
      </c>
    </row>
    <row r="93" spans="1:9" x14ac:dyDescent="0.25">
      <c r="A93" t="s">
        <v>58</v>
      </c>
      <c r="B93">
        <f t="shared" si="5"/>
        <v>143499</v>
      </c>
      <c r="C93" t="s">
        <v>59</v>
      </c>
      <c r="D93">
        <f t="shared" si="6"/>
        <v>6270562</v>
      </c>
      <c r="E93" t="s">
        <v>59</v>
      </c>
      <c r="F93">
        <f t="shared" ca="1" si="7"/>
        <v>1612082878</v>
      </c>
      <c r="G93" t="s">
        <v>60</v>
      </c>
      <c r="I93">
        <f t="shared" ca="1" si="4"/>
        <v>73</v>
      </c>
    </row>
    <row r="94" spans="1:9" x14ac:dyDescent="0.25">
      <c r="A94" t="s">
        <v>58</v>
      </c>
      <c r="B94">
        <f t="shared" si="5"/>
        <v>145042</v>
      </c>
      <c r="C94" t="s">
        <v>59</v>
      </c>
      <c r="D94">
        <f t="shared" si="6"/>
        <v>6272105</v>
      </c>
      <c r="E94" t="s">
        <v>59</v>
      </c>
      <c r="F94">
        <f t="shared" ca="1" si="7"/>
        <v>1612082959</v>
      </c>
      <c r="G94" t="s">
        <v>60</v>
      </c>
      <c r="I94">
        <f t="shared" ca="1" si="4"/>
        <v>81</v>
      </c>
    </row>
    <row r="95" spans="1:9" x14ac:dyDescent="0.25">
      <c r="A95" t="s">
        <v>58</v>
      </c>
      <c r="B95">
        <f t="shared" si="5"/>
        <v>146585</v>
      </c>
      <c r="C95" t="s">
        <v>59</v>
      </c>
      <c r="D95">
        <f t="shared" si="6"/>
        <v>6273648</v>
      </c>
      <c r="E95" t="s">
        <v>59</v>
      </c>
      <c r="F95">
        <f t="shared" ca="1" si="7"/>
        <v>1612083033</v>
      </c>
      <c r="G95" t="s">
        <v>60</v>
      </c>
      <c r="I95">
        <f t="shared" ca="1" si="4"/>
        <v>74</v>
      </c>
    </row>
    <row r="96" spans="1:9" x14ac:dyDescent="0.25">
      <c r="A96" t="s">
        <v>58</v>
      </c>
      <c r="B96">
        <f t="shared" si="5"/>
        <v>148128</v>
      </c>
      <c r="C96" t="s">
        <v>59</v>
      </c>
      <c r="D96">
        <f t="shared" si="6"/>
        <v>6275191</v>
      </c>
      <c r="E96" t="s">
        <v>59</v>
      </c>
      <c r="F96">
        <f t="shared" ca="1" si="7"/>
        <v>1612083098</v>
      </c>
      <c r="G96" t="s">
        <v>60</v>
      </c>
      <c r="I96">
        <f t="shared" ca="1" si="4"/>
        <v>65</v>
      </c>
    </row>
    <row r="97" spans="1:12" x14ac:dyDescent="0.25">
      <c r="A97" t="s">
        <v>58</v>
      </c>
      <c r="B97">
        <f t="shared" si="5"/>
        <v>149671</v>
      </c>
      <c r="C97" t="s">
        <v>59</v>
      </c>
      <c r="D97">
        <f t="shared" si="6"/>
        <v>6276734</v>
      </c>
      <c r="E97" t="s">
        <v>59</v>
      </c>
      <c r="F97">
        <f t="shared" ca="1" si="7"/>
        <v>1612083174</v>
      </c>
      <c r="G97" t="s">
        <v>60</v>
      </c>
      <c r="I97">
        <f t="shared" ca="1" si="4"/>
        <v>76</v>
      </c>
    </row>
    <row r="98" spans="1:12" x14ac:dyDescent="0.25">
      <c r="A98" t="s">
        <v>58</v>
      </c>
      <c r="B98">
        <f t="shared" si="5"/>
        <v>151214</v>
      </c>
      <c r="C98" t="s">
        <v>59</v>
      </c>
      <c r="D98">
        <f t="shared" si="6"/>
        <v>6278277</v>
      </c>
      <c r="E98" t="s">
        <v>59</v>
      </c>
      <c r="F98">
        <f t="shared" ca="1" si="7"/>
        <v>1612083249</v>
      </c>
      <c r="G98" t="s">
        <v>60</v>
      </c>
      <c r="I98">
        <f t="shared" ca="1" si="4"/>
        <v>75</v>
      </c>
    </row>
    <row r="99" spans="1:12" x14ac:dyDescent="0.25">
      <c r="A99" t="s">
        <v>58</v>
      </c>
      <c r="B99">
        <f t="shared" si="5"/>
        <v>152757</v>
      </c>
      <c r="C99" t="s">
        <v>59</v>
      </c>
      <c r="D99">
        <f t="shared" si="6"/>
        <v>6279820</v>
      </c>
      <c r="E99" t="s">
        <v>59</v>
      </c>
      <c r="F99">
        <f t="shared" ca="1" si="7"/>
        <v>1612083314</v>
      </c>
      <c r="G99" t="s">
        <v>60</v>
      </c>
      <c r="I99">
        <f t="shared" ca="1" si="4"/>
        <v>65</v>
      </c>
    </row>
    <row r="100" spans="1:12" x14ac:dyDescent="0.25">
      <c r="A100" t="s">
        <v>58</v>
      </c>
      <c r="B100">
        <f t="shared" si="5"/>
        <v>154300</v>
      </c>
      <c r="C100" t="s">
        <v>59</v>
      </c>
      <c r="D100">
        <f t="shared" si="6"/>
        <v>6281363</v>
      </c>
      <c r="E100" t="s">
        <v>59</v>
      </c>
      <c r="F100">
        <f t="shared" ca="1" si="7"/>
        <v>1612083380</v>
      </c>
      <c r="G100" t="s">
        <v>60</v>
      </c>
      <c r="I100">
        <f t="shared" ca="1" si="4"/>
        <v>66</v>
      </c>
      <c r="K100">
        <f ca="1">F100+(15*3600)</f>
        <v>1612137380</v>
      </c>
      <c r="L100">
        <v>1609813162</v>
      </c>
    </row>
    <row r="101" spans="1:12" x14ac:dyDescent="0.25">
      <c r="A101" t="s">
        <v>58</v>
      </c>
      <c r="B101">
        <f t="shared" si="5"/>
        <v>155843</v>
      </c>
      <c r="C101" t="s">
        <v>59</v>
      </c>
      <c r="D101">
        <f t="shared" si="6"/>
        <v>6282906</v>
      </c>
      <c r="E101" t="s">
        <v>59</v>
      </c>
      <c r="F101">
        <f t="shared" ca="1" si="7"/>
        <v>1612083449</v>
      </c>
      <c r="G101" t="s">
        <v>60</v>
      </c>
      <c r="I101">
        <f t="shared" ca="1" si="4"/>
        <v>69</v>
      </c>
      <c r="L101">
        <v>3243296</v>
      </c>
    </row>
    <row r="102" spans="1:12" x14ac:dyDescent="0.25">
      <c r="A102" t="s">
        <v>58</v>
      </c>
      <c r="B102">
        <f t="shared" si="5"/>
        <v>157386</v>
      </c>
      <c r="C102" t="s">
        <v>59</v>
      </c>
      <c r="D102">
        <f t="shared" si="6"/>
        <v>6284449</v>
      </c>
      <c r="E102" t="s">
        <v>59</v>
      </c>
      <c r="F102">
        <f t="shared" ca="1" si="7"/>
        <v>1612083530</v>
      </c>
      <c r="G102" t="s">
        <v>60</v>
      </c>
      <c r="I102">
        <f t="shared" ca="1" si="4"/>
        <v>81</v>
      </c>
    </row>
    <row r="103" spans="1:12" x14ac:dyDescent="0.25">
      <c r="A103" t="s">
        <v>58</v>
      </c>
      <c r="B103">
        <f t="shared" si="5"/>
        <v>158929</v>
      </c>
      <c r="C103" t="s">
        <v>59</v>
      </c>
      <c r="D103">
        <f t="shared" si="6"/>
        <v>6285992</v>
      </c>
      <c r="E103" t="s">
        <v>59</v>
      </c>
      <c r="F103">
        <f t="shared" ca="1" si="7"/>
        <v>1612083620</v>
      </c>
      <c r="G103" t="s">
        <v>60</v>
      </c>
      <c r="I103">
        <f t="shared" ca="1" si="4"/>
        <v>90</v>
      </c>
    </row>
    <row r="104" spans="1:12" x14ac:dyDescent="0.25">
      <c r="A104" t="s">
        <v>58</v>
      </c>
      <c r="B104">
        <f t="shared" si="5"/>
        <v>160472</v>
      </c>
      <c r="C104" t="s">
        <v>59</v>
      </c>
      <c r="D104">
        <f t="shared" si="6"/>
        <v>6287535</v>
      </c>
      <c r="E104" t="s">
        <v>59</v>
      </c>
      <c r="F104">
        <f t="shared" ca="1" si="7"/>
        <v>1612083695</v>
      </c>
      <c r="G104" t="s">
        <v>60</v>
      </c>
      <c r="I104">
        <f t="shared" ca="1" si="4"/>
        <v>75</v>
      </c>
    </row>
    <row r="105" spans="1:12" x14ac:dyDescent="0.25">
      <c r="A105" t="s">
        <v>58</v>
      </c>
      <c r="B105">
        <f t="shared" si="5"/>
        <v>162015</v>
      </c>
      <c r="C105" t="s">
        <v>59</v>
      </c>
      <c r="D105">
        <f t="shared" si="6"/>
        <v>6289078</v>
      </c>
      <c r="E105" t="s">
        <v>59</v>
      </c>
      <c r="F105">
        <f t="shared" ca="1" si="7"/>
        <v>1612083767</v>
      </c>
      <c r="G105" t="s">
        <v>60</v>
      </c>
      <c r="I105">
        <f t="shared" ca="1" si="4"/>
        <v>72</v>
      </c>
    </row>
    <row r="106" spans="1:12" x14ac:dyDescent="0.25">
      <c r="A106" t="s">
        <v>58</v>
      </c>
      <c r="B106">
        <f t="shared" si="5"/>
        <v>163558</v>
      </c>
      <c r="C106" t="s">
        <v>59</v>
      </c>
      <c r="D106">
        <f t="shared" si="6"/>
        <v>6290621</v>
      </c>
      <c r="E106" t="s">
        <v>59</v>
      </c>
      <c r="F106">
        <f t="shared" ca="1" si="7"/>
        <v>1612083838</v>
      </c>
      <c r="G106" t="s">
        <v>60</v>
      </c>
      <c r="I106">
        <f t="shared" ca="1" si="4"/>
        <v>71</v>
      </c>
    </row>
    <row r="107" spans="1:12" x14ac:dyDescent="0.25">
      <c r="A107" t="s">
        <v>58</v>
      </c>
      <c r="B107">
        <f t="shared" si="5"/>
        <v>165101</v>
      </c>
      <c r="C107" t="s">
        <v>59</v>
      </c>
      <c r="D107">
        <f t="shared" si="6"/>
        <v>6292164</v>
      </c>
      <c r="E107" t="s">
        <v>59</v>
      </c>
      <c r="F107">
        <f t="shared" ca="1" si="7"/>
        <v>1612083904</v>
      </c>
      <c r="G107" t="s">
        <v>60</v>
      </c>
      <c r="I107">
        <f t="shared" ca="1" si="4"/>
        <v>66</v>
      </c>
    </row>
    <row r="108" spans="1:12" x14ac:dyDescent="0.25">
      <c r="A108" t="s">
        <v>58</v>
      </c>
      <c r="B108">
        <f t="shared" si="5"/>
        <v>166644</v>
      </c>
      <c r="C108" t="s">
        <v>59</v>
      </c>
      <c r="D108">
        <f t="shared" si="6"/>
        <v>6293707</v>
      </c>
      <c r="E108" t="s">
        <v>59</v>
      </c>
      <c r="F108">
        <f t="shared" ca="1" si="7"/>
        <v>1612083989</v>
      </c>
      <c r="G108" t="s">
        <v>60</v>
      </c>
      <c r="I108">
        <f t="shared" ca="1" si="4"/>
        <v>85</v>
      </c>
    </row>
    <row r="109" spans="1:12" x14ac:dyDescent="0.25">
      <c r="A109" t="s">
        <v>58</v>
      </c>
      <c r="B109">
        <f t="shared" si="5"/>
        <v>168187</v>
      </c>
      <c r="C109" t="s">
        <v>59</v>
      </c>
      <c r="D109">
        <f t="shared" si="6"/>
        <v>6295250</v>
      </c>
      <c r="E109" t="s">
        <v>59</v>
      </c>
      <c r="F109">
        <f t="shared" ca="1" si="7"/>
        <v>1612084066</v>
      </c>
      <c r="G109" t="s">
        <v>60</v>
      </c>
      <c r="I109">
        <f t="shared" ca="1" si="4"/>
        <v>77</v>
      </c>
    </row>
    <row r="110" spans="1:12" x14ac:dyDescent="0.25">
      <c r="A110" t="s">
        <v>58</v>
      </c>
      <c r="B110">
        <f t="shared" si="5"/>
        <v>169730</v>
      </c>
      <c r="C110" t="s">
        <v>59</v>
      </c>
      <c r="D110">
        <f t="shared" si="6"/>
        <v>6296793</v>
      </c>
      <c r="E110" t="s">
        <v>59</v>
      </c>
      <c r="F110">
        <f t="shared" ca="1" si="7"/>
        <v>1612084129</v>
      </c>
      <c r="G110" t="s">
        <v>60</v>
      </c>
      <c r="I110">
        <f t="shared" ca="1" si="4"/>
        <v>63</v>
      </c>
    </row>
    <row r="111" spans="1:12" x14ac:dyDescent="0.25">
      <c r="A111" t="s">
        <v>58</v>
      </c>
      <c r="B111">
        <f t="shared" si="5"/>
        <v>171273</v>
      </c>
      <c r="C111" t="s">
        <v>59</v>
      </c>
      <c r="D111">
        <f t="shared" si="6"/>
        <v>6298336</v>
      </c>
      <c r="E111" t="s">
        <v>59</v>
      </c>
      <c r="F111">
        <f t="shared" ca="1" si="7"/>
        <v>1612084190</v>
      </c>
      <c r="G111" t="s">
        <v>60</v>
      </c>
      <c r="I111">
        <f t="shared" ca="1" si="4"/>
        <v>61</v>
      </c>
    </row>
    <row r="112" spans="1:12" x14ac:dyDescent="0.25">
      <c r="A112" t="s">
        <v>58</v>
      </c>
      <c r="B112">
        <f t="shared" si="5"/>
        <v>172816</v>
      </c>
      <c r="C112" t="s">
        <v>59</v>
      </c>
      <c r="D112">
        <f t="shared" si="6"/>
        <v>6299879</v>
      </c>
      <c r="E112" t="s">
        <v>59</v>
      </c>
      <c r="F112">
        <f t="shared" ca="1" si="7"/>
        <v>1612084252</v>
      </c>
      <c r="G112" t="s">
        <v>60</v>
      </c>
      <c r="I112">
        <f t="shared" ca="1" si="4"/>
        <v>62</v>
      </c>
    </row>
    <row r="113" spans="1:11" x14ac:dyDescent="0.25">
      <c r="A113" t="s">
        <v>58</v>
      </c>
      <c r="B113">
        <f t="shared" si="5"/>
        <v>174359</v>
      </c>
      <c r="C113" t="s">
        <v>59</v>
      </c>
      <c r="D113">
        <f t="shared" si="6"/>
        <v>6301422</v>
      </c>
      <c r="E113" t="s">
        <v>59</v>
      </c>
      <c r="F113">
        <f t="shared" ca="1" si="7"/>
        <v>1612084314</v>
      </c>
      <c r="G113" t="s">
        <v>60</v>
      </c>
      <c r="I113">
        <f t="shared" ca="1" si="4"/>
        <v>62</v>
      </c>
    </row>
    <row r="114" spans="1:11" x14ac:dyDescent="0.25">
      <c r="A114" t="s">
        <v>58</v>
      </c>
      <c r="B114">
        <f t="shared" si="5"/>
        <v>175902</v>
      </c>
      <c r="C114" t="s">
        <v>59</v>
      </c>
      <c r="D114">
        <f t="shared" si="6"/>
        <v>6302965</v>
      </c>
      <c r="E114" t="s">
        <v>59</v>
      </c>
      <c r="F114">
        <f t="shared" ca="1" si="7"/>
        <v>1612084385</v>
      </c>
      <c r="G114" t="s">
        <v>60</v>
      </c>
      <c r="I114">
        <f t="shared" ca="1" si="4"/>
        <v>71</v>
      </c>
    </row>
    <row r="115" spans="1:11" x14ac:dyDescent="0.25">
      <c r="A115" t="s">
        <v>58</v>
      </c>
      <c r="B115">
        <f t="shared" si="5"/>
        <v>177445</v>
      </c>
      <c r="C115" t="s">
        <v>59</v>
      </c>
      <c r="D115">
        <f t="shared" si="6"/>
        <v>6304508</v>
      </c>
      <c r="E115" t="s">
        <v>59</v>
      </c>
      <c r="F115">
        <f t="shared" ca="1" si="7"/>
        <v>1612084475</v>
      </c>
      <c r="G115" t="s">
        <v>60</v>
      </c>
      <c r="I115">
        <f t="shared" ca="1" si="4"/>
        <v>90</v>
      </c>
    </row>
    <row r="116" spans="1:11" x14ac:dyDescent="0.25">
      <c r="A116" t="s">
        <v>58</v>
      </c>
      <c r="B116">
        <f t="shared" si="5"/>
        <v>178988</v>
      </c>
      <c r="C116" t="s">
        <v>59</v>
      </c>
      <c r="D116">
        <f t="shared" si="6"/>
        <v>6306051</v>
      </c>
      <c r="E116" t="s">
        <v>59</v>
      </c>
      <c r="F116">
        <f t="shared" ca="1" si="7"/>
        <v>1612084543</v>
      </c>
      <c r="G116" t="s">
        <v>60</v>
      </c>
      <c r="I116">
        <f t="shared" ca="1" si="4"/>
        <v>68</v>
      </c>
    </row>
    <row r="117" spans="1:11" x14ac:dyDescent="0.25">
      <c r="A117" t="s">
        <v>58</v>
      </c>
      <c r="B117">
        <f t="shared" si="5"/>
        <v>180531</v>
      </c>
      <c r="C117" t="s">
        <v>59</v>
      </c>
      <c r="D117">
        <f t="shared" si="6"/>
        <v>6307594</v>
      </c>
      <c r="E117" t="s">
        <v>59</v>
      </c>
      <c r="F117">
        <f t="shared" ca="1" si="7"/>
        <v>1612084610</v>
      </c>
      <c r="G117" t="s">
        <v>60</v>
      </c>
      <c r="I117">
        <f t="shared" ca="1" si="4"/>
        <v>67</v>
      </c>
    </row>
    <row r="118" spans="1:11" x14ac:dyDescent="0.25">
      <c r="A118" t="s">
        <v>58</v>
      </c>
      <c r="B118">
        <f t="shared" si="5"/>
        <v>182074</v>
      </c>
      <c r="C118" t="s">
        <v>59</v>
      </c>
      <c r="D118">
        <f t="shared" si="6"/>
        <v>6309137</v>
      </c>
      <c r="E118" t="s">
        <v>59</v>
      </c>
      <c r="F118">
        <f t="shared" ca="1" si="7"/>
        <v>1612084676</v>
      </c>
      <c r="G118" t="s">
        <v>60</v>
      </c>
      <c r="I118">
        <f t="shared" ca="1" si="4"/>
        <v>66</v>
      </c>
    </row>
    <row r="119" spans="1:11" x14ac:dyDescent="0.25">
      <c r="A119" t="s">
        <v>58</v>
      </c>
      <c r="B119">
        <f t="shared" si="5"/>
        <v>183617</v>
      </c>
      <c r="C119" t="s">
        <v>59</v>
      </c>
      <c r="D119">
        <f t="shared" si="6"/>
        <v>6310680</v>
      </c>
      <c r="E119" t="s">
        <v>59</v>
      </c>
      <c r="F119">
        <f t="shared" ca="1" si="7"/>
        <v>1612084740</v>
      </c>
      <c r="G119" t="s">
        <v>60</v>
      </c>
      <c r="I119">
        <f t="shared" ca="1" si="4"/>
        <v>64</v>
      </c>
      <c r="K119">
        <v>975086</v>
      </c>
    </row>
    <row r="120" spans="1:11" x14ac:dyDescent="0.25">
      <c r="A120" t="s">
        <v>58</v>
      </c>
      <c r="B120">
        <f t="shared" si="5"/>
        <v>185160</v>
      </c>
      <c r="C120" t="s">
        <v>59</v>
      </c>
      <c r="D120">
        <f t="shared" si="6"/>
        <v>6312223</v>
      </c>
      <c r="E120" t="s">
        <v>59</v>
      </c>
      <c r="F120">
        <f t="shared" ca="1" si="7"/>
        <v>1612084803</v>
      </c>
      <c r="G120" t="s">
        <v>60</v>
      </c>
      <c r="I120">
        <f t="shared" ca="1" si="4"/>
        <v>63</v>
      </c>
    </row>
    <row r="121" spans="1:11" x14ac:dyDescent="0.25">
      <c r="A121" t="s">
        <v>58</v>
      </c>
      <c r="B121">
        <f t="shared" si="5"/>
        <v>186703</v>
      </c>
      <c r="C121" t="s">
        <v>59</v>
      </c>
      <c r="D121">
        <f t="shared" si="6"/>
        <v>6313766</v>
      </c>
      <c r="E121" t="s">
        <v>59</v>
      </c>
      <c r="F121">
        <f t="shared" ca="1" si="7"/>
        <v>1612084890</v>
      </c>
      <c r="G121" t="s">
        <v>60</v>
      </c>
      <c r="I121">
        <f t="shared" ca="1" si="4"/>
        <v>87</v>
      </c>
      <c r="J121">
        <f ca="1">F119+(19*3600)</f>
        <v>1612153140</v>
      </c>
      <c r="K121">
        <v>1609634502</v>
      </c>
    </row>
    <row r="122" spans="1:11" x14ac:dyDescent="0.25">
      <c r="A122" t="s">
        <v>58</v>
      </c>
      <c r="B122">
        <f t="shared" si="5"/>
        <v>188246</v>
      </c>
      <c r="C122" t="s">
        <v>59</v>
      </c>
      <c r="D122">
        <f t="shared" si="6"/>
        <v>6315309</v>
      </c>
      <c r="E122" t="s">
        <v>59</v>
      </c>
      <c r="F122">
        <f t="shared" ca="1" si="7"/>
        <v>1612084963</v>
      </c>
      <c r="G122" t="s">
        <v>60</v>
      </c>
      <c r="I122">
        <f t="shared" ca="1" si="4"/>
        <v>73</v>
      </c>
      <c r="K122">
        <v>2832858</v>
      </c>
    </row>
    <row r="123" spans="1:11" x14ac:dyDescent="0.25">
      <c r="A123" t="s">
        <v>58</v>
      </c>
      <c r="B123">
        <f t="shared" si="5"/>
        <v>189789</v>
      </c>
      <c r="C123" t="s">
        <v>59</v>
      </c>
      <c r="D123">
        <f t="shared" si="6"/>
        <v>6316852</v>
      </c>
      <c r="E123" t="s">
        <v>59</v>
      </c>
      <c r="F123">
        <f t="shared" ca="1" si="7"/>
        <v>1612085051</v>
      </c>
      <c r="G123" t="s">
        <v>60</v>
      </c>
      <c r="I123">
        <f t="shared" ca="1" si="4"/>
        <v>88</v>
      </c>
      <c r="J123">
        <f ca="1">F119+(27*3600)</f>
        <v>1612181940</v>
      </c>
      <c r="K123">
        <v>1609711711</v>
      </c>
    </row>
    <row r="124" spans="1:11" x14ac:dyDescent="0.25">
      <c r="A124" t="s">
        <v>58</v>
      </c>
      <c r="B124">
        <f t="shared" si="5"/>
        <v>191332</v>
      </c>
      <c r="C124" t="s">
        <v>59</v>
      </c>
      <c r="D124">
        <f t="shared" si="6"/>
        <v>6318395</v>
      </c>
      <c r="E124" t="s">
        <v>59</v>
      </c>
      <c r="F124">
        <f t="shared" ca="1" si="7"/>
        <v>1612085124</v>
      </c>
      <c r="G124" t="s">
        <v>60</v>
      </c>
      <c r="I124">
        <f t="shared" ca="1" si="4"/>
        <v>73</v>
      </c>
      <c r="K124">
        <v>3014932</v>
      </c>
    </row>
    <row r="125" spans="1:11" x14ac:dyDescent="0.25">
      <c r="A125" t="s">
        <v>58</v>
      </c>
      <c r="B125">
        <f t="shared" si="5"/>
        <v>192875</v>
      </c>
      <c r="C125" t="s">
        <v>59</v>
      </c>
      <c r="D125">
        <f t="shared" si="6"/>
        <v>6319938</v>
      </c>
      <c r="E125" t="s">
        <v>59</v>
      </c>
      <c r="F125">
        <f t="shared" ca="1" si="7"/>
        <v>1612085207</v>
      </c>
      <c r="G125" t="s">
        <v>60</v>
      </c>
      <c r="I125">
        <f t="shared" ca="1" si="4"/>
        <v>83</v>
      </c>
    </row>
    <row r="126" spans="1:11" x14ac:dyDescent="0.25">
      <c r="A126" t="s">
        <v>58</v>
      </c>
      <c r="B126">
        <f t="shared" si="5"/>
        <v>194418</v>
      </c>
      <c r="C126" t="s">
        <v>59</v>
      </c>
      <c r="D126">
        <f t="shared" si="6"/>
        <v>6321481</v>
      </c>
      <c r="E126" t="s">
        <v>59</v>
      </c>
      <c r="F126">
        <f t="shared" ca="1" si="7"/>
        <v>1612085278</v>
      </c>
      <c r="G126" t="s">
        <v>60</v>
      </c>
      <c r="I126">
        <f t="shared" ca="1" si="4"/>
        <v>71</v>
      </c>
    </row>
    <row r="127" spans="1:11" x14ac:dyDescent="0.25">
      <c r="A127" t="s">
        <v>58</v>
      </c>
      <c r="B127">
        <f t="shared" si="5"/>
        <v>195961</v>
      </c>
      <c r="C127" t="s">
        <v>59</v>
      </c>
      <c r="D127">
        <f t="shared" si="6"/>
        <v>6323024</v>
      </c>
      <c r="E127" t="s">
        <v>59</v>
      </c>
      <c r="F127">
        <f t="shared" ca="1" si="7"/>
        <v>1612085342</v>
      </c>
      <c r="G127" t="s">
        <v>60</v>
      </c>
      <c r="I127">
        <f t="shared" ca="1" si="4"/>
        <v>64</v>
      </c>
    </row>
    <row r="128" spans="1:11" x14ac:dyDescent="0.25">
      <c r="A128" t="s">
        <v>58</v>
      </c>
      <c r="B128">
        <f t="shared" si="5"/>
        <v>197504</v>
      </c>
      <c r="C128" t="s">
        <v>59</v>
      </c>
      <c r="D128">
        <f t="shared" si="6"/>
        <v>6324567</v>
      </c>
      <c r="E128" t="s">
        <v>59</v>
      </c>
      <c r="F128">
        <f t="shared" ca="1" si="7"/>
        <v>1612085414</v>
      </c>
      <c r="G128" t="s">
        <v>60</v>
      </c>
      <c r="I128">
        <f t="shared" ca="1" si="4"/>
        <v>72</v>
      </c>
    </row>
    <row r="129" spans="1:9" x14ac:dyDescent="0.25">
      <c r="A129" t="s">
        <v>58</v>
      </c>
      <c r="B129">
        <f t="shared" si="5"/>
        <v>199047</v>
      </c>
      <c r="C129" t="s">
        <v>59</v>
      </c>
      <c r="D129">
        <f t="shared" si="6"/>
        <v>6326110</v>
      </c>
      <c r="E129" t="s">
        <v>59</v>
      </c>
      <c r="F129">
        <f t="shared" ca="1" si="7"/>
        <v>1612085490</v>
      </c>
      <c r="G129" t="s">
        <v>60</v>
      </c>
      <c r="I129">
        <f t="shared" ca="1" si="4"/>
        <v>76</v>
      </c>
    </row>
    <row r="130" spans="1:9" x14ac:dyDescent="0.25">
      <c r="A130" t="s">
        <v>58</v>
      </c>
      <c r="B130">
        <f t="shared" si="5"/>
        <v>200590</v>
      </c>
      <c r="C130" t="s">
        <v>59</v>
      </c>
      <c r="D130">
        <f t="shared" si="6"/>
        <v>6327653</v>
      </c>
      <c r="E130" t="s">
        <v>59</v>
      </c>
      <c r="F130">
        <f t="shared" ca="1" si="7"/>
        <v>1612085576</v>
      </c>
      <c r="G130" t="s">
        <v>60</v>
      </c>
      <c r="I130">
        <f t="shared" ref="I130:I193" ca="1" si="8">RANDBETWEEN(60,90)</f>
        <v>86</v>
      </c>
    </row>
    <row r="131" spans="1:9" x14ac:dyDescent="0.25">
      <c r="A131" t="s">
        <v>58</v>
      </c>
      <c r="B131">
        <f t="shared" ref="B131:B194" si="9">B130+1543</f>
        <v>202133</v>
      </c>
      <c r="C131" t="s">
        <v>59</v>
      </c>
      <c r="D131">
        <f t="shared" ref="D131:D194" si="10">D130+1543</f>
        <v>6329196</v>
      </c>
      <c r="E131" t="s">
        <v>59</v>
      </c>
      <c r="F131">
        <f t="shared" ref="F131:F194" ca="1" si="11">F130+I131</f>
        <v>1612085656</v>
      </c>
      <c r="G131" t="s">
        <v>60</v>
      </c>
      <c r="I131">
        <f t="shared" ca="1" si="8"/>
        <v>80</v>
      </c>
    </row>
    <row r="132" spans="1:9" x14ac:dyDescent="0.25">
      <c r="A132" t="s">
        <v>58</v>
      </c>
      <c r="B132">
        <f t="shared" si="9"/>
        <v>203676</v>
      </c>
      <c r="C132" t="s">
        <v>59</v>
      </c>
      <c r="D132">
        <f t="shared" si="10"/>
        <v>6330739</v>
      </c>
      <c r="E132" t="s">
        <v>59</v>
      </c>
      <c r="F132">
        <f t="shared" ca="1" si="11"/>
        <v>1612085724</v>
      </c>
      <c r="G132" t="s">
        <v>60</v>
      </c>
      <c r="I132">
        <f t="shared" ca="1" si="8"/>
        <v>68</v>
      </c>
    </row>
    <row r="133" spans="1:9" x14ac:dyDescent="0.25">
      <c r="A133" t="s">
        <v>58</v>
      </c>
      <c r="B133">
        <f t="shared" si="9"/>
        <v>205219</v>
      </c>
      <c r="C133" t="s">
        <v>59</v>
      </c>
      <c r="D133">
        <f t="shared" si="10"/>
        <v>6332282</v>
      </c>
      <c r="E133" t="s">
        <v>59</v>
      </c>
      <c r="F133">
        <f t="shared" ca="1" si="11"/>
        <v>1612085801</v>
      </c>
      <c r="G133" t="s">
        <v>60</v>
      </c>
      <c r="I133">
        <f t="shared" ca="1" si="8"/>
        <v>77</v>
      </c>
    </row>
    <row r="134" spans="1:9" x14ac:dyDescent="0.25">
      <c r="A134" t="s">
        <v>58</v>
      </c>
      <c r="B134">
        <f t="shared" si="9"/>
        <v>206762</v>
      </c>
      <c r="C134" t="s">
        <v>59</v>
      </c>
      <c r="D134">
        <f t="shared" si="10"/>
        <v>6333825</v>
      </c>
      <c r="E134" t="s">
        <v>59</v>
      </c>
      <c r="F134">
        <f t="shared" ca="1" si="11"/>
        <v>1612085863</v>
      </c>
      <c r="G134" t="s">
        <v>60</v>
      </c>
      <c r="I134">
        <f t="shared" ca="1" si="8"/>
        <v>62</v>
      </c>
    </row>
    <row r="135" spans="1:9" x14ac:dyDescent="0.25">
      <c r="A135" t="s">
        <v>58</v>
      </c>
      <c r="B135">
        <f t="shared" si="9"/>
        <v>208305</v>
      </c>
      <c r="C135" t="s">
        <v>59</v>
      </c>
      <c r="D135">
        <f t="shared" si="10"/>
        <v>6335368</v>
      </c>
      <c r="E135" t="s">
        <v>59</v>
      </c>
      <c r="F135">
        <f t="shared" ca="1" si="11"/>
        <v>1612085929</v>
      </c>
      <c r="G135" t="s">
        <v>60</v>
      </c>
      <c r="I135">
        <f t="shared" ca="1" si="8"/>
        <v>66</v>
      </c>
    </row>
    <row r="136" spans="1:9" x14ac:dyDescent="0.25">
      <c r="A136" t="s">
        <v>58</v>
      </c>
      <c r="B136">
        <f t="shared" si="9"/>
        <v>209848</v>
      </c>
      <c r="C136" t="s">
        <v>59</v>
      </c>
      <c r="D136">
        <f t="shared" si="10"/>
        <v>6336911</v>
      </c>
      <c r="E136" t="s">
        <v>59</v>
      </c>
      <c r="F136">
        <f t="shared" ca="1" si="11"/>
        <v>1612086011</v>
      </c>
      <c r="G136" t="s">
        <v>60</v>
      </c>
      <c r="I136">
        <f t="shared" ca="1" si="8"/>
        <v>82</v>
      </c>
    </row>
    <row r="137" spans="1:9" x14ac:dyDescent="0.25">
      <c r="A137" t="s">
        <v>58</v>
      </c>
      <c r="B137">
        <f t="shared" si="9"/>
        <v>211391</v>
      </c>
      <c r="C137" t="s">
        <v>59</v>
      </c>
      <c r="D137">
        <f t="shared" si="10"/>
        <v>6338454</v>
      </c>
      <c r="E137" t="s">
        <v>59</v>
      </c>
      <c r="F137">
        <f t="shared" ca="1" si="11"/>
        <v>1612086086</v>
      </c>
      <c r="G137" t="s">
        <v>60</v>
      </c>
      <c r="I137">
        <f t="shared" ca="1" si="8"/>
        <v>75</v>
      </c>
    </row>
    <row r="138" spans="1:9" x14ac:dyDescent="0.25">
      <c r="A138" t="s">
        <v>58</v>
      </c>
      <c r="B138">
        <f t="shared" si="9"/>
        <v>212934</v>
      </c>
      <c r="C138" t="s">
        <v>59</v>
      </c>
      <c r="D138">
        <f t="shared" si="10"/>
        <v>6339997</v>
      </c>
      <c r="E138" t="s">
        <v>59</v>
      </c>
      <c r="F138">
        <f t="shared" ca="1" si="11"/>
        <v>1612086155</v>
      </c>
      <c r="G138" t="s">
        <v>60</v>
      </c>
      <c r="I138">
        <f t="shared" ca="1" si="8"/>
        <v>69</v>
      </c>
    </row>
    <row r="139" spans="1:9" x14ac:dyDescent="0.25">
      <c r="A139" t="s">
        <v>58</v>
      </c>
      <c r="B139">
        <f t="shared" si="9"/>
        <v>214477</v>
      </c>
      <c r="C139" t="s">
        <v>59</v>
      </c>
      <c r="D139">
        <f t="shared" si="10"/>
        <v>6341540</v>
      </c>
      <c r="E139" t="s">
        <v>59</v>
      </c>
      <c r="F139">
        <f t="shared" ca="1" si="11"/>
        <v>1612086243</v>
      </c>
      <c r="G139" t="s">
        <v>60</v>
      </c>
      <c r="I139">
        <f t="shared" ca="1" si="8"/>
        <v>88</v>
      </c>
    </row>
    <row r="140" spans="1:9" x14ac:dyDescent="0.25">
      <c r="A140" t="s">
        <v>58</v>
      </c>
      <c r="B140">
        <f t="shared" si="9"/>
        <v>216020</v>
      </c>
      <c r="C140" t="s">
        <v>59</v>
      </c>
      <c r="D140">
        <f t="shared" si="10"/>
        <v>6343083</v>
      </c>
      <c r="E140" t="s">
        <v>59</v>
      </c>
      <c r="F140">
        <f t="shared" ca="1" si="11"/>
        <v>1612086312</v>
      </c>
      <c r="G140" t="s">
        <v>60</v>
      </c>
      <c r="I140">
        <f t="shared" ca="1" si="8"/>
        <v>69</v>
      </c>
    </row>
    <row r="141" spans="1:9" x14ac:dyDescent="0.25">
      <c r="A141" t="s">
        <v>58</v>
      </c>
      <c r="B141">
        <f t="shared" si="9"/>
        <v>217563</v>
      </c>
      <c r="C141" t="s">
        <v>59</v>
      </c>
      <c r="D141">
        <f t="shared" si="10"/>
        <v>6344626</v>
      </c>
      <c r="E141" t="s">
        <v>59</v>
      </c>
      <c r="F141">
        <f t="shared" ca="1" si="11"/>
        <v>1612086377</v>
      </c>
      <c r="G141" t="s">
        <v>60</v>
      </c>
      <c r="I141">
        <f t="shared" ca="1" si="8"/>
        <v>65</v>
      </c>
    </row>
    <row r="142" spans="1:9" x14ac:dyDescent="0.25">
      <c r="A142" t="s">
        <v>58</v>
      </c>
      <c r="B142">
        <f t="shared" si="9"/>
        <v>219106</v>
      </c>
      <c r="C142" t="s">
        <v>59</v>
      </c>
      <c r="D142">
        <f t="shared" si="10"/>
        <v>6346169</v>
      </c>
      <c r="E142" t="s">
        <v>59</v>
      </c>
      <c r="F142">
        <f t="shared" ca="1" si="11"/>
        <v>1612086444</v>
      </c>
      <c r="G142" t="s">
        <v>60</v>
      </c>
      <c r="I142">
        <f t="shared" ca="1" si="8"/>
        <v>67</v>
      </c>
    </row>
    <row r="143" spans="1:9" x14ac:dyDescent="0.25">
      <c r="A143" t="s">
        <v>58</v>
      </c>
      <c r="B143">
        <f t="shared" si="9"/>
        <v>220649</v>
      </c>
      <c r="C143" t="s">
        <v>59</v>
      </c>
      <c r="D143">
        <f t="shared" si="10"/>
        <v>6347712</v>
      </c>
      <c r="E143" t="s">
        <v>59</v>
      </c>
      <c r="F143">
        <f t="shared" ca="1" si="11"/>
        <v>1612086507</v>
      </c>
      <c r="G143" t="s">
        <v>60</v>
      </c>
      <c r="I143">
        <f t="shared" ca="1" si="8"/>
        <v>63</v>
      </c>
    </row>
    <row r="144" spans="1:9" x14ac:dyDescent="0.25">
      <c r="A144" t="s">
        <v>58</v>
      </c>
      <c r="B144">
        <f t="shared" si="9"/>
        <v>222192</v>
      </c>
      <c r="C144" t="s">
        <v>59</v>
      </c>
      <c r="D144">
        <f t="shared" si="10"/>
        <v>6349255</v>
      </c>
      <c r="E144" t="s">
        <v>59</v>
      </c>
      <c r="F144">
        <f t="shared" ca="1" si="11"/>
        <v>1612086594</v>
      </c>
      <c r="G144" t="s">
        <v>60</v>
      </c>
      <c r="I144">
        <f t="shared" ca="1" si="8"/>
        <v>87</v>
      </c>
    </row>
    <row r="145" spans="1:9" x14ac:dyDescent="0.25">
      <c r="A145" t="s">
        <v>58</v>
      </c>
      <c r="B145">
        <f t="shared" si="9"/>
        <v>223735</v>
      </c>
      <c r="C145" t="s">
        <v>59</v>
      </c>
      <c r="D145">
        <f t="shared" si="10"/>
        <v>6350798</v>
      </c>
      <c r="E145" t="s">
        <v>59</v>
      </c>
      <c r="F145">
        <f t="shared" ca="1" si="11"/>
        <v>1612086684</v>
      </c>
      <c r="G145" t="s">
        <v>60</v>
      </c>
      <c r="I145">
        <f t="shared" ca="1" si="8"/>
        <v>90</v>
      </c>
    </row>
    <row r="146" spans="1:9" x14ac:dyDescent="0.25">
      <c r="A146" t="s">
        <v>58</v>
      </c>
      <c r="B146">
        <f t="shared" si="9"/>
        <v>225278</v>
      </c>
      <c r="C146" t="s">
        <v>59</v>
      </c>
      <c r="D146">
        <f t="shared" si="10"/>
        <v>6352341</v>
      </c>
      <c r="E146" t="s">
        <v>59</v>
      </c>
      <c r="F146">
        <f t="shared" ca="1" si="11"/>
        <v>1612086749</v>
      </c>
      <c r="G146" t="s">
        <v>60</v>
      </c>
      <c r="I146">
        <f t="shared" ca="1" si="8"/>
        <v>65</v>
      </c>
    </row>
    <row r="147" spans="1:9" x14ac:dyDescent="0.25">
      <c r="A147" t="s">
        <v>58</v>
      </c>
      <c r="B147">
        <f t="shared" si="9"/>
        <v>226821</v>
      </c>
      <c r="C147" t="s">
        <v>59</v>
      </c>
      <c r="D147">
        <f t="shared" si="10"/>
        <v>6353884</v>
      </c>
      <c r="E147" t="s">
        <v>59</v>
      </c>
      <c r="F147">
        <f t="shared" ca="1" si="11"/>
        <v>1612086822</v>
      </c>
      <c r="G147" t="s">
        <v>60</v>
      </c>
      <c r="I147">
        <f t="shared" ca="1" si="8"/>
        <v>73</v>
      </c>
    </row>
    <row r="148" spans="1:9" x14ac:dyDescent="0.25">
      <c r="A148" t="s">
        <v>58</v>
      </c>
      <c r="B148">
        <f t="shared" si="9"/>
        <v>228364</v>
      </c>
      <c r="C148" t="s">
        <v>59</v>
      </c>
      <c r="D148">
        <f t="shared" si="10"/>
        <v>6355427</v>
      </c>
      <c r="E148" t="s">
        <v>59</v>
      </c>
      <c r="F148">
        <f t="shared" ca="1" si="11"/>
        <v>1612086894</v>
      </c>
      <c r="G148" t="s">
        <v>60</v>
      </c>
      <c r="I148">
        <f t="shared" ca="1" si="8"/>
        <v>72</v>
      </c>
    </row>
    <row r="149" spans="1:9" x14ac:dyDescent="0.25">
      <c r="A149" t="s">
        <v>58</v>
      </c>
      <c r="B149">
        <f t="shared" si="9"/>
        <v>229907</v>
      </c>
      <c r="C149" t="s">
        <v>59</v>
      </c>
      <c r="D149">
        <f t="shared" si="10"/>
        <v>6356970</v>
      </c>
      <c r="E149" t="s">
        <v>59</v>
      </c>
      <c r="F149">
        <f t="shared" ca="1" si="11"/>
        <v>1612086961</v>
      </c>
      <c r="G149" t="s">
        <v>60</v>
      </c>
      <c r="I149">
        <f t="shared" ca="1" si="8"/>
        <v>67</v>
      </c>
    </row>
    <row r="150" spans="1:9" x14ac:dyDescent="0.25">
      <c r="A150" t="s">
        <v>58</v>
      </c>
      <c r="B150">
        <f t="shared" si="9"/>
        <v>231450</v>
      </c>
      <c r="C150" t="s">
        <v>59</v>
      </c>
      <c r="D150">
        <f t="shared" si="10"/>
        <v>6358513</v>
      </c>
      <c r="E150" t="s">
        <v>59</v>
      </c>
      <c r="F150">
        <f t="shared" ca="1" si="11"/>
        <v>1612087032</v>
      </c>
      <c r="G150" t="s">
        <v>60</v>
      </c>
      <c r="I150">
        <f t="shared" ca="1" si="8"/>
        <v>71</v>
      </c>
    </row>
    <row r="151" spans="1:9" x14ac:dyDescent="0.25">
      <c r="A151" t="s">
        <v>58</v>
      </c>
      <c r="B151">
        <f t="shared" si="9"/>
        <v>232993</v>
      </c>
      <c r="C151" t="s">
        <v>59</v>
      </c>
      <c r="D151">
        <f t="shared" si="10"/>
        <v>6360056</v>
      </c>
      <c r="E151" t="s">
        <v>59</v>
      </c>
      <c r="F151">
        <f t="shared" ca="1" si="11"/>
        <v>1612087098</v>
      </c>
      <c r="G151" t="s">
        <v>60</v>
      </c>
      <c r="I151">
        <f t="shared" ca="1" si="8"/>
        <v>66</v>
      </c>
    </row>
    <row r="152" spans="1:9" x14ac:dyDescent="0.25">
      <c r="A152" t="s">
        <v>58</v>
      </c>
      <c r="B152">
        <f t="shared" si="9"/>
        <v>234536</v>
      </c>
      <c r="C152" t="s">
        <v>59</v>
      </c>
      <c r="D152">
        <f t="shared" si="10"/>
        <v>6361599</v>
      </c>
      <c r="E152" t="s">
        <v>59</v>
      </c>
      <c r="F152">
        <f t="shared" ca="1" si="11"/>
        <v>1612087183</v>
      </c>
      <c r="G152" t="s">
        <v>60</v>
      </c>
      <c r="I152">
        <f t="shared" ca="1" si="8"/>
        <v>85</v>
      </c>
    </row>
    <row r="153" spans="1:9" x14ac:dyDescent="0.25">
      <c r="A153" t="s">
        <v>58</v>
      </c>
      <c r="B153">
        <f t="shared" si="9"/>
        <v>236079</v>
      </c>
      <c r="C153" t="s">
        <v>59</v>
      </c>
      <c r="D153">
        <f t="shared" si="10"/>
        <v>6363142</v>
      </c>
      <c r="E153" t="s">
        <v>59</v>
      </c>
      <c r="F153">
        <f t="shared" ca="1" si="11"/>
        <v>1612087261</v>
      </c>
      <c r="G153" t="s">
        <v>60</v>
      </c>
      <c r="I153">
        <f t="shared" ca="1" si="8"/>
        <v>78</v>
      </c>
    </row>
    <row r="154" spans="1:9" x14ac:dyDescent="0.25">
      <c r="A154" t="s">
        <v>58</v>
      </c>
      <c r="B154">
        <f t="shared" si="9"/>
        <v>237622</v>
      </c>
      <c r="C154" t="s">
        <v>59</v>
      </c>
      <c r="D154">
        <f t="shared" si="10"/>
        <v>6364685</v>
      </c>
      <c r="E154" t="s">
        <v>59</v>
      </c>
      <c r="F154">
        <f t="shared" ca="1" si="11"/>
        <v>1612087326</v>
      </c>
      <c r="G154" t="s">
        <v>60</v>
      </c>
      <c r="I154">
        <f t="shared" ca="1" si="8"/>
        <v>65</v>
      </c>
    </row>
    <row r="155" spans="1:9" x14ac:dyDescent="0.25">
      <c r="A155" t="s">
        <v>58</v>
      </c>
      <c r="B155">
        <f t="shared" si="9"/>
        <v>239165</v>
      </c>
      <c r="C155" t="s">
        <v>59</v>
      </c>
      <c r="D155">
        <f t="shared" si="10"/>
        <v>6366228</v>
      </c>
      <c r="E155" t="s">
        <v>59</v>
      </c>
      <c r="F155">
        <f t="shared" ca="1" si="11"/>
        <v>1612087389</v>
      </c>
      <c r="G155" t="s">
        <v>60</v>
      </c>
      <c r="I155">
        <f t="shared" ca="1" si="8"/>
        <v>63</v>
      </c>
    </row>
    <row r="156" spans="1:9" x14ac:dyDescent="0.25">
      <c r="A156" t="s">
        <v>58</v>
      </c>
      <c r="B156">
        <f t="shared" si="9"/>
        <v>240708</v>
      </c>
      <c r="C156" t="s">
        <v>59</v>
      </c>
      <c r="D156">
        <f t="shared" si="10"/>
        <v>6367771</v>
      </c>
      <c r="E156" t="s">
        <v>59</v>
      </c>
      <c r="F156">
        <f t="shared" ca="1" si="11"/>
        <v>1612087474</v>
      </c>
      <c r="G156" t="s">
        <v>60</v>
      </c>
      <c r="I156">
        <f t="shared" ca="1" si="8"/>
        <v>85</v>
      </c>
    </row>
    <row r="157" spans="1:9" x14ac:dyDescent="0.25">
      <c r="A157" t="s">
        <v>58</v>
      </c>
      <c r="B157">
        <f t="shared" si="9"/>
        <v>242251</v>
      </c>
      <c r="C157" t="s">
        <v>59</v>
      </c>
      <c r="D157">
        <f t="shared" si="10"/>
        <v>6369314</v>
      </c>
      <c r="E157" t="s">
        <v>59</v>
      </c>
      <c r="F157">
        <f t="shared" ca="1" si="11"/>
        <v>1612087557</v>
      </c>
      <c r="G157" t="s">
        <v>60</v>
      </c>
      <c r="I157">
        <f t="shared" ca="1" si="8"/>
        <v>83</v>
      </c>
    </row>
    <row r="158" spans="1:9" x14ac:dyDescent="0.25">
      <c r="A158" t="s">
        <v>58</v>
      </c>
      <c r="B158">
        <f t="shared" si="9"/>
        <v>243794</v>
      </c>
      <c r="C158" t="s">
        <v>59</v>
      </c>
      <c r="D158">
        <f t="shared" si="10"/>
        <v>6370857</v>
      </c>
      <c r="E158" t="s">
        <v>59</v>
      </c>
      <c r="F158">
        <f t="shared" ca="1" si="11"/>
        <v>1612087624</v>
      </c>
      <c r="G158" t="s">
        <v>60</v>
      </c>
      <c r="I158">
        <f t="shared" ca="1" si="8"/>
        <v>67</v>
      </c>
    </row>
    <row r="159" spans="1:9" x14ac:dyDescent="0.25">
      <c r="A159" t="s">
        <v>58</v>
      </c>
      <c r="B159">
        <f t="shared" si="9"/>
        <v>245337</v>
      </c>
      <c r="C159" t="s">
        <v>59</v>
      </c>
      <c r="D159">
        <f t="shared" si="10"/>
        <v>6372400</v>
      </c>
      <c r="E159" t="s">
        <v>59</v>
      </c>
      <c r="F159">
        <f t="shared" ca="1" si="11"/>
        <v>1612087694</v>
      </c>
      <c r="G159" t="s">
        <v>60</v>
      </c>
      <c r="I159">
        <f t="shared" ca="1" si="8"/>
        <v>70</v>
      </c>
    </row>
    <row r="160" spans="1:9" x14ac:dyDescent="0.25">
      <c r="A160" t="s">
        <v>58</v>
      </c>
      <c r="B160">
        <f t="shared" si="9"/>
        <v>246880</v>
      </c>
      <c r="C160" t="s">
        <v>59</v>
      </c>
      <c r="D160">
        <f t="shared" si="10"/>
        <v>6373943</v>
      </c>
      <c r="E160" t="s">
        <v>59</v>
      </c>
      <c r="F160">
        <f t="shared" ca="1" si="11"/>
        <v>1612087764</v>
      </c>
      <c r="G160" t="s">
        <v>60</v>
      </c>
      <c r="I160">
        <f t="shared" ca="1" si="8"/>
        <v>70</v>
      </c>
    </row>
    <row r="161" spans="1:9" x14ac:dyDescent="0.25">
      <c r="A161" t="s">
        <v>58</v>
      </c>
      <c r="B161">
        <f t="shared" si="9"/>
        <v>248423</v>
      </c>
      <c r="C161" t="s">
        <v>59</v>
      </c>
      <c r="D161">
        <f t="shared" si="10"/>
        <v>6375486</v>
      </c>
      <c r="E161" t="s">
        <v>59</v>
      </c>
      <c r="F161">
        <f t="shared" ca="1" si="11"/>
        <v>1612087828</v>
      </c>
      <c r="G161" t="s">
        <v>60</v>
      </c>
      <c r="I161">
        <f t="shared" ca="1" si="8"/>
        <v>64</v>
      </c>
    </row>
    <row r="162" spans="1:9" x14ac:dyDescent="0.25">
      <c r="A162" t="s">
        <v>58</v>
      </c>
      <c r="B162">
        <f t="shared" si="9"/>
        <v>249966</v>
      </c>
      <c r="C162" t="s">
        <v>59</v>
      </c>
      <c r="D162">
        <f t="shared" si="10"/>
        <v>6377029</v>
      </c>
      <c r="E162" t="s">
        <v>59</v>
      </c>
      <c r="F162">
        <f t="shared" ca="1" si="11"/>
        <v>1612087888</v>
      </c>
      <c r="G162" t="s">
        <v>60</v>
      </c>
      <c r="I162">
        <f t="shared" ca="1" si="8"/>
        <v>60</v>
      </c>
    </row>
    <row r="163" spans="1:9" x14ac:dyDescent="0.25">
      <c r="A163" t="s">
        <v>58</v>
      </c>
      <c r="B163">
        <f t="shared" si="9"/>
        <v>251509</v>
      </c>
      <c r="C163" t="s">
        <v>59</v>
      </c>
      <c r="D163">
        <f t="shared" si="10"/>
        <v>6378572</v>
      </c>
      <c r="E163" t="s">
        <v>59</v>
      </c>
      <c r="F163">
        <f t="shared" ca="1" si="11"/>
        <v>1612087958</v>
      </c>
      <c r="G163" t="s">
        <v>60</v>
      </c>
      <c r="I163">
        <f t="shared" ca="1" si="8"/>
        <v>70</v>
      </c>
    </row>
    <row r="164" spans="1:9" x14ac:dyDescent="0.25">
      <c r="A164" t="s">
        <v>58</v>
      </c>
      <c r="B164">
        <f t="shared" si="9"/>
        <v>253052</v>
      </c>
      <c r="C164" t="s">
        <v>59</v>
      </c>
      <c r="D164">
        <f t="shared" si="10"/>
        <v>6380115</v>
      </c>
      <c r="E164" t="s">
        <v>59</v>
      </c>
      <c r="F164">
        <f t="shared" ca="1" si="11"/>
        <v>1612088039</v>
      </c>
      <c r="G164" t="s">
        <v>60</v>
      </c>
      <c r="I164">
        <f t="shared" ca="1" si="8"/>
        <v>81</v>
      </c>
    </row>
    <row r="165" spans="1:9" x14ac:dyDescent="0.25">
      <c r="A165" t="s">
        <v>58</v>
      </c>
      <c r="B165">
        <f t="shared" si="9"/>
        <v>254595</v>
      </c>
      <c r="C165" t="s">
        <v>59</v>
      </c>
      <c r="D165">
        <f t="shared" si="10"/>
        <v>6381658</v>
      </c>
      <c r="E165" t="s">
        <v>59</v>
      </c>
      <c r="F165">
        <f t="shared" ca="1" si="11"/>
        <v>1612088104</v>
      </c>
      <c r="G165" t="s">
        <v>60</v>
      </c>
      <c r="I165">
        <f t="shared" ca="1" si="8"/>
        <v>65</v>
      </c>
    </row>
    <row r="166" spans="1:9" x14ac:dyDescent="0.25">
      <c r="A166" t="s">
        <v>58</v>
      </c>
      <c r="B166">
        <f t="shared" si="9"/>
        <v>256138</v>
      </c>
      <c r="C166" t="s">
        <v>59</v>
      </c>
      <c r="D166">
        <f t="shared" si="10"/>
        <v>6383201</v>
      </c>
      <c r="E166" t="s">
        <v>59</v>
      </c>
      <c r="F166">
        <f t="shared" ca="1" si="11"/>
        <v>1612088164</v>
      </c>
      <c r="G166" t="s">
        <v>60</v>
      </c>
      <c r="I166">
        <f t="shared" ca="1" si="8"/>
        <v>60</v>
      </c>
    </row>
    <row r="167" spans="1:9" x14ac:dyDescent="0.25">
      <c r="A167" t="s">
        <v>58</v>
      </c>
      <c r="B167">
        <f t="shared" si="9"/>
        <v>257681</v>
      </c>
      <c r="C167" t="s">
        <v>59</v>
      </c>
      <c r="D167">
        <f t="shared" si="10"/>
        <v>6384744</v>
      </c>
      <c r="E167" t="s">
        <v>59</v>
      </c>
      <c r="F167">
        <f t="shared" ca="1" si="11"/>
        <v>1612088244</v>
      </c>
      <c r="G167" t="s">
        <v>60</v>
      </c>
      <c r="I167">
        <f t="shared" ca="1" si="8"/>
        <v>80</v>
      </c>
    </row>
    <row r="168" spans="1:9" x14ac:dyDescent="0.25">
      <c r="A168" t="s">
        <v>58</v>
      </c>
      <c r="B168">
        <f t="shared" si="9"/>
        <v>259224</v>
      </c>
      <c r="C168" t="s">
        <v>59</v>
      </c>
      <c r="D168">
        <f t="shared" si="10"/>
        <v>6386287</v>
      </c>
      <c r="E168" t="s">
        <v>59</v>
      </c>
      <c r="F168">
        <f t="shared" ca="1" si="11"/>
        <v>1612088309</v>
      </c>
      <c r="G168" t="s">
        <v>60</v>
      </c>
      <c r="I168">
        <f t="shared" ca="1" si="8"/>
        <v>65</v>
      </c>
    </row>
    <row r="169" spans="1:9" x14ac:dyDescent="0.25">
      <c r="A169" t="s">
        <v>58</v>
      </c>
      <c r="B169">
        <f t="shared" si="9"/>
        <v>260767</v>
      </c>
      <c r="C169" t="s">
        <v>59</v>
      </c>
      <c r="D169">
        <f t="shared" si="10"/>
        <v>6387830</v>
      </c>
      <c r="E169" t="s">
        <v>59</v>
      </c>
      <c r="F169">
        <f t="shared" ca="1" si="11"/>
        <v>1612088373</v>
      </c>
      <c r="G169" t="s">
        <v>60</v>
      </c>
      <c r="I169">
        <f t="shared" ca="1" si="8"/>
        <v>64</v>
      </c>
    </row>
    <row r="170" spans="1:9" x14ac:dyDescent="0.25">
      <c r="A170" t="s">
        <v>58</v>
      </c>
      <c r="B170">
        <f t="shared" si="9"/>
        <v>262310</v>
      </c>
      <c r="C170" t="s">
        <v>59</v>
      </c>
      <c r="D170">
        <f t="shared" si="10"/>
        <v>6389373</v>
      </c>
      <c r="E170" t="s">
        <v>59</v>
      </c>
      <c r="F170">
        <f t="shared" ca="1" si="11"/>
        <v>1612088456</v>
      </c>
      <c r="G170" t="s">
        <v>60</v>
      </c>
      <c r="I170">
        <f t="shared" ca="1" si="8"/>
        <v>83</v>
      </c>
    </row>
    <row r="171" spans="1:9" x14ac:dyDescent="0.25">
      <c r="A171" t="s">
        <v>58</v>
      </c>
      <c r="B171">
        <f t="shared" si="9"/>
        <v>263853</v>
      </c>
      <c r="C171" t="s">
        <v>59</v>
      </c>
      <c r="D171">
        <f t="shared" si="10"/>
        <v>6390916</v>
      </c>
      <c r="E171" t="s">
        <v>59</v>
      </c>
      <c r="F171">
        <f t="shared" ca="1" si="11"/>
        <v>1612088536</v>
      </c>
      <c r="G171" t="s">
        <v>60</v>
      </c>
      <c r="I171">
        <f t="shared" ca="1" si="8"/>
        <v>80</v>
      </c>
    </row>
    <row r="172" spans="1:9" x14ac:dyDescent="0.25">
      <c r="A172" t="s">
        <v>58</v>
      </c>
      <c r="B172">
        <f t="shared" si="9"/>
        <v>265396</v>
      </c>
      <c r="C172" t="s">
        <v>59</v>
      </c>
      <c r="D172">
        <f t="shared" si="10"/>
        <v>6392459</v>
      </c>
      <c r="E172" t="s">
        <v>59</v>
      </c>
      <c r="F172">
        <f t="shared" ca="1" si="11"/>
        <v>1612088609</v>
      </c>
      <c r="G172" t="s">
        <v>60</v>
      </c>
      <c r="I172">
        <f t="shared" ca="1" si="8"/>
        <v>73</v>
      </c>
    </row>
    <row r="173" spans="1:9" x14ac:dyDescent="0.25">
      <c r="A173" t="s">
        <v>58</v>
      </c>
      <c r="B173">
        <f t="shared" si="9"/>
        <v>266939</v>
      </c>
      <c r="C173" t="s">
        <v>59</v>
      </c>
      <c r="D173">
        <f t="shared" si="10"/>
        <v>6394002</v>
      </c>
      <c r="E173" t="s">
        <v>59</v>
      </c>
      <c r="F173">
        <f t="shared" ca="1" si="11"/>
        <v>1612088698</v>
      </c>
      <c r="G173" t="s">
        <v>60</v>
      </c>
      <c r="I173">
        <f t="shared" ca="1" si="8"/>
        <v>89</v>
      </c>
    </row>
    <row r="174" spans="1:9" x14ac:dyDescent="0.25">
      <c r="A174" t="s">
        <v>58</v>
      </c>
      <c r="B174">
        <f t="shared" si="9"/>
        <v>268482</v>
      </c>
      <c r="C174" t="s">
        <v>59</v>
      </c>
      <c r="D174">
        <f t="shared" si="10"/>
        <v>6395545</v>
      </c>
      <c r="E174" t="s">
        <v>59</v>
      </c>
      <c r="F174">
        <f t="shared" ca="1" si="11"/>
        <v>1612088764</v>
      </c>
      <c r="G174" t="s">
        <v>60</v>
      </c>
      <c r="I174">
        <f t="shared" ca="1" si="8"/>
        <v>66</v>
      </c>
    </row>
    <row r="175" spans="1:9" x14ac:dyDescent="0.25">
      <c r="A175" t="s">
        <v>58</v>
      </c>
      <c r="B175">
        <f t="shared" si="9"/>
        <v>270025</v>
      </c>
      <c r="C175" t="s">
        <v>59</v>
      </c>
      <c r="D175">
        <f t="shared" si="10"/>
        <v>6397088</v>
      </c>
      <c r="E175" t="s">
        <v>59</v>
      </c>
      <c r="F175">
        <f t="shared" ca="1" si="11"/>
        <v>1612088831</v>
      </c>
      <c r="G175" t="s">
        <v>60</v>
      </c>
      <c r="I175">
        <f t="shared" ca="1" si="8"/>
        <v>67</v>
      </c>
    </row>
    <row r="176" spans="1:9" x14ac:dyDescent="0.25">
      <c r="A176" t="s">
        <v>58</v>
      </c>
      <c r="B176">
        <f t="shared" si="9"/>
        <v>271568</v>
      </c>
      <c r="C176" t="s">
        <v>59</v>
      </c>
      <c r="D176">
        <f t="shared" si="10"/>
        <v>6398631</v>
      </c>
      <c r="E176" t="s">
        <v>59</v>
      </c>
      <c r="F176">
        <f t="shared" ca="1" si="11"/>
        <v>1612088905</v>
      </c>
      <c r="G176" t="s">
        <v>60</v>
      </c>
      <c r="I176">
        <f t="shared" ca="1" si="8"/>
        <v>74</v>
      </c>
    </row>
    <row r="177" spans="1:9" x14ac:dyDescent="0.25">
      <c r="A177" t="s">
        <v>58</v>
      </c>
      <c r="B177">
        <f t="shared" si="9"/>
        <v>273111</v>
      </c>
      <c r="C177" t="s">
        <v>59</v>
      </c>
      <c r="D177">
        <f t="shared" si="10"/>
        <v>6400174</v>
      </c>
      <c r="E177" t="s">
        <v>59</v>
      </c>
      <c r="F177">
        <f t="shared" ca="1" si="11"/>
        <v>1612088974</v>
      </c>
      <c r="G177" t="s">
        <v>60</v>
      </c>
      <c r="I177">
        <f t="shared" ca="1" si="8"/>
        <v>69</v>
      </c>
    </row>
    <row r="178" spans="1:9" x14ac:dyDescent="0.25">
      <c r="A178" t="s">
        <v>58</v>
      </c>
      <c r="B178">
        <f t="shared" si="9"/>
        <v>274654</v>
      </c>
      <c r="C178" t="s">
        <v>59</v>
      </c>
      <c r="D178">
        <f t="shared" si="10"/>
        <v>6401717</v>
      </c>
      <c r="E178" t="s">
        <v>59</v>
      </c>
      <c r="F178">
        <f t="shared" ca="1" si="11"/>
        <v>1612089061</v>
      </c>
      <c r="G178" t="s">
        <v>60</v>
      </c>
      <c r="I178">
        <f t="shared" ca="1" si="8"/>
        <v>87</v>
      </c>
    </row>
    <row r="179" spans="1:9" x14ac:dyDescent="0.25">
      <c r="A179" t="s">
        <v>58</v>
      </c>
      <c r="B179">
        <f t="shared" si="9"/>
        <v>276197</v>
      </c>
      <c r="C179" t="s">
        <v>59</v>
      </c>
      <c r="D179">
        <f t="shared" si="10"/>
        <v>6403260</v>
      </c>
      <c r="E179" t="s">
        <v>59</v>
      </c>
      <c r="F179">
        <f t="shared" ca="1" si="11"/>
        <v>1612089145</v>
      </c>
      <c r="G179" t="s">
        <v>60</v>
      </c>
      <c r="I179">
        <f t="shared" ca="1" si="8"/>
        <v>84</v>
      </c>
    </row>
    <row r="180" spans="1:9" x14ac:dyDescent="0.25">
      <c r="A180" t="s">
        <v>58</v>
      </c>
      <c r="B180">
        <f t="shared" si="9"/>
        <v>277740</v>
      </c>
      <c r="C180" t="s">
        <v>59</v>
      </c>
      <c r="D180">
        <f t="shared" si="10"/>
        <v>6404803</v>
      </c>
      <c r="E180" t="s">
        <v>59</v>
      </c>
      <c r="F180">
        <f t="shared" ca="1" si="11"/>
        <v>1612089219</v>
      </c>
      <c r="G180" t="s">
        <v>60</v>
      </c>
      <c r="I180">
        <f t="shared" ca="1" si="8"/>
        <v>74</v>
      </c>
    </row>
    <row r="181" spans="1:9" x14ac:dyDescent="0.25">
      <c r="A181" t="s">
        <v>58</v>
      </c>
      <c r="B181">
        <f t="shared" si="9"/>
        <v>279283</v>
      </c>
      <c r="C181" t="s">
        <v>59</v>
      </c>
      <c r="D181">
        <f t="shared" si="10"/>
        <v>6406346</v>
      </c>
      <c r="E181" t="s">
        <v>59</v>
      </c>
      <c r="F181">
        <f t="shared" ca="1" si="11"/>
        <v>1612089302</v>
      </c>
      <c r="G181" t="s">
        <v>60</v>
      </c>
      <c r="I181">
        <f t="shared" ca="1" si="8"/>
        <v>83</v>
      </c>
    </row>
    <row r="182" spans="1:9" x14ac:dyDescent="0.25">
      <c r="A182" t="s">
        <v>58</v>
      </c>
      <c r="B182">
        <f t="shared" si="9"/>
        <v>280826</v>
      </c>
      <c r="C182" t="s">
        <v>59</v>
      </c>
      <c r="D182">
        <f t="shared" si="10"/>
        <v>6407889</v>
      </c>
      <c r="E182" t="s">
        <v>59</v>
      </c>
      <c r="F182">
        <f t="shared" ca="1" si="11"/>
        <v>1612089382</v>
      </c>
      <c r="G182" t="s">
        <v>60</v>
      </c>
      <c r="I182">
        <f t="shared" ca="1" si="8"/>
        <v>80</v>
      </c>
    </row>
    <row r="183" spans="1:9" x14ac:dyDescent="0.25">
      <c r="A183" t="s">
        <v>58</v>
      </c>
      <c r="B183">
        <f t="shared" si="9"/>
        <v>282369</v>
      </c>
      <c r="C183" t="s">
        <v>59</v>
      </c>
      <c r="D183">
        <f t="shared" si="10"/>
        <v>6409432</v>
      </c>
      <c r="E183" t="s">
        <v>59</v>
      </c>
      <c r="F183">
        <f t="shared" ca="1" si="11"/>
        <v>1612089460</v>
      </c>
      <c r="G183" t="s">
        <v>60</v>
      </c>
      <c r="I183">
        <f t="shared" ca="1" si="8"/>
        <v>78</v>
      </c>
    </row>
    <row r="184" spans="1:9" x14ac:dyDescent="0.25">
      <c r="A184" t="s">
        <v>58</v>
      </c>
      <c r="B184">
        <f t="shared" si="9"/>
        <v>283912</v>
      </c>
      <c r="C184" t="s">
        <v>59</v>
      </c>
      <c r="D184">
        <f t="shared" si="10"/>
        <v>6410975</v>
      </c>
      <c r="E184" t="s">
        <v>59</v>
      </c>
      <c r="F184">
        <f t="shared" ca="1" si="11"/>
        <v>1612089537</v>
      </c>
      <c r="G184" t="s">
        <v>60</v>
      </c>
      <c r="I184">
        <f t="shared" ca="1" si="8"/>
        <v>77</v>
      </c>
    </row>
    <row r="185" spans="1:9" x14ac:dyDescent="0.25">
      <c r="A185" t="s">
        <v>58</v>
      </c>
      <c r="B185">
        <f t="shared" si="9"/>
        <v>285455</v>
      </c>
      <c r="C185" t="s">
        <v>59</v>
      </c>
      <c r="D185">
        <f t="shared" si="10"/>
        <v>6412518</v>
      </c>
      <c r="E185" t="s">
        <v>59</v>
      </c>
      <c r="F185">
        <f t="shared" ca="1" si="11"/>
        <v>1612089608</v>
      </c>
      <c r="G185" t="s">
        <v>60</v>
      </c>
      <c r="I185">
        <f t="shared" ca="1" si="8"/>
        <v>71</v>
      </c>
    </row>
    <row r="186" spans="1:9" x14ac:dyDescent="0.25">
      <c r="A186" t="s">
        <v>58</v>
      </c>
      <c r="B186">
        <f t="shared" si="9"/>
        <v>286998</v>
      </c>
      <c r="C186" t="s">
        <v>59</v>
      </c>
      <c r="D186">
        <f t="shared" si="10"/>
        <v>6414061</v>
      </c>
      <c r="E186" t="s">
        <v>59</v>
      </c>
      <c r="F186">
        <f t="shared" ca="1" si="11"/>
        <v>1612089687</v>
      </c>
      <c r="G186" t="s">
        <v>60</v>
      </c>
      <c r="I186">
        <f t="shared" ca="1" si="8"/>
        <v>79</v>
      </c>
    </row>
    <row r="187" spans="1:9" x14ac:dyDescent="0.25">
      <c r="A187" t="s">
        <v>58</v>
      </c>
      <c r="B187">
        <f t="shared" si="9"/>
        <v>288541</v>
      </c>
      <c r="C187" t="s">
        <v>59</v>
      </c>
      <c r="D187">
        <f t="shared" si="10"/>
        <v>6415604</v>
      </c>
      <c r="E187" t="s">
        <v>59</v>
      </c>
      <c r="F187">
        <f t="shared" ca="1" si="11"/>
        <v>1612089762</v>
      </c>
      <c r="G187" t="s">
        <v>60</v>
      </c>
      <c r="I187">
        <f t="shared" ca="1" si="8"/>
        <v>75</v>
      </c>
    </row>
    <row r="188" spans="1:9" x14ac:dyDescent="0.25">
      <c r="A188" t="s">
        <v>58</v>
      </c>
      <c r="B188">
        <f t="shared" si="9"/>
        <v>290084</v>
      </c>
      <c r="C188" t="s">
        <v>59</v>
      </c>
      <c r="D188">
        <f t="shared" si="10"/>
        <v>6417147</v>
      </c>
      <c r="E188" t="s">
        <v>59</v>
      </c>
      <c r="F188">
        <f t="shared" ca="1" si="11"/>
        <v>1612089825</v>
      </c>
      <c r="G188" t="s">
        <v>60</v>
      </c>
      <c r="I188">
        <f t="shared" ca="1" si="8"/>
        <v>63</v>
      </c>
    </row>
    <row r="189" spans="1:9" x14ac:dyDescent="0.25">
      <c r="A189" t="s">
        <v>58</v>
      </c>
      <c r="B189">
        <f t="shared" si="9"/>
        <v>291627</v>
      </c>
      <c r="C189" t="s">
        <v>59</v>
      </c>
      <c r="D189">
        <f t="shared" si="10"/>
        <v>6418690</v>
      </c>
      <c r="E189" t="s">
        <v>59</v>
      </c>
      <c r="F189">
        <f t="shared" ca="1" si="11"/>
        <v>1612089909</v>
      </c>
      <c r="G189" t="s">
        <v>60</v>
      </c>
      <c r="I189">
        <f t="shared" ca="1" si="8"/>
        <v>84</v>
      </c>
    </row>
    <row r="190" spans="1:9" x14ac:dyDescent="0.25">
      <c r="A190" t="s">
        <v>58</v>
      </c>
      <c r="B190">
        <f t="shared" si="9"/>
        <v>293170</v>
      </c>
      <c r="C190" t="s">
        <v>59</v>
      </c>
      <c r="D190">
        <f t="shared" si="10"/>
        <v>6420233</v>
      </c>
      <c r="E190" t="s">
        <v>59</v>
      </c>
      <c r="F190">
        <f t="shared" ca="1" si="11"/>
        <v>1612089971</v>
      </c>
      <c r="G190" t="s">
        <v>60</v>
      </c>
      <c r="I190">
        <f t="shared" ca="1" si="8"/>
        <v>62</v>
      </c>
    </row>
    <row r="191" spans="1:9" x14ac:dyDescent="0.25">
      <c r="A191" t="s">
        <v>58</v>
      </c>
      <c r="B191">
        <f t="shared" si="9"/>
        <v>294713</v>
      </c>
      <c r="C191" t="s">
        <v>59</v>
      </c>
      <c r="D191">
        <f t="shared" si="10"/>
        <v>6421776</v>
      </c>
      <c r="E191" t="s">
        <v>59</v>
      </c>
      <c r="F191">
        <f t="shared" ca="1" si="11"/>
        <v>1612090037</v>
      </c>
      <c r="G191" t="s">
        <v>60</v>
      </c>
      <c r="I191">
        <f t="shared" ca="1" si="8"/>
        <v>66</v>
      </c>
    </row>
    <row r="192" spans="1:9" x14ac:dyDescent="0.25">
      <c r="A192" t="s">
        <v>58</v>
      </c>
      <c r="B192">
        <f t="shared" si="9"/>
        <v>296256</v>
      </c>
      <c r="C192" t="s">
        <v>59</v>
      </c>
      <c r="D192">
        <f t="shared" si="10"/>
        <v>6423319</v>
      </c>
      <c r="E192" t="s">
        <v>59</v>
      </c>
      <c r="F192">
        <f t="shared" ca="1" si="11"/>
        <v>1612090114</v>
      </c>
      <c r="G192" t="s">
        <v>60</v>
      </c>
      <c r="I192">
        <f t="shared" ca="1" si="8"/>
        <v>77</v>
      </c>
    </row>
    <row r="193" spans="1:9" x14ac:dyDescent="0.25">
      <c r="A193" t="s">
        <v>58</v>
      </c>
      <c r="B193">
        <f t="shared" si="9"/>
        <v>297799</v>
      </c>
      <c r="C193" t="s">
        <v>59</v>
      </c>
      <c r="D193">
        <f t="shared" si="10"/>
        <v>6424862</v>
      </c>
      <c r="E193" t="s">
        <v>59</v>
      </c>
      <c r="F193">
        <f t="shared" ca="1" si="11"/>
        <v>1612090195</v>
      </c>
      <c r="G193" t="s">
        <v>60</v>
      </c>
      <c r="I193">
        <f t="shared" ca="1" si="8"/>
        <v>81</v>
      </c>
    </row>
    <row r="194" spans="1:9" x14ac:dyDescent="0.25">
      <c r="A194" t="s">
        <v>58</v>
      </c>
      <c r="B194">
        <f t="shared" si="9"/>
        <v>299342</v>
      </c>
      <c r="C194" t="s">
        <v>59</v>
      </c>
      <c r="D194">
        <f t="shared" si="10"/>
        <v>6426405</v>
      </c>
      <c r="E194" t="s">
        <v>59</v>
      </c>
      <c r="F194">
        <f t="shared" ca="1" si="11"/>
        <v>1612090256</v>
      </c>
      <c r="G194" t="s">
        <v>60</v>
      </c>
      <c r="I194">
        <f t="shared" ref="I194:I200" ca="1" si="12">RANDBETWEEN(60,90)</f>
        <v>61</v>
      </c>
    </row>
    <row r="195" spans="1:9" x14ac:dyDescent="0.25">
      <c r="A195" t="s">
        <v>58</v>
      </c>
      <c r="B195">
        <f t="shared" ref="B195:B200" si="13">B194+1543</f>
        <v>300885</v>
      </c>
      <c r="C195" t="s">
        <v>59</v>
      </c>
      <c r="D195">
        <f t="shared" ref="D195:D200" si="14">D194+1543</f>
        <v>6427948</v>
      </c>
      <c r="E195" t="s">
        <v>59</v>
      </c>
      <c r="F195">
        <f t="shared" ref="F195:F200" ca="1" si="15">F194+I195</f>
        <v>1612090326</v>
      </c>
      <c r="G195" t="s">
        <v>60</v>
      </c>
      <c r="I195">
        <f t="shared" ca="1" si="12"/>
        <v>70</v>
      </c>
    </row>
    <row r="196" spans="1:9" x14ac:dyDescent="0.25">
      <c r="A196" t="s">
        <v>58</v>
      </c>
      <c r="B196">
        <f t="shared" si="13"/>
        <v>302428</v>
      </c>
      <c r="C196" t="s">
        <v>59</v>
      </c>
      <c r="D196">
        <f t="shared" si="14"/>
        <v>6429491</v>
      </c>
      <c r="E196" t="s">
        <v>59</v>
      </c>
      <c r="F196">
        <f t="shared" ca="1" si="15"/>
        <v>1612090390</v>
      </c>
      <c r="G196" t="s">
        <v>60</v>
      </c>
      <c r="I196">
        <f t="shared" ca="1" si="12"/>
        <v>64</v>
      </c>
    </row>
    <row r="197" spans="1:9" x14ac:dyDescent="0.25">
      <c r="A197" t="s">
        <v>58</v>
      </c>
      <c r="B197">
        <f t="shared" si="13"/>
        <v>303971</v>
      </c>
      <c r="C197" t="s">
        <v>59</v>
      </c>
      <c r="D197">
        <f t="shared" si="14"/>
        <v>6431034</v>
      </c>
      <c r="E197" t="s">
        <v>59</v>
      </c>
      <c r="F197">
        <f t="shared" ca="1" si="15"/>
        <v>1612090470</v>
      </c>
      <c r="G197" t="s">
        <v>60</v>
      </c>
      <c r="I197">
        <f t="shared" ca="1" si="12"/>
        <v>80</v>
      </c>
    </row>
    <row r="198" spans="1:9" x14ac:dyDescent="0.25">
      <c r="A198" t="s">
        <v>58</v>
      </c>
      <c r="B198">
        <f t="shared" si="13"/>
        <v>305514</v>
      </c>
      <c r="C198" t="s">
        <v>59</v>
      </c>
      <c r="D198">
        <f t="shared" si="14"/>
        <v>6432577</v>
      </c>
      <c r="E198" t="s">
        <v>59</v>
      </c>
      <c r="F198">
        <f t="shared" ca="1" si="15"/>
        <v>1612090540</v>
      </c>
      <c r="G198" t="s">
        <v>60</v>
      </c>
      <c r="I198">
        <f t="shared" ca="1" si="12"/>
        <v>70</v>
      </c>
    </row>
    <row r="199" spans="1:9" x14ac:dyDescent="0.25">
      <c r="A199" t="s">
        <v>58</v>
      </c>
      <c r="B199">
        <f t="shared" si="13"/>
        <v>307057</v>
      </c>
      <c r="C199" t="s">
        <v>59</v>
      </c>
      <c r="D199">
        <f t="shared" si="14"/>
        <v>6434120</v>
      </c>
      <c r="E199" t="s">
        <v>59</v>
      </c>
      <c r="F199">
        <f t="shared" ca="1" si="15"/>
        <v>1612090602</v>
      </c>
      <c r="G199" t="s">
        <v>60</v>
      </c>
      <c r="I199">
        <f t="shared" ca="1" si="12"/>
        <v>62</v>
      </c>
    </row>
    <row r="200" spans="1:9" x14ac:dyDescent="0.25">
      <c r="A200" t="s">
        <v>58</v>
      </c>
      <c r="B200">
        <f t="shared" si="13"/>
        <v>308600</v>
      </c>
      <c r="C200" t="s">
        <v>59</v>
      </c>
      <c r="D200">
        <f t="shared" si="14"/>
        <v>6435663</v>
      </c>
      <c r="E200" t="s">
        <v>59</v>
      </c>
      <c r="F200">
        <f t="shared" ca="1" si="15"/>
        <v>1612090670</v>
      </c>
      <c r="G200" t="s">
        <v>60</v>
      </c>
      <c r="I200">
        <f t="shared" ca="1" si="12"/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C1FC-5A89-4C09-82F0-6DD3021297A2}">
  <dimension ref="B2:Q15"/>
  <sheetViews>
    <sheetView showGridLines="0" zoomScale="160" zoomScaleNormal="160" zoomScaleSheetLayoutView="175" workbookViewId="0">
      <selection activeCell="E15" sqref="E15"/>
    </sheetView>
  </sheetViews>
  <sheetFormatPr defaultColWidth="8.85546875" defaultRowHeight="15" x14ac:dyDescent="0.25"/>
  <cols>
    <col min="1" max="2" width="6" bestFit="1" customWidth="1"/>
    <col min="3" max="3" width="5.7109375" bestFit="1" customWidth="1"/>
    <col min="4" max="4" width="7.140625" bestFit="1" customWidth="1"/>
    <col min="5" max="5" width="5.42578125" bestFit="1" customWidth="1"/>
    <col min="7" max="17" width="0" hidden="1" customWidth="1"/>
  </cols>
  <sheetData>
    <row r="2" spans="2:17" ht="15.75" thickBot="1" x14ac:dyDescent="0.3"/>
    <row r="3" spans="2:17" ht="15.75" thickBot="1" x14ac:dyDescent="0.3">
      <c r="B3" s="73" t="s">
        <v>38</v>
      </c>
      <c r="C3" s="74"/>
      <c r="D3" s="74"/>
      <c r="E3" s="75"/>
    </row>
    <row r="4" spans="2:17" ht="30.75" thickBot="1" x14ac:dyDescent="0.3">
      <c r="B4" s="17" t="s">
        <v>36</v>
      </c>
      <c r="C4" s="29" t="s">
        <v>45</v>
      </c>
      <c r="D4" s="30" t="s">
        <v>46</v>
      </c>
      <c r="E4" s="31" t="s">
        <v>35</v>
      </c>
      <c r="G4" t="s">
        <v>39</v>
      </c>
      <c r="H4">
        <v>16.61</v>
      </c>
      <c r="I4">
        <v>21.687000000000001</v>
      </c>
      <c r="J4">
        <v>24.738</v>
      </c>
      <c r="K4">
        <v>29.585000000000001</v>
      </c>
      <c r="L4">
        <v>33.298000000000002</v>
      </c>
      <c r="M4">
        <v>38.844000000000001</v>
      </c>
      <c r="N4">
        <v>44.942</v>
      </c>
      <c r="O4">
        <v>48.046999999999997</v>
      </c>
      <c r="P4">
        <v>51.481000000000002</v>
      </c>
      <c r="Q4">
        <v>54.868000000000002</v>
      </c>
    </row>
    <row r="5" spans="2:17" x14ac:dyDescent="0.25">
      <c r="B5" s="18">
        <v>1</v>
      </c>
      <c r="C5" s="22">
        <f>18.716-16.61</f>
        <v>2.1060000000000016</v>
      </c>
      <c r="D5" s="19">
        <f>20.173-18.716</f>
        <v>1.4569999999999972</v>
      </c>
      <c r="E5" s="25">
        <f>20.173-16.61</f>
        <v>3.5629999999999988</v>
      </c>
      <c r="G5" t="s">
        <v>40</v>
      </c>
      <c r="H5">
        <v>18.716000000000001</v>
      </c>
      <c r="I5">
        <v>22.109000000000002</v>
      </c>
      <c r="J5">
        <v>26.29</v>
      </c>
      <c r="K5">
        <v>30.193000000000001</v>
      </c>
      <c r="L5">
        <v>35.600999999999999</v>
      </c>
      <c r="M5">
        <v>40.716000000000001</v>
      </c>
      <c r="N5">
        <v>45.13</v>
      </c>
      <c r="O5">
        <v>48.420999999999999</v>
      </c>
      <c r="P5">
        <v>51.713999999999999</v>
      </c>
      <c r="Q5">
        <v>55.149000000000001</v>
      </c>
    </row>
    <row r="6" spans="2:17" x14ac:dyDescent="0.25">
      <c r="B6" s="15">
        <v>2</v>
      </c>
      <c r="C6" s="23">
        <f>22.109-21.687</f>
        <v>0.4220000000000006</v>
      </c>
      <c r="D6" s="11">
        <f>I6-I5</f>
        <v>1.5889999999999986</v>
      </c>
      <c r="E6" s="26">
        <f>23.698-21.687</f>
        <v>2.0109999999999992</v>
      </c>
      <c r="G6" t="s">
        <v>41</v>
      </c>
      <c r="H6">
        <v>20.172999999999998</v>
      </c>
      <c r="I6">
        <v>23.698</v>
      </c>
      <c r="J6">
        <v>28.212</v>
      </c>
      <c r="K6">
        <v>32.020000000000003</v>
      </c>
      <c r="L6">
        <v>37.423999999999999</v>
      </c>
      <c r="M6">
        <v>43.902000000000001</v>
      </c>
      <c r="N6">
        <v>46.963000000000001</v>
      </c>
      <c r="O6">
        <v>50.249000000000002</v>
      </c>
      <c r="P6">
        <v>53.402999999999999</v>
      </c>
      <c r="Q6">
        <v>56.982999999999997</v>
      </c>
    </row>
    <row r="7" spans="2:17" x14ac:dyDescent="0.25">
      <c r="B7" s="15">
        <v>3</v>
      </c>
      <c r="C7" s="23">
        <f>J5-J4</f>
        <v>1.5519999999999996</v>
      </c>
      <c r="D7" s="11">
        <f>J6-J5</f>
        <v>1.9220000000000006</v>
      </c>
      <c r="E7" s="26">
        <f>28.212-24.738</f>
        <v>3.4740000000000002</v>
      </c>
      <c r="G7" t="s">
        <v>42</v>
      </c>
      <c r="H7">
        <f>H5-H4</f>
        <v>2.1060000000000016</v>
      </c>
      <c r="I7">
        <f t="shared" ref="I7" si="0">I5-I4</f>
        <v>0.4220000000000006</v>
      </c>
    </row>
    <row r="8" spans="2:17" x14ac:dyDescent="0.25">
      <c r="B8" s="15">
        <v>4</v>
      </c>
      <c r="C8" s="23">
        <f>K5-K4</f>
        <v>0.60800000000000054</v>
      </c>
      <c r="D8" s="11">
        <f>K6-K5</f>
        <v>1.8270000000000017</v>
      </c>
      <c r="E8" s="26">
        <f>32.02-29.585</f>
        <v>2.4350000000000023</v>
      </c>
      <c r="G8" t="s">
        <v>43</v>
      </c>
      <c r="H8">
        <f>H6-H5</f>
        <v>1.4569999999999972</v>
      </c>
    </row>
    <row r="9" spans="2:17" x14ac:dyDescent="0.25">
      <c r="B9" s="15">
        <v>5</v>
      </c>
      <c r="C9" s="23">
        <f>L5-L4</f>
        <v>2.3029999999999973</v>
      </c>
      <c r="D9" s="11">
        <f>L6-L5</f>
        <v>1.8230000000000004</v>
      </c>
      <c r="E9" s="26">
        <f>37.424-33.298</f>
        <v>4.1259999999999977</v>
      </c>
      <c r="G9" t="s">
        <v>44</v>
      </c>
      <c r="H9">
        <f>H8+H7</f>
        <v>3.5629999999999988</v>
      </c>
      <c r="I9">
        <f>D6+I7</f>
        <v>2.0109999999999992</v>
      </c>
      <c r="J9">
        <f>D7+C7</f>
        <v>3.4740000000000002</v>
      </c>
      <c r="K9">
        <f>D8+C8</f>
        <v>2.4350000000000023</v>
      </c>
      <c r="L9">
        <f>D9+C9</f>
        <v>4.1259999999999977</v>
      </c>
      <c r="M9">
        <f>D10+C10</f>
        <v>5.0579999999999998</v>
      </c>
      <c r="N9">
        <f>D11+C11</f>
        <v>2.0210000000000008</v>
      </c>
      <c r="O9">
        <f>D12+C12</f>
        <v>2.2020000000000053</v>
      </c>
      <c r="P9">
        <f>D13+C13</f>
        <v>1.921999999999997</v>
      </c>
      <c r="Q9">
        <f>D14+C14</f>
        <v>2.1149999999999949</v>
      </c>
    </row>
    <row r="10" spans="2:17" x14ac:dyDescent="0.25">
      <c r="B10" s="15">
        <v>6</v>
      </c>
      <c r="C10" s="23">
        <f>M5-M4</f>
        <v>1.8719999999999999</v>
      </c>
      <c r="D10" s="11">
        <f>M6-M5</f>
        <v>3.1859999999999999</v>
      </c>
      <c r="E10" s="26">
        <f>43.902-38.844</f>
        <v>5.0579999999999998</v>
      </c>
    </row>
    <row r="11" spans="2:17" x14ac:dyDescent="0.25">
      <c r="B11" s="15">
        <v>7</v>
      </c>
      <c r="C11" s="23">
        <f>N5-N4</f>
        <v>0.18800000000000239</v>
      </c>
      <c r="D11" s="11">
        <f>N6-N5</f>
        <v>1.8329999999999984</v>
      </c>
      <c r="E11" s="26">
        <f>46.963-44.942</f>
        <v>2.0210000000000008</v>
      </c>
    </row>
    <row r="12" spans="2:17" x14ac:dyDescent="0.25">
      <c r="B12" s="15">
        <v>8</v>
      </c>
      <c r="C12" s="23">
        <f>O5-O4</f>
        <v>0.37400000000000233</v>
      </c>
      <c r="D12" s="11">
        <f>O6-O5</f>
        <v>1.828000000000003</v>
      </c>
      <c r="E12" s="26">
        <f>50.249-48.047</f>
        <v>2.2020000000000053</v>
      </c>
    </row>
    <row r="13" spans="2:17" x14ac:dyDescent="0.25">
      <c r="B13" s="15">
        <v>9</v>
      </c>
      <c r="C13" s="23">
        <f>P5-P4</f>
        <v>0.23299999999999699</v>
      </c>
      <c r="D13" s="11">
        <f>P6-P5</f>
        <v>1.6890000000000001</v>
      </c>
      <c r="E13" s="26">
        <f>53.403-51.481</f>
        <v>1.921999999999997</v>
      </c>
    </row>
    <row r="14" spans="2:17" ht="15.75" thickBot="1" x14ac:dyDescent="0.3">
      <c r="B14" s="16">
        <v>10</v>
      </c>
      <c r="C14" s="24">
        <f>Q5-Q4</f>
        <v>0.28099999999999881</v>
      </c>
      <c r="D14" s="20">
        <f>Q6-Q5</f>
        <v>1.8339999999999961</v>
      </c>
      <c r="E14" s="27">
        <f>56.983-54.868</f>
        <v>2.1149999999999949</v>
      </c>
    </row>
    <row r="15" spans="2:17" ht="15.75" thickBot="1" x14ac:dyDescent="0.3">
      <c r="B15" s="14" t="s">
        <v>37</v>
      </c>
      <c r="C15" s="21">
        <f>AVERAGE(C5:C14)</f>
        <v>0.99390000000000001</v>
      </c>
      <c r="D15" s="21">
        <f>AVERAGE(D5:D14)</f>
        <v>1.8987999999999996</v>
      </c>
      <c r="E15" s="28">
        <f t="shared" ref="E15" si="1">AVERAGE(E5:E14)</f>
        <v>2.8926999999999996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C0D8-5189-4B2D-AE6B-857FCAA2D057}">
  <dimension ref="A4:K9"/>
  <sheetViews>
    <sheetView workbookViewId="0">
      <selection activeCell="K14" sqref="K14"/>
    </sheetView>
  </sheetViews>
  <sheetFormatPr defaultColWidth="8.85546875" defaultRowHeight="15" x14ac:dyDescent="0.25"/>
  <cols>
    <col min="7" max="7" width="11" bestFit="1" customWidth="1"/>
    <col min="11" max="11" width="11" bestFit="1" customWidth="1"/>
  </cols>
  <sheetData>
    <row r="4" spans="1:11" x14ac:dyDescent="0.25">
      <c r="G4">
        <v>1608143645</v>
      </c>
    </row>
    <row r="5" spans="1:11" x14ac:dyDescent="0.25">
      <c r="A5" t="s">
        <v>27</v>
      </c>
      <c r="B5">
        <v>60</v>
      </c>
      <c r="C5" t="s">
        <v>24</v>
      </c>
    </row>
    <row r="6" spans="1:11" x14ac:dyDescent="0.25">
      <c r="A6" t="s">
        <v>23</v>
      </c>
      <c r="B6">
        <v>3600</v>
      </c>
      <c r="C6" t="s">
        <v>24</v>
      </c>
    </row>
    <row r="7" spans="1:11" x14ac:dyDescent="0.25">
      <c r="A7" t="s">
        <v>25</v>
      </c>
      <c r="B7">
        <f>24*B6</f>
        <v>86400</v>
      </c>
      <c r="C7" t="s">
        <v>24</v>
      </c>
    </row>
    <row r="8" spans="1:11" x14ac:dyDescent="0.25">
      <c r="A8" t="s">
        <v>26</v>
      </c>
      <c r="B8">
        <f>30*B7</f>
        <v>2592000</v>
      </c>
      <c r="C8" t="s">
        <v>24</v>
      </c>
      <c r="I8" t="s">
        <v>29</v>
      </c>
    </row>
    <row r="9" spans="1:11" x14ac:dyDescent="0.25">
      <c r="G9">
        <f>G4-(2*B8)+B7</f>
        <v>1603046045</v>
      </c>
      <c r="H9" t="s">
        <v>28</v>
      </c>
      <c r="I9">
        <v>250</v>
      </c>
      <c r="J9" t="s">
        <v>20</v>
      </c>
      <c r="K9">
        <f>G9+(I9*B5)</f>
        <v>1603061045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D92D-F368-4770-8839-D32F296982F4}">
  <dimension ref="A1:H5"/>
  <sheetViews>
    <sheetView workbookViewId="0">
      <selection activeCell="G5" sqref="G5"/>
    </sheetView>
  </sheetViews>
  <sheetFormatPr defaultColWidth="8.85546875" defaultRowHeight="15" x14ac:dyDescent="0.25"/>
  <sheetData>
    <row r="1" spans="1:8" x14ac:dyDescent="0.25">
      <c r="A1" t="s">
        <v>19</v>
      </c>
      <c r="B1" t="b">
        <v>1</v>
      </c>
      <c r="C1" s="2" t="b">
        <v>0</v>
      </c>
    </row>
    <row r="3" spans="1:8" x14ac:dyDescent="0.25">
      <c r="E3" t="s">
        <v>21</v>
      </c>
      <c r="H3" t="s">
        <v>21</v>
      </c>
    </row>
    <row r="4" spans="1:8" x14ac:dyDescent="0.25">
      <c r="B4" t="s">
        <v>16</v>
      </c>
      <c r="C4" t="s">
        <v>15</v>
      </c>
      <c r="D4" t="s">
        <v>18</v>
      </c>
      <c r="E4" t="b">
        <v>0</v>
      </c>
      <c r="G4" t="s">
        <v>20</v>
      </c>
      <c r="H4" t="b">
        <v>1</v>
      </c>
    </row>
    <row r="5" spans="1:8" x14ac:dyDescent="0.25">
      <c r="B5" t="s">
        <v>22</v>
      </c>
      <c r="C5" t="s">
        <v>15</v>
      </c>
      <c r="D5" t="s">
        <v>17</v>
      </c>
      <c r="E5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Perhittungan_Jarak</vt:lpstr>
      <vt:lpstr>Perhitungan_Jarak_V2</vt:lpstr>
      <vt:lpstr>Rumus_Menentukan_Counter</vt:lpstr>
      <vt:lpstr>Input_Data</vt:lpstr>
      <vt:lpstr>Transmisi_Data</vt:lpstr>
      <vt:lpstr>Data date()</vt:lpstr>
      <vt:lpstr>Tes_Logika_Cek_Data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Anggara</dc:creator>
  <cp:lastModifiedBy>Kelvin Anggara</cp:lastModifiedBy>
  <dcterms:created xsi:type="dcterms:W3CDTF">2020-12-16T03:20:56Z</dcterms:created>
  <dcterms:modified xsi:type="dcterms:W3CDTF">2021-01-01T15:25:13Z</dcterms:modified>
</cp:coreProperties>
</file>