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4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9481080490e445/Documents/Excel Series Excels/"/>
    </mc:Choice>
  </mc:AlternateContent>
  <xr:revisionPtr revIDLastSave="69" documentId="8_{625F3FEF-17C5-43E2-BFC2-A4868BFCBA3C}" xr6:coauthVersionLast="47" xr6:coauthVersionMax="47" xr10:uidLastSave="{FC6FC4F3-7299-46AE-AA38-3BC801C11B20}"/>
  <bookViews>
    <workbookView xWindow="-108" yWindow="-108" windowWidth="23256" windowHeight="1245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3" i="2"/>
  <c r="B7" i="7"/>
  <c r="B3" i="7"/>
  <c r="B4" i="7"/>
  <c r="B2" i="7"/>
  <c r="B3" i="4"/>
  <c r="B4" i="4"/>
  <c r="B2" i="4"/>
  <c r="B4" i="9"/>
  <c r="B3" i="9"/>
  <c r="B6" i="8"/>
  <c r="B5" i="8"/>
  <c r="B4" i="8"/>
  <c r="B3" i="8"/>
  <c r="B4" i="6" a="1"/>
  <c r="B4" i="6"/>
  <c r="B5" i="6" a="1"/>
  <c r="B5" i="6"/>
  <c r="B6" i="6" a="1"/>
  <c r="B6" i="6"/>
  <c r="B3" i="6" a="1"/>
  <c r="B3" i="6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tc={46B9A535-4DB7-44E6-A886-8072717DD55E}</author>
  </authors>
  <commentList>
    <comment ref="B4" authorId="0" shapeId="0" xr:uid="{46B9A535-4DB7-44E6-A886-8072717DD55E}">
      <text>
        <t>[Threaded comment]
Your version of Excel allows you to read this threaded comment; however, any edits to it will get removed if the file is opened in a newer version of Excel. Learn more: https://go.microsoft.com/fwlink/?linkid=870924
Comment:
    If I want last-to-first, then -1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<sst xmlns="http://schemas.openxmlformats.org/spreadsheetml/2006/main" count="488" uniqueCount="95">
  <si>
    <t>EmployeeID</t>
  </si>
  <si>
    <t>FirstName</t>
  </si>
  <si>
    <t>LastName</t>
  </si>
  <si>
    <t>Full Name</t>
  </si>
  <si>
    <t>Age</t>
  </si>
  <si>
    <t>Blah</t>
  </si>
  <si>
    <t>Address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</si>
  <si>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</si>
  <si>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</si>
  <si>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</si>
  <si>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</si>
  <si>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</si>
  <si>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</si>
  <si>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</si>
  <si>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</si>
  <si>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Jim Halpert</t>
  </si>
  <si>
    <t>Male</t>
  </si>
  <si>
    <t>Salesman</t>
  </si>
  <si>
    <t>11/2/2001</t>
  </si>
  <si>
    <t>9/6/2015</t>
  </si>
  <si>
    <t>Jim.Halpert@DunderMifflin.com</t>
  </si>
  <si>
    <t>Toby Flenderson</t>
  </si>
  <si>
    <t>Pam</t>
  </si>
  <si>
    <t>Beasley</t>
  </si>
  <si>
    <t>Pam 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</si>
  <si>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</si>
  <si>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</si>
  <si>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</si>
  <si>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</si>
  <si>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</si>
  <si>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</si>
  <si>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</si>
  <si>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Dwight Schrute</t>
  </si>
  <si>
    <t>7/4/2000</t>
  </si>
  <si>
    <t>9/8/2017</t>
  </si>
  <si>
    <t>Dwight.Schrute@AOL.com</t>
  </si>
  <si>
    <t>Meredith Palmer</t>
  </si>
  <si>
    <t>Angela</t>
  </si>
  <si>
    <t>Martin</t>
  </si>
  <si>
    <t>Angela Martin</t>
  </si>
  <si>
    <t>Accountant</t>
  </si>
  <si>
    <t>1/5/2000</t>
  </si>
  <si>
    <t>12/3/2015</t>
  </si>
  <si>
    <t>Angela.Martin@DunderMifflin.com</t>
  </si>
  <si>
    <t>Kevin Malone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</si>
  <si>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</si>
  <si>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</si>
  <si>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</si>
  <si>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</si>
  <si>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</si>
  <si>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</si>
  <si>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</si>
  <si>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</si>
  <si>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Michael 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</si>
  <si>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</si>
  <si>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</si>
  <si>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</si>
  <si>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</si>
  <si>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</si>
  <si>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</si>
  <si>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</si>
  <si>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</si>
  <si>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</si>
  <si>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</si>
  <si>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Stanley 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</si>
  <si>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</si>
  <si>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</si>
  <si>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</si>
  <si>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</si>
  <si>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</si>
  <si>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</si>
  <si>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</si>
  <si>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Column1</t>
  </si>
  <si>
    <t>Toby Flender</t>
  </si>
  <si>
    <t>xlookup("*"&amp;A4,H:H,O:O,"Not Found",2)</t>
  </si>
  <si>
    <t>Kevin Malo</t>
  </si>
  <si>
    <t>Start Date</t>
  </si>
  <si>
    <t>Person</t>
  </si>
  <si>
    <t>1/1/2000</t>
  </si>
  <si>
    <t xml:space="preserve">February </t>
  </si>
  <si>
    <t>January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</si>
  <si>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</si>
  <si>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</si>
  <si>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</si>
  <si>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</si>
  <si>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</si>
  <si>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</si>
  <si>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</si>
  <si>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</si>
  <si>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</si>
  <si>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</si>
  <si>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Paper</t>
  </si>
  <si>
    <t>Printer</t>
  </si>
  <si>
    <t>Manila Folder</t>
  </si>
  <si>
    <t>February-March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</si>
</sst>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26">
    <dxf>
      <numFmt numFmtId="19" formatCode="m/d/yyyy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ahal Vithanage" id="{31143329-31D8-4EA0-BEA9-B8341BFAE6FE}" userId="1fc5144ba3bceb7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C172F0-CC5A-4F08-9DD5-BAF24D2768D1}" name="Table1" displayName="Table1" ref="A2:B6" totalsRowShown="0" headerRowDxfId="25" dataDxfId="24">
  <autoFilter ref="A2:B6" xr:uid="{5CC172F0-CC5A-4F08-9DD5-BAF24D2768D1}"/>
  <tableColumns count="2">
    <tableColumn id="1" xr3:uid="{D89AE0F6-1BE7-47AB-8E30-0EBC0241782C}" name="Full Name" dataDxfId="23"/>
    <tableColumn id="2" xr3:uid="{79F030D0-4D5F-4262-9478-ECEDE05D2DE8}" name="Email" dataDxfId="22">
      <calculatedColumnFormula>_xlfn.XLOOKUP(A3,H:H,Q:Q)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A798A51-43CD-403A-8622-46F6425AAAD2}" name="Table3" displayName="Table3" ref="A2:C6" totalsRowShown="0" headerRowDxfId="21" dataDxfId="20">
  <autoFilter ref="A2:C6" xr:uid="{7A798A51-43CD-403A-8622-46F6425AAAD2}"/>
  <tableColumns count="3">
    <tableColumn id="1" xr3:uid="{794FB2A5-D09F-41C9-B231-98CF31F9FE8C}" name="Full Name" dataDxfId="19"/>
    <tableColumn id="2" xr3:uid="{7D39BD7A-DABA-4B03-9270-44B99DA540E3}" name="Email" dataDxfId="18">
      <calculatedColumnFormula>_xlfn.XLOOKUP(A3&amp;"*",H:H,O:O,"Not Found",2)</calculatedColumnFormula>
    </tableColumn>
    <tableColumn id="3" xr3:uid="{437F6FF2-D1C9-4C26-9D95-763DF23CE65A}" name="Column1" dataDxfId="17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A8956AE-0611-42BB-9480-B05DB82A23DD}" name="Table4" displayName="Table4" ref="A2:B4" totalsRowShown="0" headerRowDxfId="16">
  <autoFilter ref="A2:B4" xr:uid="{DA8956AE-0611-42BB-9480-B05DB82A23DD}"/>
  <tableColumns count="2">
    <tableColumn id="1" xr3:uid="{B9EB15B8-68F9-4B91-9E94-9B1D1AD2E077}" name="Start Date" dataDxfId="15"/>
    <tableColumn id="2" xr3:uid="{AD44371F-A9A6-4B34-AE5B-6C6C00DC2E5C}" name="Person" dataDxfId="14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F40AA7D-C6A6-4164-8F96-013275D05BF4}" name="Table5" displayName="Table5" ref="E1:P10" totalsRowShown="0" headerRowDxfId="13" dataDxfId="12">
  <autoFilter ref="E1:P10" xr:uid="{4F40AA7D-C6A6-4164-8F96-013275D05BF4}"/>
  <tableColumns count="12">
    <tableColumn id="1" xr3:uid="{54BD8707-1C28-4B77-B805-035E72CB9593}" name="EmployeeID" dataDxfId="11"/>
    <tableColumn id="2" xr3:uid="{B9C477CB-B080-4ACA-91E0-C95446F20CFD}" name="FirstName" dataDxfId="10"/>
    <tableColumn id="3" xr3:uid="{0501F192-03D3-4563-8A0C-6FD1EFA54DDD}" name="LastName" dataDxfId="9"/>
    <tableColumn id="4" xr3:uid="{8129EE9A-35C8-416C-AEAE-C2F0AE6C7573}" name="Full Name" dataDxfId="8"/>
    <tableColumn id="5" xr3:uid="{D6081632-5D87-4CC5-B2A7-D6DDA3B747BE}" name="Age" dataDxfId="7"/>
    <tableColumn id="6" xr3:uid="{62A224B8-A08A-4212-B017-36392CA53411}" name="Gender" dataDxfId="6"/>
    <tableColumn id="7" xr3:uid="{1592A54E-39DF-456D-A237-5CB75211745D}" name="Address" dataDxfId="5"/>
    <tableColumn id="8" xr3:uid="{4351EDF6-A89E-467E-87AB-898E3C1A4427}" name="JobTitle" dataDxfId="4"/>
    <tableColumn id="9" xr3:uid="{B8320273-B468-463D-9B52-E54840C5FB75}" name="Salary" dataDxfId="3"/>
    <tableColumn id="10" xr3:uid="{2CEB639B-CB51-43CD-8F51-1887E374B3DF}" name="StartDate" dataDxfId="2"/>
    <tableColumn id="11" xr3:uid="{7A1A50DC-2041-4526-B9C5-C95D635579A0}" name="EndDate" dataDxfId="1"/>
    <tableColumn id="12" xr3:uid="{AA65439C-843F-4F80-9624-F73BF30018F5}" name="Email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4" dT="2024-09-26T16:45:15.45" personId="{31143329-31D8-4EA0-BEA9-B8341BFAE6FE}" id="{46B9A535-4DB7-44E6-A886-8072717DD55E}">
    <text>If I want last-to-first, then -1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3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Q23"/>
  <sheetViews>
    <sheetView tabSelected="1" workbookViewId="0">
      <selection activeCell="D16" sqref="D16"/>
    </sheetView>
  </sheetViews>
  <sheetFormatPr defaultRowHeight="14.45"/>
  <cols>
    <col min="1" max="1" width="16.140625" style="1" bestFit="1" customWidth="1"/>
    <col min="2" max="2" width="44.140625" style="1" bestFit="1" customWidth="1"/>
    <col min="3" max="7" width="9.140625" style="1"/>
    <col min="8" max="8" width="14.7109375" style="1" bestFit="1" customWidth="1"/>
    <col min="9" max="12" width="9.140625" style="1"/>
    <col min="13" max="13" width="15.7109375" style="1" bestFit="1" customWidth="1"/>
    <col min="14" max="16" width="9.140625" style="1"/>
    <col min="17" max="17" width="40.7109375" style="1" bestFit="1" customWidth="1"/>
    <col min="18" max="16384" width="9.140625" style="1"/>
  </cols>
  <sheetData>
    <row r="1" spans="1:17"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</row>
    <row r="2" spans="1:17">
      <c r="A2" s="1" t="s">
        <v>3</v>
      </c>
      <c r="B2" s="1" t="s">
        <v>12</v>
      </c>
      <c r="E2" s="1">
        <v>1001</v>
      </c>
      <c r="F2" s="1" t="s">
        <v>13</v>
      </c>
      <c r="G2" s="1" t="s">
        <v>14</v>
      </c>
      <c r="H2" s="1" t="s">
        <v>15</v>
      </c>
      <c r="I2" s="1">
        <v>30</v>
      </c>
      <c r="L2" s="1" t="s">
        <v>16</v>
      </c>
      <c r="M2" s="1" t="s">
        <v>17</v>
      </c>
      <c r="N2" s="1">
        <v>45000</v>
      </c>
      <c r="O2" s="2" t="s">
        <v>18</v>
      </c>
      <c r="P2" s="2" t="s">
        <v>19</v>
      </c>
      <c r="Q2" s="3" t="s">
        <v>20</v>
      </c>
    </row>
    <row r="3" spans="1:17">
      <c r="A3" s="1" t="s">
        <v>21</v>
      </c>
      <c r="B3" s="1" t="str">
        <f>_xlfn.XLOOKUP(A3,H:H,Q:Q)</f>
        <v>Toby.Flenderson@DunderMifflinCorporate.com</v>
      </c>
      <c r="E3" s="1">
        <v>1002</v>
      </c>
      <c r="F3" s="1" t="s">
        <v>22</v>
      </c>
      <c r="G3" s="1" t="s">
        <v>23</v>
      </c>
      <c r="H3" s="1" t="s">
        <v>24</v>
      </c>
      <c r="I3" s="1">
        <v>30</v>
      </c>
      <c r="L3" s="1" t="s">
        <v>25</v>
      </c>
      <c r="M3" s="1" t="s">
        <v>26</v>
      </c>
      <c r="N3" s="1">
        <v>36000</v>
      </c>
      <c r="O3" s="2" t="s">
        <v>27</v>
      </c>
      <c r="P3" s="2" t="s">
        <v>28</v>
      </c>
      <c r="Q3" s="3" t="s">
        <v>29</v>
      </c>
    </row>
    <row r="4" spans="1:17">
      <c r="A4" s="1" t="s">
        <v>24</v>
      </c>
      <c r="B4" s="1" t="str">
        <f t="shared" ref="B4:B6" si="0">_xlfn.XLOOKUP(A4,H:H,Q:Q)</f>
        <v>Pam.Beasley@DunderMifflin.com</v>
      </c>
      <c r="E4" s="1">
        <v>1003</v>
      </c>
      <c r="F4" s="1" t="s">
        <v>30</v>
      </c>
      <c r="G4" s="1" t="s">
        <v>31</v>
      </c>
      <c r="H4" s="1" t="s">
        <v>32</v>
      </c>
      <c r="I4" s="1">
        <v>29</v>
      </c>
      <c r="L4" s="1" t="s">
        <v>16</v>
      </c>
      <c r="M4" s="1" t="s">
        <v>17</v>
      </c>
      <c r="N4" s="1">
        <v>63000</v>
      </c>
      <c r="O4" s="2" t="s">
        <v>33</v>
      </c>
      <c r="P4" s="2" t="s">
        <v>34</v>
      </c>
      <c r="Q4" s="3" t="s">
        <v>35</v>
      </c>
    </row>
    <row r="5" spans="1:17">
      <c r="A5" s="1" t="s">
        <v>36</v>
      </c>
      <c r="B5" s="1" t="str">
        <f t="shared" si="0"/>
        <v>Meredith.Palmer@Yahoo.com</v>
      </c>
      <c r="E5" s="1">
        <v>1004</v>
      </c>
      <c r="F5" s="1" t="s">
        <v>37</v>
      </c>
      <c r="G5" s="1" t="s">
        <v>38</v>
      </c>
      <c r="H5" s="1" t="s">
        <v>39</v>
      </c>
      <c r="I5" s="1">
        <v>31</v>
      </c>
      <c r="L5" s="1" t="s">
        <v>25</v>
      </c>
      <c r="M5" s="1" t="s">
        <v>40</v>
      </c>
      <c r="N5" s="1">
        <v>47000</v>
      </c>
      <c r="O5" s="2" t="s">
        <v>41</v>
      </c>
      <c r="P5" s="2" t="s">
        <v>42</v>
      </c>
      <c r="Q5" s="3" t="s">
        <v>43</v>
      </c>
    </row>
    <row r="6" spans="1:17">
      <c r="A6" s="1" t="s">
        <v>44</v>
      </c>
      <c r="B6" s="1" t="str">
        <f t="shared" si="0"/>
        <v>Kevin.Malone@DunderMifflin.com</v>
      </c>
      <c r="E6" s="1">
        <v>1005</v>
      </c>
      <c r="F6" s="1" t="s">
        <v>45</v>
      </c>
      <c r="G6" s="1" t="s">
        <v>46</v>
      </c>
      <c r="H6" s="1" t="s">
        <v>21</v>
      </c>
      <c r="I6" s="1">
        <v>32</v>
      </c>
      <c r="L6" s="1" t="s">
        <v>16</v>
      </c>
      <c r="M6" s="1" t="s">
        <v>47</v>
      </c>
      <c r="N6" s="1">
        <v>50000</v>
      </c>
      <c r="O6" s="2" t="s">
        <v>48</v>
      </c>
      <c r="P6" s="2" t="s">
        <v>49</v>
      </c>
      <c r="Q6" s="3" t="s">
        <v>50</v>
      </c>
    </row>
    <row r="7" spans="1:17">
      <c r="E7" s="1">
        <v>1006</v>
      </c>
      <c r="F7" s="1" t="s">
        <v>51</v>
      </c>
      <c r="G7" s="1" t="s">
        <v>52</v>
      </c>
      <c r="H7" s="1" t="s">
        <v>53</v>
      </c>
      <c r="I7" s="1">
        <v>35</v>
      </c>
      <c r="L7" s="1" t="s">
        <v>16</v>
      </c>
      <c r="M7" s="1" t="s">
        <v>54</v>
      </c>
      <c r="N7" s="1">
        <v>65000</v>
      </c>
      <c r="O7" s="2" t="s">
        <v>48</v>
      </c>
      <c r="P7" s="2" t="s">
        <v>55</v>
      </c>
      <c r="Q7" s="3" t="s">
        <v>56</v>
      </c>
    </row>
    <row r="8" spans="1:17">
      <c r="E8" s="1">
        <v>1007</v>
      </c>
      <c r="F8" s="1" t="s">
        <v>57</v>
      </c>
      <c r="G8" s="1" t="s">
        <v>58</v>
      </c>
      <c r="H8" s="1" t="s">
        <v>36</v>
      </c>
      <c r="I8" s="1">
        <v>32</v>
      </c>
      <c r="L8" s="1" t="s">
        <v>25</v>
      </c>
      <c r="M8" s="1" t="s">
        <v>59</v>
      </c>
      <c r="N8" s="1">
        <v>41000</v>
      </c>
      <c r="O8" s="2" t="s">
        <v>60</v>
      </c>
      <c r="P8" s="2" t="s">
        <v>55</v>
      </c>
      <c r="Q8" s="3" t="s">
        <v>61</v>
      </c>
    </row>
    <row r="9" spans="1:17">
      <c r="E9" s="1">
        <v>1008</v>
      </c>
      <c r="F9" s="1" t="s">
        <v>62</v>
      </c>
      <c r="G9" s="1" t="s">
        <v>63</v>
      </c>
      <c r="H9" s="1" t="s">
        <v>64</v>
      </c>
      <c r="I9" s="1">
        <v>38</v>
      </c>
      <c r="L9" s="1" t="s">
        <v>16</v>
      </c>
      <c r="M9" s="1" t="s">
        <v>17</v>
      </c>
      <c r="N9" s="1">
        <v>48000</v>
      </c>
      <c r="O9" s="2" t="s">
        <v>65</v>
      </c>
      <c r="P9" s="2" t="s">
        <v>66</v>
      </c>
      <c r="Q9" s="3" t="s">
        <v>67</v>
      </c>
    </row>
    <row r="10" spans="1:17">
      <c r="E10" s="1">
        <v>1009</v>
      </c>
      <c r="F10" s="1" t="s">
        <v>68</v>
      </c>
      <c r="G10" s="1" t="s">
        <v>69</v>
      </c>
      <c r="H10" s="1" t="s">
        <v>44</v>
      </c>
      <c r="I10" s="1">
        <v>31</v>
      </c>
      <c r="L10" s="1" t="s">
        <v>16</v>
      </c>
      <c r="M10" s="1" t="s">
        <v>40</v>
      </c>
      <c r="N10" s="1">
        <v>42000</v>
      </c>
      <c r="O10" s="2" t="s">
        <v>70</v>
      </c>
      <c r="P10" s="2" t="s">
        <v>66</v>
      </c>
      <c r="Q10" s="3" t="s">
        <v>71</v>
      </c>
    </row>
    <row r="22" spans="8:8">
      <c r="H22" s="1" t="str">
        <f t="shared" ref="H22:H23" si="1">CONCATENATE(F12," ",G12)</f>
        <v xml:space="preserve"> </v>
      </c>
    </row>
    <row r="23" spans="8:8">
      <c r="H23" s="1" t="str">
        <f t="shared" si="1"/>
        <v xml:space="preserve"> 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C13" sqref="C13"/>
    </sheetView>
  </sheetViews>
  <sheetFormatPr defaultRowHeight="14.45"/>
  <cols>
    <col min="1" max="1" width="14.7109375" style="1" bestFit="1" customWidth="1"/>
    <col min="2" max="2" width="13.85546875" style="1" customWidth="1"/>
    <col min="3" max="3" width="44.140625" style="1" bestFit="1" customWidth="1"/>
    <col min="4" max="8" width="9.140625" style="1"/>
    <col min="9" max="9" width="14.7109375" style="1" bestFit="1" customWidth="1"/>
    <col min="10" max="11" width="9.140625" style="1"/>
    <col min="12" max="12" width="15.7109375" style="1" bestFit="1" customWidth="1"/>
    <col min="13" max="15" width="9.140625" style="1"/>
    <col min="16" max="16" width="40.7109375" style="1" bestFit="1" customWidth="1"/>
    <col min="17" max="16384" width="9.140625" style="1"/>
  </cols>
  <sheetData>
    <row r="1" spans="1:16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</row>
    <row r="2" spans="1:16">
      <c r="A2" s="1" t="s">
        <v>3</v>
      </c>
      <c r="B2" s="1" t="s">
        <v>11</v>
      </c>
      <c r="C2" s="1" t="s">
        <v>12</v>
      </c>
      <c r="F2" s="1">
        <v>1001</v>
      </c>
      <c r="G2" s="1" t="s">
        <v>13</v>
      </c>
      <c r="H2" s="1" t="s">
        <v>14</v>
      </c>
      <c r="I2" s="1" t="s">
        <v>15</v>
      </c>
      <c r="J2" s="1">
        <v>30</v>
      </c>
      <c r="K2" s="1" t="s">
        <v>16</v>
      </c>
      <c r="L2" s="1" t="s">
        <v>17</v>
      </c>
      <c r="M2" s="1">
        <v>45000</v>
      </c>
      <c r="N2" s="2" t="s">
        <v>18</v>
      </c>
      <c r="O2" s="2" t="s">
        <v>19</v>
      </c>
      <c r="P2" s="3" t="s">
        <v>20</v>
      </c>
    </row>
    <row r="3" spans="1:16">
      <c r="A3" s="1" t="s">
        <v>21</v>
      </c>
      <c r="B3" s="1" t="str" cm="1">
        <f t="array" ref="B3:C3">_xlfn.XLOOKUP(A3,I:I,O:P)</f>
        <v>8/30/2017</v>
      </c>
      <c r="C3" s="1" t="str">
        <v>Toby.Flenderson@DunderMifflinCorporate.com</v>
      </c>
      <c r="F3" s="1">
        <v>1002</v>
      </c>
      <c r="G3" s="1" t="s">
        <v>22</v>
      </c>
      <c r="H3" s="1" t="s">
        <v>23</v>
      </c>
      <c r="I3" s="1" t="s">
        <v>24</v>
      </c>
      <c r="J3" s="1">
        <v>30</v>
      </c>
      <c r="K3" s="1" t="s">
        <v>25</v>
      </c>
      <c r="L3" s="1" t="s">
        <v>26</v>
      </c>
      <c r="M3" s="1">
        <v>36000</v>
      </c>
      <c r="N3" s="2" t="s">
        <v>27</v>
      </c>
      <c r="O3" s="2" t="s">
        <v>28</v>
      </c>
      <c r="P3" s="3" t="s">
        <v>29</v>
      </c>
    </row>
    <row r="4" spans="1:16">
      <c r="A4" s="1" t="s">
        <v>24</v>
      </c>
      <c r="B4" s="1" t="str" cm="1">
        <f t="array" ref="B4:C4">_xlfn.XLOOKUP(A4,I:I,O:P)</f>
        <v>10/10/2015</v>
      </c>
      <c r="C4" s="1" t="str">
        <v>Pam.Beasley@DunderMifflin.com</v>
      </c>
      <c r="F4" s="1">
        <v>1003</v>
      </c>
      <c r="G4" s="1" t="s">
        <v>30</v>
      </c>
      <c r="H4" s="1" t="s">
        <v>31</v>
      </c>
      <c r="I4" s="1" t="s">
        <v>32</v>
      </c>
      <c r="J4" s="1">
        <v>29</v>
      </c>
      <c r="K4" s="1" t="s">
        <v>16</v>
      </c>
      <c r="L4" s="1" t="s">
        <v>17</v>
      </c>
      <c r="M4" s="1">
        <v>63000</v>
      </c>
      <c r="N4" s="2" t="s">
        <v>33</v>
      </c>
      <c r="O4" s="2" t="s">
        <v>34</v>
      </c>
      <c r="P4" s="3" t="s">
        <v>35</v>
      </c>
    </row>
    <row r="5" spans="1:16">
      <c r="A5" s="1" t="s">
        <v>36</v>
      </c>
      <c r="B5" s="1" t="str" cm="1">
        <f t="array" ref="B5:C5">_xlfn.XLOOKUP(A5,I:I,O:P)</f>
        <v>9/11/2013</v>
      </c>
      <c r="C5" s="1" t="str">
        <v>Meredith.Palmer@Yahoo.com</v>
      </c>
      <c r="F5" s="1">
        <v>1004</v>
      </c>
      <c r="G5" s="1" t="s">
        <v>37</v>
      </c>
      <c r="H5" s="1" t="s">
        <v>38</v>
      </c>
      <c r="I5" s="1" t="s">
        <v>39</v>
      </c>
      <c r="J5" s="1">
        <v>31</v>
      </c>
      <c r="K5" s="1" t="s">
        <v>25</v>
      </c>
      <c r="L5" s="1" t="s">
        <v>40</v>
      </c>
      <c r="M5" s="1">
        <v>47000</v>
      </c>
      <c r="N5" s="2" t="s">
        <v>41</v>
      </c>
      <c r="O5" s="2" t="s">
        <v>42</v>
      </c>
      <c r="P5" s="3" t="s">
        <v>43</v>
      </c>
    </row>
    <row r="6" spans="1:16">
      <c r="A6" s="1" t="s">
        <v>44</v>
      </c>
      <c r="B6" s="1" t="str" cm="1">
        <f t="array" ref="B6:C6">_xlfn.XLOOKUP(A6,I:I,O:P)</f>
        <v>4/22/2015</v>
      </c>
      <c r="C6" s="1" t="str">
        <v>Kevin.Malone@DunderMifflin.com</v>
      </c>
      <c r="F6" s="1">
        <v>1005</v>
      </c>
      <c r="G6" s="1" t="s">
        <v>45</v>
      </c>
      <c r="H6" s="1" t="s">
        <v>46</v>
      </c>
      <c r="I6" s="1" t="s">
        <v>21</v>
      </c>
      <c r="J6" s="1">
        <v>32</v>
      </c>
      <c r="K6" s="1" t="s">
        <v>16</v>
      </c>
      <c r="L6" s="1" t="s">
        <v>47</v>
      </c>
      <c r="M6" s="1">
        <v>50000</v>
      </c>
      <c r="N6" s="2" t="s">
        <v>48</v>
      </c>
      <c r="O6" s="2" t="s">
        <v>49</v>
      </c>
      <c r="P6" s="3" t="s">
        <v>50</v>
      </c>
    </row>
    <row r="7" spans="1:16">
      <c r="F7" s="1">
        <v>1006</v>
      </c>
      <c r="G7" s="1" t="s">
        <v>51</v>
      </c>
      <c r="H7" s="1" t="s">
        <v>52</v>
      </c>
      <c r="I7" s="1" t="s">
        <v>53</v>
      </c>
      <c r="J7" s="1">
        <v>35</v>
      </c>
      <c r="K7" s="1" t="s">
        <v>16</v>
      </c>
      <c r="L7" s="1" t="s">
        <v>54</v>
      </c>
      <c r="M7" s="1">
        <v>65000</v>
      </c>
      <c r="N7" s="2" t="s">
        <v>48</v>
      </c>
      <c r="O7" s="2" t="s">
        <v>55</v>
      </c>
      <c r="P7" s="3" t="s">
        <v>56</v>
      </c>
    </row>
    <row r="8" spans="1:16">
      <c r="F8" s="1">
        <v>1007</v>
      </c>
      <c r="G8" s="1" t="s">
        <v>57</v>
      </c>
      <c r="H8" s="1" t="s">
        <v>58</v>
      </c>
      <c r="I8" s="1" t="s">
        <v>36</v>
      </c>
      <c r="J8" s="1">
        <v>32</v>
      </c>
      <c r="K8" s="1" t="s">
        <v>25</v>
      </c>
      <c r="L8" s="1" t="s">
        <v>59</v>
      </c>
      <c r="M8" s="1">
        <v>41000</v>
      </c>
      <c r="N8" s="2" t="s">
        <v>60</v>
      </c>
      <c r="O8" s="2" t="s">
        <v>55</v>
      </c>
      <c r="P8" s="3" t="s">
        <v>61</v>
      </c>
    </row>
    <row r="9" spans="1:16">
      <c r="F9" s="1">
        <v>1008</v>
      </c>
      <c r="G9" s="1" t="s">
        <v>62</v>
      </c>
      <c r="H9" s="1" t="s">
        <v>63</v>
      </c>
      <c r="I9" s="1" t="s">
        <v>64</v>
      </c>
      <c r="J9" s="1">
        <v>38</v>
      </c>
      <c r="K9" s="1" t="s">
        <v>16</v>
      </c>
      <c r="L9" s="1" t="s">
        <v>17</v>
      </c>
      <c r="M9" s="1">
        <v>48000</v>
      </c>
      <c r="N9" s="2" t="s">
        <v>65</v>
      </c>
      <c r="O9" s="2" t="s">
        <v>66</v>
      </c>
      <c r="P9" s="3" t="s">
        <v>67</v>
      </c>
    </row>
    <row r="10" spans="1:16">
      <c r="F10" s="1">
        <v>1009</v>
      </c>
      <c r="G10" s="1" t="s">
        <v>68</v>
      </c>
      <c r="H10" s="1" t="s">
        <v>69</v>
      </c>
      <c r="I10" s="1" t="s">
        <v>44</v>
      </c>
      <c r="J10" s="1">
        <v>31</v>
      </c>
      <c r="K10" s="1" t="s">
        <v>16</v>
      </c>
      <c r="L10" s="1" t="s">
        <v>40</v>
      </c>
      <c r="M10" s="1">
        <v>42000</v>
      </c>
      <c r="N10" s="2" t="s">
        <v>70</v>
      </c>
      <c r="O10" s="2" t="s">
        <v>66</v>
      </c>
      <c r="P10" s="3" t="s">
        <v>71</v>
      </c>
    </row>
    <row r="22" spans="9:9">
      <c r="I22" s="1" t="str">
        <f t="shared" ref="I22:I23" si="0">CONCATENATE(G12," ",H12)</f>
        <v xml:space="preserve"> </v>
      </c>
    </row>
    <row r="23" spans="9:9">
      <c r="I23" s="1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15" sqref="B15"/>
    </sheetView>
  </sheetViews>
  <sheetFormatPr defaultRowHeight="14.45"/>
  <cols>
    <col min="1" max="1" width="14.7109375" style="1" bestFit="1" customWidth="1"/>
    <col min="2" max="2" width="43.42578125" style="1" customWidth="1"/>
    <col min="3" max="3" width="37.85546875" style="1" customWidth="1"/>
    <col min="4" max="7" width="9.140625" style="1"/>
    <col min="8" max="8" width="14.7109375" style="1" bestFit="1" customWidth="1"/>
    <col min="9" max="10" width="9.140625" style="1"/>
    <col min="11" max="11" width="15.7109375" style="1" bestFit="1" customWidth="1"/>
    <col min="12" max="14" width="9.140625" style="1"/>
    <col min="15" max="15" width="40.7109375" style="1" bestFit="1" customWidth="1"/>
    <col min="16" max="16384" width="9.140625" style="1"/>
  </cols>
  <sheetData>
    <row r="1" spans="1:15"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>
      <c r="A2" s="1" t="s">
        <v>3</v>
      </c>
      <c r="B2" s="1" t="s">
        <v>12</v>
      </c>
      <c r="C2" s="1" t="s">
        <v>72</v>
      </c>
      <c r="E2" s="1">
        <v>1001</v>
      </c>
      <c r="F2" s="1" t="s">
        <v>13</v>
      </c>
      <c r="G2" s="1" t="s">
        <v>14</v>
      </c>
      <c r="H2" s="1" t="s">
        <v>15</v>
      </c>
      <c r="I2" s="1">
        <v>30</v>
      </c>
      <c r="J2" s="1" t="s">
        <v>16</v>
      </c>
      <c r="K2" s="1" t="s">
        <v>17</v>
      </c>
      <c r="L2" s="1">
        <v>45000</v>
      </c>
      <c r="M2" s="2" t="s">
        <v>18</v>
      </c>
      <c r="N2" s="2" t="s">
        <v>19</v>
      </c>
      <c r="O2" s="3" t="s">
        <v>20</v>
      </c>
    </row>
    <row r="3" spans="1:15">
      <c r="A3" s="1" t="s">
        <v>73</v>
      </c>
      <c r="B3" s="1" t="str">
        <f t="shared" ref="B3:B6" si="0">_xlfn.XLOOKUP(A3&amp;"*",H:H,O:O,"Not Found",2)</f>
        <v>Toby.Flenderson@DunderMifflinCorporate.com</v>
      </c>
      <c r="E3" s="1">
        <v>1002</v>
      </c>
      <c r="F3" s="1" t="s">
        <v>22</v>
      </c>
      <c r="G3" s="1" t="s">
        <v>23</v>
      </c>
      <c r="H3" s="1" t="s">
        <v>24</v>
      </c>
      <c r="I3" s="1">
        <v>30</v>
      </c>
      <c r="J3" s="1" t="s">
        <v>25</v>
      </c>
      <c r="K3" s="1" t="s">
        <v>26</v>
      </c>
      <c r="L3" s="1">
        <v>36000</v>
      </c>
      <c r="M3" s="2" t="s">
        <v>27</v>
      </c>
      <c r="N3" s="2" t="s">
        <v>28</v>
      </c>
      <c r="O3" s="3" t="s">
        <v>29</v>
      </c>
    </row>
    <row r="4" spans="1:15">
      <c r="A4" s="1" t="s">
        <v>23</v>
      </c>
      <c r="B4" s="1" t="str">
        <f t="shared" si="0"/>
        <v>Not Found</v>
      </c>
      <c r="C4" s="1" t="s">
        <v>74</v>
      </c>
      <c r="E4" s="1">
        <v>1003</v>
      </c>
      <c r="F4" s="1" t="s">
        <v>30</v>
      </c>
      <c r="G4" s="1" t="s">
        <v>31</v>
      </c>
      <c r="H4" s="1" t="s">
        <v>32</v>
      </c>
      <c r="I4" s="1">
        <v>29</v>
      </c>
      <c r="J4" s="1" t="s">
        <v>16</v>
      </c>
      <c r="K4" s="1" t="s">
        <v>17</v>
      </c>
      <c r="L4" s="1">
        <v>63000</v>
      </c>
      <c r="M4" s="2" t="s">
        <v>33</v>
      </c>
      <c r="N4" s="2" t="s">
        <v>34</v>
      </c>
      <c r="O4" s="3" t="s">
        <v>35</v>
      </c>
    </row>
    <row r="5" spans="1:15">
      <c r="A5" s="1" t="s">
        <v>57</v>
      </c>
      <c r="B5" s="1" t="str">
        <f t="shared" si="0"/>
        <v>Meredith.Palmer@Yahoo.com</v>
      </c>
      <c r="E5" s="1">
        <v>1004</v>
      </c>
      <c r="F5" s="1" t="s">
        <v>37</v>
      </c>
      <c r="G5" s="1" t="s">
        <v>38</v>
      </c>
      <c r="H5" s="1" t="s">
        <v>39</v>
      </c>
      <c r="I5" s="1">
        <v>31</v>
      </c>
      <c r="J5" s="1" t="s">
        <v>25</v>
      </c>
      <c r="K5" s="1" t="s">
        <v>40</v>
      </c>
      <c r="L5" s="1">
        <v>47000</v>
      </c>
      <c r="M5" s="2" t="s">
        <v>41</v>
      </c>
      <c r="N5" s="2" t="s">
        <v>42</v>
      </c>
      <c r="O5" s="3" t="s">
        <v>43</v>
      </c>
    </row>
    <row r="6" spans="1:15">
      <c r="A6" s="1" t="s">
        <v>75</v>
      </c>
      <c r="B6" s="1" t="str">
        <f t="shared" si="0"/>
        <v>Kevin.Malone@DunderMifflin.com</v>
      </c>
      <c r="E6" s="1">
        <v>1005</v>
      </c>
      <c r="F6" s="1" t="s">
        <v>45</v>
      </c>
      <c r="G6" s="1" t="s">
        <v>46</v>
      </c>
      <c r="H6" s="1" t="s">
        <v>21</v>
      </c>
      <c r="I6" s="1">
        <v>32</v>
      </c>
      <c r="J6" s="1" t="s">
        <v>16</v>
      </c>
      <c r="K6" s="1" t="s">
        <v>47</v>
      </c>
      <c r="L6" s="1">
        <v>50000</v>
      </c>
      <c r="M6" s="2" t="s">
        <v>48</v>
      </c>
      <c r="N6" s="2" t="s">
        <v>49</v>
      </c>
      <c r="O6" s="3" t="s">
        <v>50</v>
      </c>
    </row>
    <row r="7" spans="1:15">
      <c r="E7" s="1">
        <v>1006</v>
      </c>
      <c r="F7" s="1" t="s">
        <v>51</v>
      </c>
      <c r="G7" s="1" t="s">
        <v>52</v>
      </c>
      <c r="H7" s="1" t="s">
        <v>53</v>
      </c>
      <c r="I7" s="1">
        <v>35</v>
      </c>
      <c r="J7" s="1" t="s">
        <v>16</v>
      </c>
      <c r="K7" s="1" t="s">
        <v>54</v>
      </c>
      <c r="L7" s="1">
        <v>65000</v>
      </c>
      <c r="M7" s="2" t="s">
        <v>48</v>
      </c>
      <c r="N7" s="2" t="s">
        <v>55</v>
      </c>
      <c r="O7" s="3" t="s">
        <v>56</v>
      </c>
    </row>
    <row r="8" spans="1:15">
      <c r="E8" s="1">
        <v>1007</v>
      </c>
      <c r="F8" s="1" t="s">
        <v>57</v>
      </c>
      <c r="G8" s="1" t="s">
        <v>58</v>
      </c>
      <c r="H8" s="1" t="s">
        <v>36</v>
      </c>
      <c r="I8" s="1">
        <v>32</v>
      </c>
      <c r="J8" s="1" t="s">
        <v>25</v>
      </c>
      <c r="K8" s="1" t="s">
        <v>59</v>
      </c>
      <c r="L8" s="1">
        <v>41000</v>
      </c>
      <c r="M8" s="2" t="s">
        <v>60</v>
      </c>
      <c r="N8" s="2" t="s">
        <v>55</v>
      </c>
      <c r="O8" s="3" t="s">
        <v>61</v>
      </c>
    </row>
    <row r="9" spans="1:15">
      <c r="E9" s="1">
        <v>1008</v>
      </c>
      <c r="F9" s="1" t="s">
        <v>62</v>
      </c>
      <c r="G9" s="1" t="s">
        <v>63</v>
      </c>
      <c r="H9" s="1" t="s">
        <v>64</v>
      </c>
      <c r="I9" s="1">
        <v>38</v>
      </c>
      <c r="J9" s="1" t="s">
        <v>16</v>
      </c>
      <c r="K9" s="1" t="s">
        <v>17</v>
      </c>
      <c r="L9" s="1">
        <v>48000</v>
      </c>
      <c r="M9" s="2" t="s">
        <v>65</v>
      </c>
      <c r="N9" s="2" t="s">
        <v>66</v>
      </c>
      <c r="O9" s="3" t="s">
        <v>67</v>
      </c>
    </row>
    <row r="10" spans="1:15">
      <c r="E10" s="1">
        <v>1009</v>
      </c>
      <c r="F10" s="1" t="s">
        <v>68</v>
      </c>
      <c r="G10" s="1" t="s">
        <v>69</v>
      </c>
      <c r="H10" s="1" t="s">
        <v>44</v>
      </c>
      <c r="I10" s="1">
        <v>31</v>
      </c>
      <c r="J10" s="1" t="s">
        <v>16</v>
      </c>
      <c r="K10" s="1" t="s">
        <v>40</v>
      </c>
      <c r="L10" s="1">
        <v>42000</v>
      </c>
      <c r="M10" s="2" t="s">
        <v>70</v>
      </c>
      <c r="N10" s="2" t="s">
        <v>66</v>
      </c>
      <c r="O10" s="3" t="s">
        <v>71</v>
      </c>
    </row>
    <row r="11" spans="1:15" ht="15">
      <c r="O11" s="4"/>
    </row>
    <row r="22" spans="8:8">
      <c r="H22" s="1" t="str">
        <f t="shared" ref="H22:H23" si="1">CONCATENATE(F12," ",G12)</f>
        <v xml:space="preserve"> </v>
      </c>
    </row>
    <row r="23" spans="8:8">
      <c r="H23" s="1" t="str">
        <f t="shared" si="1"/>
        <v xml:space="preserve"> 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9" sqref="B9"/>
    </sheetView>
  </sheetViews>
  <sheetFormatPr defaultRowHeight="14.45"/>
  <cols>
    <col min="1" max="1" width="14.7109375" style="1" bestFit="1" customWidth="1"/>
    <col min="2" max="2" width="21.28515625" style="1" customWidth="1"/>
    <col min="3" max="3" width="24.5703125" style="1" customWidth="1"/>
    <col min="4" max="8" width="9.140625" style="1"/>
    <col min="9" max="9" width="14.7109375" style="1" bestFit="1" customWidth="1"/>
    <col min="10" max="11" width="9.140625" style="1"/>
    <col min="12" max="12" width="15.7109375" style="1" bestFit="1" customWidth="1"/>
    <col min="13" max="15" width="9.140625" style="1"/>
    <col min="16" max="16" width="40.7109375" style="1" bestFit="1" customWidth="1"/>
    <col min="17" max="16384" width="9.140625" style="1"/>
  </cols>
  <sheetData>
    <row r="1" spans="1:16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</row>
    <row r="2" spans="1:16">
      <c r="A2" s="1" t="s">
        <v>76</v>
      </c>
      <c r="B2" s="1" t="s">
        <v>77</v>
      </c>
      <c r="F2" s="1">
        <v>1001</v>
      </c>
      <c r="G2" s="1" t="s">
        <v>13</v>
      </c>
      <c r="H2" s="1" t="s">
        <v>14</v>
      </c>
      <c r="I2" s="1" t="s">
        <v>15</v>
      </c>
      <c r="J2" s="1">
        <v>30</v>
      </c>
      <c r="K2" s="1" t="s">
        <v>16</v>
      </c>
      <c r="L2" s="1" t="s">
        <v>17</v>
      </c>
      <c r="M2" s="1">
        <v>45000</v>
      </c>
      <c r="N2" s="2" t="s">
        <v>18</v>
      </c>
      <c r="O2" s="2" t="s">
        <v>19</v>
      </c>
      <c r="P2" s="3" t="s">
        <v>20</v>
      </c>
    </row>
    <row r="3" spans="1:16">
      <c r="A3" s="2" t="s">
        <v>78</v>
      </c>
      <c r="B3" s="1" t="str">
        <f>_xlfn.XLOOKUP(A3,N:N,I:I,,1)</f>
        <v>Angela Martin</v>
      </c>
      <c r="F3" s="1">
        <v>1002</v>
      </c>
      <c r="G3" s="1" t="s">
        <v>22</v>
      </c>
      <c r="H3" s="1" t="s">
        <v>23</v>
      </c>
      <c r="I3" s="1" t="s">
        <v>24</v>
      </c>
      <c r="J3" s="1">
        <v>30</v>
      </c>
      <c r="K3" s="1" t="s">
        <v>25</v>
      </c>
      <c r="L3" s="1" t="s">
        <v>26</v>
      </c>
      <c r="M3" s="1">
        <v>36000</v>
      </c>
      <c r="N3" s="2" t="s">
        <v>27</v>
      </c>
      <c r="O3" s="2" t="s">
        <v>28</v>
      </c>
      <c r="P3" s="3" t="s">
        <v>29</v>
      </c>
    </row>
    <row r="4" spans="1:16">
      <c r="A4" s="2" t="s">
        <v>48</v>
      </c>
      <c r="B4" s="1" t="str">
        <f>_xlfn.XLOOKUP(Table4[[#This Row],[Start Date]],N:N,I:I,,,1)</f>
        <v>Toby Flenderson</v>
      </c>
      <c r="F4" s="1">
        <v>1003</v>
      </c>
      <c r="G4" s="1" t="s">
        <v>30</v>
      </c>
      <c r="H4" s="1" t="s">
        <v>31</v>
      </c>
      <c r="I4" s="1" t="s">
        <v>32</v>
      </c>
      <c r="J4" s="1">
        <v>29</v>
      </c>
      <c r="K4" s="1" t="s">
        <v>16</v>
      </c>
      <c r="L4" s="1" t="s">
        <v>17</v>
      </c>
      <c r="M4" s="1">
        <v>63000</v>
      </c>
      <c r="N4" s="2" t="s">
        <v>33</v>
      </c>
      <c r="O4" s="2" t="s">
        <v>34</v>
      </c>
      <c r="P4" s="3" t="s">
        <v>35</v>
      </c>
    </row>
    <row r="5" spans="1:16">
      <c r="F5" s="1">
        <v>1004</v>
      </c>
      <c r="G5" s="1" t="s">
        <v>37</v>
      </c>
      <c r="H5" s="1" t="s">
        <v>38</v>
      </c>
      <c r="I5" s="1" t="s">
        <v>39</v>
      </c>
      <c r="J5" s="1">
        <v>31</v>
      </c>
      <c r="K5" s="1" t="s">
        <v>25</v>
      </c>
      <c r="L5" s="1" t="s">
        <v>40</v>
      </c>
      <c r="M5" s="1">
        <v>47000</v>
      </c>
      <c r="N5" s="2" t="s">
        <v>41</v>
      </c>
      <c r="O5" s="2" t="s">
        <v>42</v>
      </c>
      <c r="P5" s="3" t="s">
        <v>43</v>
      </c>
    </row>
    <row r="6" spans="1:16">
      <c r="F6" s="1">
        <v>1005</v>
      </c>
      <c r="G6" s="1" t="s">
        <v>45</v>
      </c>
      <c r="H6" s="1" t="s">
        <v>46</v>
      </c>
      <c r="I6" s="1" t="s">
        <v>21</v>
      </c>
      <c r="J6" s="1">
        <v>32</v>
      </c>
      <c r="K6" s="1" t="s">
        <v>16</v>
      </c>
      <c r="L6" s="1" t="s">
        <v>47</v>
      </c>
      <c r="M6" s="1">
        <v>50000</v>
      </c>
      <c r="N6" s="2" t="s">
        <v>48</v>
      </c>
      <c r="O6" s="2" t="s">
        <v>49</v>
      </c>
      <c r="P6" s="3" t="s">
        <v>50</v>
      </c>
    </row>
    <row r="7" spans="1:16">
      <c r="F7" s="1">
        <v>1006</v>
      </c>
      <c r="G7" s="1" t="s">
        <v>51</v>
      </c>
      <c r="H7" s="1" t="s">
        <v>52</v>
      </c>
      <c r="I7" s="1" t="s">
        <v>53</v>
      </c>
      <c r="J7" s="1">
        <v>35</v>
      </c>
      <c r="K7" s="1" t="s">
        <v>16</v>
      </c>
      <c r="L7" s="1" t="s">
        <v>54</v>
      </c>
      <c r="M7" s="1">
        <v>65000</v>
      </c>
      <c r="N7" s="2" t="s">
        <v>48</v>
      </c>
      <c r="O7" s="2" t="s">
        <v>55</v>
      </c>
      <c r="P7" s="3" t="s">
        <v>56</v>
      </c>
    </row>
    <row r="8" spans="1:16">
      <c r="F8" s="1">
        <v>1007</v>
      </c>
      <c r="G8" s="1" t="s">
        <v>57</v>
      </c>
      <c r="H8" s="1" t="s">
        <v>58</v>
      </c>
      <c r="I8" s="1" t="s">
        <v>36</v>
      </c>
      <c r="J8" s="1">
        <v>32</v>
      </c>
      <c r="K8" s="1" t="s">
        <v>25</v>
      </c>
      <c r="L8" s="1" t="s">
        <v>59</v>
      </c>
      <c r="M8" s="1">
        <v>41000</v>
      </c>
      <c r="N8" s="2" t="s">
        <v>60</v>
      </c>
      <c r="O8" s="2" t="s">
        <v>55</v>
      </c>
      <c r="P8" s="3" t="s">
        <v>61</v>
      </c>
    </row>
    <row r="9" spans="1:16">
      <c r="F9" s="1">
        <v>1008</v>
      </c>
      <c r="G9" s="1" t="s">
        <v>62</v>
      </c>
      <c r="H9" s="1" t="s">
        <v>63</v>
      </c>
      <c r="I9" s="1" t="s">
        <v>64</v>
      </c>
      <c r="J9" s="1">
        <v>38</v>
      </c>
      <c r="K9" s="1" t="s">
        <v>16</v>
      </c>
      <c r="L9" s="1" t="s">
        <v>17</v>
      </c>
      <c r="M9" s="1">
        <v>48000</v>
      </c>
      <c r="N9" s="2" t="s">
        <v>65</v>
      </c>
      <c r="O9" s="2" t="s">
        <v>66</v>
      </c>
      <c r="P9" s="3" t="s">
        <v>67</v>
      </c>
    </row>
    <row r="10" spans="1:16">
      <c r="F10" s="1">
        <v>1009</v>
      </c>
      <c r="G10" s="1" t="s">
        <v>68</v>
      </c>
      <c r="H10" s="1" t="s">
        <v>69</v>
      </c>
      <c r="I10" s="1" t="s">
        <v>44</v>
      </c>
      <c r="J10" s="1">
        <v>31</v>
      </c>
      <c r="K10" s="1" t="s">
        <v>16</v>
      </c>
      <c r="L10" s="1" t="s">
        <v>40</v>
      </c>
      <c r="M10" s="1">
        <v>42000</v>
      </c>
      <c r="N10" s="2" t="s">
        <v>70</v>
      </c>
      <c r="O10" s="2" t="s">
        <v>66</v>
      </c>
      <c r="P10" s="3" t="s">
        <v>71</v>
      </c>
    </row>
    <row r="22" spans="9:9">
      <c r="I22" s="1" t="str">
        <f t="shared" ref="I22:I23" si="0">CONCATENATE(G12," ",H12)</f>
        <v xml:space="preserve"> </v>
      </c>
    </row>
    <row r="23" spans="9:9">
      <c r="I23" s="1" t="str">
        <f t="shared" si="0"/>
        <v xml:space="preserve"> 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B9" sqref="B9"/>
    </sheetView>
  </sheetViews>
  <sheetFormatPr defaultColWidth="10.140625" defaultRowHeight="14.45"/>
  <cols>
    <col min="1" max="2" width="19" style="1" customWidth="1"/>
    <col min="3" max="6" width="10.140625" style="1"/>
    <col min="7" max="7" width="12.140625" style="1" bestFit="1" customWidth="1"/>
    <col min="8" max="16384" width="10.140625" style="1"/>
  </cols>
  <sheetData>
    <row r="1" spans="1:19">
      <c r="B1" s="1" t="s">
        <v>79</v>
      </c>
      <c r="H1" s="1" t="s">
        <v>80</v>
      </c>
      <c r="I1" s="1" t="s">
        <v>79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</row>
    <row r="2" spans="1:19">
      <c r="A2" s="1" t="s">
        <v>91</v>
      </c>
      <c r="B2" s="1">
        <f>_xlfn.XLOOKUP(I1,H1:S1,H2:S2)</f>
        <v>310</v>
      </c>
      <c r="G2" s="1" t="s">
        <v>91</v>
      </c>
      <c r="H2" s="1">
        <v>450</v>
      </c>
      <c r="I2" s="1">
        <v>310</v>
      </c>
      <c r="J2" s="1">
        <v>150</v>
      </c>
      <c r="K2" s="1">
        <v>750</v>
      </c>
      <c r="L2" s="1">
        <v>440</v>
      </c>
      <c r="M2" s="1">
        <v>485</v>
      </c>
      <c r="N2" s="1">
        <v>510</v>
      </c>
      <c r="O2" s="1">
        <v>347</v>
      </c>
      <c r="P2" s="1">
        <v>736</v>
      </c>
      <c r="Q2" s="1">
        <v>155</v>
      </c>
      <c r="R2" s="1">
        <v>450</v>
      </c>
      <c r="S2" s="1">
        <v>288</v>
      </c>
    </row>
    <row r="3" spans="1:19">
      <c r="A3" s="1" t="s">
        <v>92</v>
      </c>
      <c r="B3" s="1">
        <f t="shared" ref="B3:B4" si="0">_xlfn.XLOOKUP(I2,H2:S2,H3:S3)</f>
        <v>40</v>
      </c>
      <c r="G3" s="1" t="s">
        <v>92</v>
      </c>
      <c r="H3" s="1">
        <v>75</v>
      </c>
      <c r="I3" s="1">
        <v>40</v>
      </c>
      <c r="J3" s="1">
        <v>65</v>
      </c>
      <c r="K3" s="1">
        <v>50</v>
      </c>
      <c r="L3" s="1">
        <v>24</v>
      </c>
      <c r="M3" s="1">
        <v>71</v>
      </c>
      <c r="N3" s="1">
        <v>57</v>
      </c>
      <c r="O3" s="1">
        <v>61</v>
      </c>
      <c r="P3" s="1">
        <v>34</v>
      </c>
      <c r="Q3" s="1">
        <v>41</v>
      </c>
      <c r="R3" s="1">
        <v>58</v>
      </c>
      <c r="S3" s="1">
        <v>91</v>
      </c>
    </row>
    <row r="4" spans="1:19">
      <c r="A4" s="1" t="s">
        <v>93</v>
      </c>
      <c r="B4" s="1">
        <f t="shared" si="0"/>
        <v>118</v>
      </c>
      <c r="G4" s="1" t="s">
        <v>93</v>
      </c>
      <c r="H4" s="1">
        <v>200</v>
      </c>
      <c r="I4" s="1">
        <v>118</v>
      </c>
      <c r="J4" s="1">
        <v>145</v>
      </c>
      <c r="K4" s="1">
        <v>210</v>
      </c>
      <c r="L4" s="1">
        <v>45</v>
      </c>
      <c r="M4" s="1">
        <v>170</v>
      </c>
      <c r="N4" s="1">
        <v>130</v>
      </c>
      <c r="O4" s="1">
        <v>90</v>
      </c>
      <c r="P4" s="1">
        <v>55</v>
      </c>
      <c r="Q4" s="1">
        <v>110</v>
      </c>
      <c r="R4" s="1">
        <v>130</v>
      </c>
      <c r="S4" s="1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B7" sqref="B7"/>
    </sheetView>
  </sheetViews>
  <sheetFormatPr defaultColWidth="10.140625" defaultRowHeight="14.45"/>
  <cols>
    <col min="1" max="1" width="15.42578125" style="1" customWidth="1"/>
    <col min="2" max="2" width="20.5703125" style="1" customWidth="1"/>
    <col min="3" max="6" width="10.140625" style="1"/>
    <col min="7" max="7" width="12.140625" style="1" bestFit="1" customWidth="1"/>
    <col min="8" max="16384" width="10.140625" style="1"/>
  </cols>
  <sheetData>
    <row r="1" spans="1:19">
      <c r="B1" s="1" t="s">
        <v>79</v>
      </c>
      <c r="H1" s="1" t="s">
        <v>80</v>
      </c>
      <c r="I1" s="1" t="s">
        <v>79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</row>
    <row r="2" spans="1:19">
      <c r="A2" s="1" t="s">
        <v>91</v>
      </c>
      <c r="B2" s="1">
        <f>_xlfn.XLOOKUP(I1,H1:S1,H2:S2)</f>
        <v>310</v>
      </c>
      <c r="G2" s="1" t="s">
        <v>91</v>
      </c>
      <c r="H2" s="1">
        <v>450</v>
      </c>
      <c r="I2" s="1">
        <v>310</v>
      </c>
      <c r="J2" s="1">
        <v>150</v>
      </c>
      <c r="K2" s="1">
        <v>750</v>
      </c>
      <c r="L2" s="1">
        <v>440</v>
      </c>
      <c r="M2" s="1">
        <v>485</v>
      </c>
      <c r="N2" s="1">
        <v>510</v>
      </c>
      <c r="O2" s="1">
        <v>347</v>
      </c>
      <c r="P2" s="1">
        <v>736</v>
      </c>
      <c r="Q2" s="1">
        <v>155</v>
      </c>
      <c r="R2" s="1">
        <v>450</v>
      </c>
      <c r="S2" s="1">
        <v>288</v>
      </c>
    </row>
    <row r="3" spans="1:19">
      <c r="A3" s="1" t="s">
        <v>92</v>
      </c>
      <c r="B3" s="1">
        <f t="shared" ref="B3:B4" si="0">_xlfn.XLOOKUP(I2,H2:S2,H3:S3)</f>
        <v>40</v>
      </c>
      <c r="G3" s="1" t="s">
        <v>92</v>
      </c>
      <c r="H3" s="1">
        <v>75</v>
      </c>
      <c r="I3" s="1">
        <v>40</v>
      </c>
      <c r="J3" s="1">
        <v>65</v>
      </c>
      <c r="K3" s="1">
        <v>50</v>
      </c>
      <c r="L3" s="1">
        <v>24</v>
      </c>
      <c r="M3" s="1">
        <v>71</v>
      </c>
      <c r="N3" s="1">
        <v>57</v>
      </c>
      <c r="O3" s="1">
        <v>61</v>
      </c>
      <c r="P3" s="1">
        <v>34</v>
      </c>
      <c r="Q3" s="1">
        <v>41</v>
      </c>
      <c r="R3" s="1">
        <v>58</v>
      </c>
      <c r="S3" s="1">
        <v>91</v>
      </c>
    </row>
    <row r="4" spans="1:19">
      <c r="A4" s="1" t="s">
        <v>93</v>
      </c>
      <c r="B4" s="1">
        <f t="shared" si="0"/>
        <v>118</v>
      </c>
      <c r="G4" s="1" t="s">
        <v>93</v>
      </c>
      <c r="H4" s="1">
        <v>200</v>
      </c>
      <c r="I4" s="1">
        <v>118</v>
      </c>
      <c r="J4" s="1">
        <v>145</v>
      </c>
      <c r="K4" s="1">
        <v>210</v>
      </c>
      <c r="L4" s="1">
        <v>45</v>
      </c>
      <c r="M4" s="1">
        <v>170</v>
      </c>
      <c r="N4" s="1">
        <v>130</v>
      </c>
      <c r="O4" s="1">
        <v>90</v>
      </c>
      <c r="P4" s="1">
        <v>55</v>
      </c>
      <c r="Q4" s="1">
        <v>110</v>
      </c>
      <c r="R4" s="1">
        <v>130</v>
      </c>
      <c r="S4" s="1">
        <v>180</v>
      </c>
    </row>
    <row r="6" spans="1:19">
      <c r="B6" s="1" t="s">
        <v>94</v>
      </c>
    </row>
    <row r="7" spans="1:19">
      <c r="A7" s="1" t="s">
        <v>91</v>
      </c>
      <c r="B7" s="1">
        <f ca="1">SUM(_xlfn.XLOOKUP(I1,H1:S1,H2:S2):_xlfn.XLOOKUP(J1,H1:S1,H2:S2))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workbookViewId="0">
      <selection activeCell="K1" sqref="K1:K1048576"/>
    </sheetView>
  </sheetViews>
  <sheetFormatPr defaultRowHeight="14.45"/>
  <cols>
    <col min="1" max="1" width="18.7109375" style="1" customWidth="1"/>
    <col min="2" max="2" width="33.28515625" style="1" customWidth="1"/>
    <col min="3" max="4" width="9.140625" style="1"/>
    <col min="5" max="5" width="13.85546875" style="1" bestFit="1" customWidth="1"/>
    <col min="6" max="6" width="12.42578125" style="1" bestFit="1" customWidth="1"/>
    <col min="7" max="7" width="12.140625" style="1" bestFit="1" customWidth="1"/>
    <col min="8" max="8" width="16.140625" style="1" bestFit="1" customWidth="1"/>
    <col min="9" max="9" width="6.7109375" style="1" bestFit="1" customWidth="1"/>
    <col min="10" max="10" width="9.85546875" style="1" bestFit="1" customWidth="1"/>
    <col min="11" max="11" width="10.42578125" style="1" bestFit="1" customWidth="1"/>
    <col min="12" max="12" width="17.140625" style="1" bestFit="1" customWidth="1"/>
    <col min="13" max="13" width="8.7109375" style="1" bestFit="1" customWidth="1"/>
    <col min="14" max="14" width="11.7109375" style="1" bestFit="1" customWidth="1"/>
    <col min="15" max="15" width="11.42578125" style="1" bestFit="1" customWidth="1"/>
    <col min="16" max="16" width="44.140625" style="1" bestFit="1" customWidth="1"/>
    <col min="17" max="16384" width="9.140625" style="1"/>
  </cols>
  <sheetData>
    <row r="1" spans="1:16"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7</v>
      </c>
      <c r="K1" s="1" t="s">
        <v>6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</row>
    <row r="2" spans="1:16">
      <c r="A2" s="1" t="s">
        <v>3</v>
      </c>
      <c r="B2" s="1" t="s">
        <v>12</v>
      </c>
      <c r="E2" s="1">
        <v>1001</v>
      </c>
      <c r="F2" s="1" t="s">
        <v>13</v>
      </c>
      <c r="G2" s="1" t="s">
        <v>14</v>
      </c>
      <c r="H2" s="1" t="s">
        <v>15</v>
      </c>
      <c r="I2" s="1">
        <v>30</v>
      </c>
      <c r="J2" s="1" t="s">
        <v>16</v>
      </c>
      <c r="L2" s="1" t="s">
        <v>17</v>
      </c>
      <c r="M2" s="1">
        <v>45000</v>
      </c>
      <c r="N2" s="2" t="s">
        <v>18</v>
      </c>
      <c r="O2" s="2" t="s">
        <v>19</v>
      </c>
      <c r="P2" s="3" t="s">
        <v>20</v>
      </c>
    </row>
    <row r="3" spans="1:16">
      <c r="A3" s="1" t="s">
        <v>32</v>
      </c>
      <c r="B3" s="1" t="str">
        <f>VLOOKUP(A3,H:P,9,FALSE)</f>
        <v>Dwight.Schrute@AOL.com</v>
      </c>
      <c r="E3" s="1">
        <v>1002</v>
      </c>
      <c r="F3" s="1" t="s">
        <v>22</v>
      </c>
      <c r="G3" s="1" t="s">
        <v>23</v>
      </c>
      <c r="H3" s="1" t="s">
        <v>24</v>
      </c>
      <c r="I3" s="1">
        <v>30</v>
      </c>
      <c r="J3" s="1" t="s">
        <v>25</v>
      </c>
      <c r="L3" s="1" t="s">
        <v>26</v>
      </c>
      <c r="M3" s="1">
        <v>36000</v>
      </c>
      <c r="N3" s="2" t="s">
        <v>27</v>
      </c>
      <c r="O3" s="2" t="s">
        <v>28</v>
      </c>
      <c r="P3" s="3" t="s">
        <v>29</v>
      </c>
    </row>
    <row r="4" spans="1:16">
      <c r="A4" s="1" t="s">
        <v>53</v>
      </c>
      <c r="B4" s="1" t="str">
        <f t="shared" ref="B4:B5" si="0">VLOOKUP(A4,H:P,9,FALSE)</f>
        <v>Michael.Scott@DunderMifflin.com</v>
      </c>
      <c r="E4" s="1">
        <v>1003</v>
      </c>
      <c r="F4" s="1" t="s">
        <v>30</v>
      </c>
      <c r="G4" s="1" t="s">
        <v>31</v>
      </c>
      <c r="H4" s="1" t="s">
        <v>32</v>
      </c>
      <c r="I4" s="1">
        <v>29</v>
      </c>
      <c r="J4" s="1" t="s">
        <v>16</v>
      </c>
      <c r="L4" s="1" t="s">
        <v>17</v>
      </c>
      <c r="M4" s="1">
        <v>63000</v>
      </c>
      <c r="N4" s="2" t="s">
        <v>33</v>
      </c>
      <c r="O4" s="2" t="s">
        <v>34</v>
      </c>
      <c r="P4" s="3" t="s">
        <v>35</v>
      </c>
    </row>
    <row r="5" spans="1:16">
      <c r="A5" s="1" t="s">
        <v>64</v>
      </c>
      <c r="B5" s="1" t="str">
        <f t="shared" si="0"/>
        <v>Stanley.Hudson@gmail.com</v>
      </c>
      <c r="E5" s="1">
        <v>1004</v>
      </c>
      <c r="F5" s="1" t="s">
        <v>37</v>
      </c>
      <c r="G5" s="1" t="s">
        <v>38</v>
      </c>
      <c r="H5" s="1" t="s">
        <v>39</v>
      </c>
      <c r="I5" s="1">
        <v>31</v>
      </c>
      <c r="J5" s="1" t="s">
        <v>25</v>
      </c>
      <c r="L5" s="1" t="s">
        <v>40</v>
      </c>
      <c r="M5" s="1">
        <v>47000</v>
      </c>
      <c r="N5" s="2" t="s">
        <v>41</v>
      </c>
      <c r="O5" s="2" t="s">
        <v>42</v>
      </c>
      <c r="P5" s="3" t="s">
        <v>43</v>
      </c>
    </row>
    <row r="6" spans="1:16">
      <c r="E6" s="1">
        <v>1005</v>
      </c>
      <c r="F6" s="1" t="s">
        <v>45</v>
      </c>
      <c r="G6" s="1" t="s">
        <v>46</v>
      </c>
      <c r="H6" s="1" t="s">
        <v>21</v>
      </c>
      <c r="I6" s="1">
        <v>32</v>
      </c>
      <c r="J6" s="1" t="s">
        <v>16</v>
      </c>
      <c r="L6" s="1" t="s">
        <v>47</v>
      </c>
      <c r="M6" s="1">
        <v>50000</v>
      </c>
      <c r="N6" s="2" t="s">
        <v>48</v>
      </c>
      <c r="O6" s="2" t="s">
        <v>49</v>
      </c>
      <c r="P6" s="3" t="s">
        <v>50</v>
      </c>
    </row>
    <row r="7" spans="1:16">
      <c r="E7" s="1">
        <v>1006</v>
      </c>
      <c r="F7" s="1" t="s">
        <v>51</v>
      </c>
      <c r="G7" s="1" t="s">
        <v>52</v>
      </c>
      <c r="H7" s="1" t="s">
        <v>53</v>
      </c>
      <c r="I7" s="1">
        <v>35</v>
      </c>
      <c r="J7" s="1" t="s">
        <v>16</v>
      </c>
      <c r="L7" s="1" t="s">
        <v>54</v>
      </c>
      <c r="M7" s="1">
        <v>65000</v>
      </c>
      <c r="N7" s="2" t="s">
        <v>48</v>
      </c>
      <c r="O7" s="2" t="s">
        <v>55</v>
      </c>
      <c r="P7" s="3" t="s">
        <v>56</v>
      </c>
    </row>
    <row r="8" spans="1:16">
      <c r="E8" s="1">
        <v>1007</v>
      </c>
      <c r="F8" s="1" t="s">
        <v>57</v>
      </c>
      <c r="G8" s="1" t="s">
        <v>58</v>
      </c>
      <c r="H8" s="1" t="s">
        <v>36</v>
      </c>
      <c r="I8" s="1">
        <v>32</v>
      </c>
      <c r="J8" s="1" t="s">
        <v>25</v>
      </c>
      <c r="L8" s="1" t="s">
        <v>59</v>
      </c>
      <c r="M8" s="1">
        <v>41000</v>
      </c>
      <c r="N8" s="2" t="s">
        <v>60</v>
      </c>
      <c r="O8" s="2" t="s">
        <v>55</v>
      </c>
      <c r="P8" s="3" t="s">
        <v>61</v>
      </c>
    </row>
    <row r="9" spans="1:16">
      <c r="E9" s="1">
        <v>1008</v>
      </c>
      <c r="F9" s="1" t="s">
        <v>62</v>
      </c>
      <c r="G9" s="1" t="s">
        <v>63</v>
      </c>
      <c r="H9" s="1" t="s">
        <v>64</v>
      </c>
      <c r="I9" s="1">
        <v>38</v>
      </c>
      <c r="J9" s="1" t="s">
        <v>16</v>
      </c>
      <c r="L9" s="1" t="s">
        <v>17</v>
      </c>
      <c r="M9" s="1">
        <v>48000</v>
      </c>
      <c r="N9" s="2" t="s">
        <v>65</v>
      </c>
      <c r="O9" s="2" t="s">
        <v>66</v>
      </c>
      <c r="P9" s="3" t="s">
        <v>67</v>
      </c>
    </row>
    <row r="10" spans="1:16">
      <c r="E10" s="1">
        <v>1009</v>
      </c>
      <c r="F10" s="1" t="s">
        <v>68</v>
      </c>
      <c r="G10" s="1" t="s">
        <v>69</v>
      </c>
      <c r="H10" s="1" t="s">
        <v>44</v>
      </c>
      <c r="I10" s="1">
        <v>31</v>
      </c>
      <c r="J10" s="1" t="s">
        <v>16</v>
      </c>
      <c r="L10" s="1" t="s">
        <v>40</v>
      </c>
      <c r="M10" s="1">
        <v>42000</v>
      </c>
      <c r="N10" s="2" t="s">
        <v>70</v>
      </c>
      <c r="O10" s="2" t="s">
        <v>66</v>
      </c>
      <c r="P10" s="3" t="s">
        <v>71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 Freberg</dc:creator>
  <cp:keywords/>
  <dc:description/>
  <cp:lastModifiedBy>Rahal Vithanage</cp:lastModifiedBy>
  <cp:revision/>
  <dcterms:created xsi:type="dcterms:W3CDTF">2021-12-20T02:45:32Z</dcterms:created>
  <dcterms:modified xsi:type="dcterms:W3CDTF">2024-11-06T16:52:50Z</dcterms:modified>
  <cp:category/>
  <cp:contentStatus/>
</cp:coreProperties>
</file>