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Projects\EHDO\"/>
    </mc:Choice>
  </mc:AlternateContent>
  <xr:revisionPtr revIDLastSave="0" documentId="13_ncr:1_{AE9D2868-BC32-4D81-A5A6-956F079021A9}" xr6:coauthVersionLast="47" xr6:coauthVersionMax="47" xr10:uidLastSave="{00000000-0000-0000-0000-000000000000}"/>
  <bookViews>
    <workbookView xWindow="-108" yWindow="-13068" windowWidth="23256" windowHeight="13176" xr2:uid="{00000000-000D-0000-FFFF-FFFF00000000}"/>
  </bookViews>
  <sheets>
    <sheet name="Sheet1" sheetId="1" r:id="rId1"/>
    <sheet name="Data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33" i="2" l="1"/>
  <c r="B34" i="2"/>
  <c r="Q7" i="1"/>
  <c r="Q14" i="1"/>
  <c r="Q13" i="1"/>
  <c r="Q11" i="1"/>
  <c r="Q10" i="1"/>
  <c r="Q8" i="1"/>
  <c r="Q6" i="1"/>
</calcChain>
</file>

<file path=xl/sharedStrings.xml><?xml version="1.0" encoding="utf-8"?>
<sst xmlns="http://schemas.openxmlformats.org/spreadsheetml/2006/main" count="82" uniqueCount="53">
  <si>
    <t>Devices</t>
  </si>
  <si>
    <t>Cooling</t>
  </si>
  <si>
    <t>Heating</t>
  </si>
  <si>
    <t>Power</t>
  </si>
  <si>
    <t>HP</t>
  </si>
  <si>
    <t>PV</t>
  </si>
  <si>
    <t>STC</t>
  </si>
  <si>
    <t>CHP</t>
  </si>
  <si>
    <t>Yearly  power demand</t>
  </si>
  <si>
    <t>Yearly  heating demand</t>
  </si>
  <si>
    <t>Yearly  cooling demand</t>
  </si>
  <si>
    <t>Yearly power produced</t>
  </si>
  <si>
    <t>Yearly heating produced</t>
  </si>
  <si>
    <t>Yearly cooling produced</t>
  </si>
  <si>
    <t>⚡</t>
  </si>
  <si>
    <t>🔥</t>
  </si>
  <si>
    <t>❄️</t>
  </si>
  <si>
    <t>⛽</t>
  </si>
  <si>
    <t>Cost</t>
  </si>
  <si>
    <t>Grid</t>
  </si>
  <si>
    <t>Cost Type</t>
  </si>
  <si>
    <t>Investment</t>
  </si>
  <si>
    <t>CO2 Tax</t>
  </si>
  <si>
    <t>O&amp;M</t>
  </si>
  <si>
    <t>Electric import</t>
  </si>
  <si>
    <t xml:space="preserve">Heating import </t>
  </si>
  <si>
    <t>(Fernwärme)</t>
  </si>
  <si>
    <t>Biomass import</t>
  </si>
  <si>
    <t>Gas import</t>
  </si>
  <si>
    <t>Yearly power import</t>
  </si>
  <si>
    <t>Yearly heat import</t>
  </si>
  <si>
    <t>Yearly power export</t>
  </si>
  <si>
    <t>Yearly heat export</t>
  </si>
  <si>
    <t>CO2 Type</t>
  </si>
  <si>
    <t>Onsite</t>
  </si>
  <si>
    <t>Size</t>
  </si>
  <si>
    <t>Total Generated</t>
  </si>
  <si>
    <t>Total Credit Won</t>
  </si>
  <si>
    <t>Electricity import</t>
  </si>
  <si>
    <t>Heat import</t>
  </si>
  <si>
    <t>Electricity export</t>
  </si>
  <si>
    <t>Gas export</t>
  </si>
  <si>
    <t>Yearly electricity import</t>
  </si>
  <si>
    <t>Yearly gas import</t>
  </si>
  <si>
    <t>Yearly biomass import</t>
  </si>
  <si>
    <t>Yearly electricity export</t>
  </si>
  <si>
    <t>Yearly gas export</t>
  </si>
  <si>
    <t>Maximum gas import</t>
  </si>
  <si>
    <t>Maximum electricity import</t>
  </si>
  <si>
    <t>🪵</t>
  </si>
  <si>
    <t>kW</t>
  </si>
  <si>
    <t>Kw</t>
  </si>
  <si>
    <t>kWh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</si>
</sst>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-0.49998474074526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7">
    <xf numFmtId="0" fontId="0" fillId="0" borderId="0" xfId="0"/>
    <xf numFmtId="0" fontId="2" fillId="2" borderId="0" xfId="0" applyFont="1" applyFill="1"/>
    <xf numFmtId="0" fontId="2" fillId="0" borderId="0" xfId="0" applyFont="1"/>
    <xf numFmtId="9" fontId="0" fillId="0" borderId="0" xfId="1" applyFont="1"/>
    <xf numFmtId="9" fontId="0" fillId="3" borderId="0" xfId="1" applyFont="1" applyFill="1"/>
    <xf numFmtId="9" fontId="0" fillId="4" borderId="0" xfId="1" applyFont="1" applyFill="1"/>
    <xf numFmtId="0" fontId="0" fillId="2" borderId="0" xfId="0" applyFill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Production </a:t>
            </a:r>
            <a:r>
              <a:rPr lang="en-US" baseline="0"/>
              <a:t>by device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DE"/>
        </a:p>
      </c:txPr>
    </c:title>
    <c:autoTitleDeleted val="0"/>
    <c:plotArea>
      <c:layout/>
      <c:barChart>
        <c:barDir val="col"/>
        <c:grouping val="percentStacked"/>
        <c:varyColors val="0"/>
        <c:ser>
          <c:idx val="0"/>
          <c:order val="0"/>
          <c:tx>
            <c:strRef>
              <c:f>Data!$A$3</c:f>
              <c:strCache>
                <c:ptCount val="1"/>
                <c:pt idx="0">
                  <c:v>HP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DE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Data!$B$2:$D$2</c:f>
              <c:strCache>
                <c:ptCount val="3"/>
                <c:pt idx="0">
                  <c:v>Power</c:v>
                </c:pt>
                <c:pt idx="1">
                  <c:v>Heating</c:v>
                </c:pt>
                <c:pt idx="2">
                  <c:v>Cooling</c:v>
                </c:pt>
              </c:strCache>
            </c:strRef>
          </c:cat>
          <c:val>
            <c:numRef>
              <c:f>Data!$B$3:$D$3</c:f>
              <c:numCache>
                <c:formatCode>General</c:formatCode>
                <c:ptCount val="3"/>
                <c:pt idx="1">
                  <c:v>2</c:v>
                </c:pt>
                <c:pt idx="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2AA0-49EF-9AC5-5E46E31CC1DE}"/>
            </c:ext>
          </c:extLst>
        </c:ser>
        <c:ser>
          <c:idx val="1"/>
          <c:order val="1"/>
          <c:tx>
            <c:strRef>
              <c:f>Data!$A$4</c:f>
              <c:strCache>
                <c:ptCount val="1"/>
                <c:pt idx="0">
                  <c:v>PV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DE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Data!$B$2:$D$2</c:f>
              <c:strCache>
                <c:ptCount val="3"/>
                <c:pt idx="0">
                  <c:v>Power</c:v>
                </c:pt>
                <c:pt idx="1">
                  <c:v>Heating</c:v>
                </c:pt>
                <c:pt idx="2">
                  <c:v>Cooling</c:v>
                </c:pt>
              </c:strCache>
            </c:strRef>
          </c:cat>
          <c:val>
            <c:numRef>
              <c:f>Data!$B$4:$D$4</c:f>
              <c:numCache>
                <c:formatCode>General</c:formatCode>
                <c:ptCount val="3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2AA0-49EF-9AC5-5E46E31CC1DE}"/>
            </c:ext>
          </c:extLst>
        </c:ser>
        <c:ser>
          <c:idx val="2"/>
          <c:order val="2"/>
          <c:tx>
            <c:strRef>
              <c:f>Data!$A$5</c:f>
              <c:strCache>
                <c:ptCount val="1"/>
                <c:pt idx="0">
                  <c:v>STC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DE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Data!$B$2:$D$2</c:f>
              <c:strCache>
                <c:ptCount val="3"/>
                <c:pt idx="0">
                  <c:v>Power</c:v>
                </c:pt>
                <c:pt idx="1">
                  <c:v>Heating</c:v>
                </c:pt>
                <c:pt idx="2">
                  <c:v>Cooling</c:v>
                </c:pt>
              </c:strCache>
            </c:strRef>
          </c:cat>
          <c:val>
            <c:numRef>
              <c:f>Data!$B$5:$D$5</c:f>
              <c:numCache>
                <c:formatCode>General</c:formatCode>
                <c:ptCount val="3"/>
                <c:pt idx="1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2AA0-49EF-9AC5-5E46E31CC1DE}"/>
            </c:ext>
          </c:extLst>
        </c:ser>
        <c:ser>
          <c:idx val="3"/>
          <c:order val="3"/>
          <c:tx>
            <c:strRef>
              <c:f>Data!$A$6</c:f>
              <c:strCache>
                <c:ptCount val="1"/>
                <c:pt idx="0">
                  <c:v>CHP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DE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Data!$B$2:$D$2</c:f>
              <c:strCache>
                <c:ptCount val="3"/>
                <c:pt idx="0">
                  <c:v>Power</c:v>
                </c:pt>
                <c:pt idx="1">
                  <c:v>Heating</c:v>
                </c:pt>
                <c:pt idx="2">
                  <c:v>Cooling</c:v>
                </c:pt>
              </c:strCache>
            </c:strRef>
          </c:cat>
          <c:val>
            <c:numRef>
              <c:f>Data!$B$6:$D$6</c:f>
              <c:numCache>
                <c:formatCode>General</c:formatCode>
                <c:ptCount val="3"/>
                <c:pt idx="0">
                  <c:v>2</c:v>
                </c:pt>
                <c:pt idx="1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2AA0-49EF-9AC5-5E46E31CC1DE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gapWidth val="150"/>
        <c:overlap val="100"/>
        <c:axId val="220852400"/>
        <c:axId val="220864880"/>
      </c:barChart>
      <c:catAx>
        <c:axId val="22085240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DE"/>
          </a:p>
        </c:txPr>
        <c:crossAx val="220864880"/>
        <c:crosses val="autoZero"/>
        <c:auto val="1"/>
        <c:lblAlgn val="ctr"/>
        <c:lblOffset val="100"/>
        <c:noMultiLvlLbl val="0"/>
      </c:catAx>
      <c:valAx>
        <c:axId val="2208648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cross"/>
        <c:minorTickMark val="in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DE"/>
          </a:p>
        </c:txPr>
        <c:crossAx val="220852400"/>
        <c:crosses val="autoZero"/>
        <c:crossBetween val="between"/>
        <c:majorUnit val="0.2"/>
        <c:minorUnit val="0.1"/>
      </c:valAx>
      <c:spPr>
        <a:noFill/>
        <a:ln>
          <a:noFill/>
        </a:ln>
        <a:effectLst/>
      </c:spPr>
    </c:plotArea>
    <c:legend>
      <c:legendPos val="t"/>
      <c:layout>
        <c:manualLayout>
          <c:xMode val="edge"/>
          <c:yMode val="edge"/>
          <c:x val="0.37317719243140912"/>
          <c:y val="0.150082448273545"/>
          <c:w val="0.24827660954145439"/>
          <c:h val="6.27327810789450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b" anchorCtr="0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D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DE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Cost by device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DE"/>
        </a:p>
      </c:txPr>
    </c:title>
    <c:autoTitleDeleted val="0"/>
    <c:plotArea>
      <c:layout/>
      <c:pieChart>
        <c:varyColors val="1"/>
        <c:ser>
          <c:idx val="0"/>
          <c:order val="0"/>
          <c:tx>
            <c:strRef>
              <c:f>Data!$E$2</c:f>
              <c:strCache>
                <c:ptCount val="1"/>
                <c:pt idx="0">
                  <c:v>Cost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0638-4C32-BE0E-EDB0DEFAB28C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0638-4C32-BE0E-EDB0DEFAB28C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0638-4C32-BE0E-EDB0DEFAB28C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0638-4C32-BE0E-EDB0DEFAB28C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DE"/>
              </a:p>
            </c:txPr>
            <c:dLblPos val="bestFit"/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Data!$A$3:$A$6</c:f>
              <c:strCache>
                <c:ptCount val="4"/>
                <c:pt idx="0">
                  <c:v>HP</c:v>
                </c:pt>
                <c:pt idx="1">
                  <c:v>PV</c:v>
                </c:pt>
                <c:pt idx="2">
                  <c:v>STC</c:v>
                </c:pt>
                <c:pt idx="3">
                  <c:v>CHP</c:v>
                </c:pt>
              </c:strCache>
            </c:strRef>
          </c:cat>
          <c:val>
            <c:numRef>
              <c:f>Data!$E$3:$E$6</c:f>
              <c:numCache>
                <c:formatCode>General</c:formatCode>
                <c:ptCount val="4"/>
                <c:pt idx="0">
                  <c:v>10</c:v>
                </c:pt>
                <c:pt idx="1">
                  <c:v>2</c:v>
                </c:pt>
                <c:pt idx="2">
                  <c:v>3</c:v>
                </c:pt>
                <c:pt idx="3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364-45E2-A527-2C313586C1B3}"/>
            </c:ext>
          </c:extLst>
        </c:ser>
        <c:dLbls>
          <c:dLblPos val="bestFit"/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D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DE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Cost by type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DE"/>
        </a:p>
      </c:txPr>
    </c:title>
    <c:autoTitleDeleted val="0"/>
    <c:plotArea>
      <c:layout/>
      <c:ofPieChart>
        <c:ofPieType val="pie"/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56D7-45A7-B0A6-B74C412D2867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56D7-45A7-B0A6-B74C412D2867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56D7-45A7-B0A6-B74C412D2867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56D7-45A7-B0A6-B74C412D2867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9-43B7-48FB-BC25-2396F59537C2}"/>
              </c:ext>
            </c:extLst>
          </c:dPt>
          <c:dPt>
            <c:idx val="5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B-43B7-48FB-BC25-2396F59537C2}"/>
              </c:ext>
            </c:extLst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D-43B7-48FB-BC25-2396F59537C2}"/>
              </c:ext>
            </c:extLst>
          </c:dPt>
          <c:dPt>
            <c:idx val="7"/>
            <c:bubble3D val="0"/>
            <c:spPr>
              <a:solidFill>
                <a:schemeClr val="accent2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F-43B7-48FB-BC25-2396F59537C2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DE"/>
              </a:p>
            </c:txPr>
            <c:dLblPos val="bestFit"/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Data!$A$14:$A$20</c:f>
              <c:strCache>
                <c:ptCount val="7"/>
                <c:pt idx="0">
                  <c:v>Investment</c:v>
                </c:pt>
                <c:pt idx="1">
                  <c:v>O&amp;M</c:v>
                </c:pt>
                <c:pt idx="2">
                  <c:v>CO2 Tax</c:v>
                </c:pt>
                <c:pt idx="3">
                  <c:v>Electric import</c:v>
                </c:pt>
                <c:pt idx="4">
                  <c:v>Heating import </c:v>
                </c:pt>
                <c:pt idx="5">
                  <c:v>Gas import</c:v>
                </c:pt>
                <c:pt idx="6">
                  <c:v>Biomass import</c:v>
                </c:pt>
              </c:strCache>
            </c:strRef>
          </c:cat>
          <c:val>
            <c:numRef>
              <c:f>Data!$B$14:$B$20</c:f>
              <c:numCache>
                <c:formatCode>General</c:formatCode>
                <c:ptCount val="7"/>
                <c:pt idx="0">
                  <c:v>1</c:v>
                </c:pt>
                <c:pt idx="1">
                  <c:v>23</c:v>
                </c:pt>
                <c:pt idx="2">
                  <c:v>4</c:v>
                </c:pt>
                <c:pt idx="3">
                  <c:v>2</c:v>
                </c:pt>
                <c:pt idx="4">
                  <c:v>2</c:v>
                </c:pt>
                <c:pt idx="6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56D7-45A7-B0A6-B74C412D2867}"/>
            </c:ext>
          </c:extLst>
        </c:ser>
        <c:dLbls>
          <c:dLblPos val="bestFit"/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gapWidth val="100"/>
        <c:splitType val="pos"/>
        <c:splitPos val="4"/>
        <c:secondPieSize val="75"/>
        <c:serLines>
          <c:spPr>
            <a:ln w="9525" cap="flat" cmpd="sng" algn="ctr">
              <a:solidFill>
                <a:schemeClr val="tx1">
                  <a:lumMod val="35000"/>
                  <a:lumOff val="65000"/>
                </a:schemeClr>
              </a:solidFill>
              <a:round/>
            </a:ln>
            <a:effectLst/>
          </c:spPr>
        </c:serLines>
      </c:of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D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DE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CO2 Produced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DE"/>
        </a:p>
      </c:txPr>
    </c:title>
    <c:autoTitleDeleted val="0"/>
    <c:plotArea>
      <c:layout/>
      <c:pieChart>
        <c:varyColors val="1"/>
        <c:ser>
          <c:idx val="0"/>
          <c:order val="0"/>
          <c:tx>
            <c:strRef>
              <c:f>Data!$B$23</c:f>
              <c:strCache>
                <c:ptCount val="1"/>
                <c:pt idx="0">
                  <c:v>Size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4D3F-4D91-8587-9E9F9F307059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4D3F-4D91-8587-9E9F9F307059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4D3F-4D91-8587-9E9F9F307059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4D3F-4D91-8587-9E9F9F307059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DE"/>
              </a:p>
            </c:txPr>
            <c:dLblPos val="bestFit"/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Data!$A$24:$A$28</c:f>
              <c:strCache>
                <c:ptCount val="5"/>
                <c:pt idx="0">
                  <c:v>Onsite</c:v>
                </c:pt>
                <c:pt idx="1">
                  <c:v>Electricity import</c:v>
                </c:pt>
                <c:pt idx="2">
                  <c:v>Gas import</c:v>
                </c:pt>
                <c:pt idx="3">
                  <c:v>Biomass import</c:v>
                </c:pt>
                <c:pt idx="4">
                  <c:v>Heat import</c:v>
                </c:pt>
              </c:strCache>
            </c:strRef>
          </c:cat>
          <c:val>
            <c:numRef>
              <c:f>Data!$B$24:$B$28</c:f>
              <c:numCache>
                <c:formatCode>General</c:formatCode>
                <c:ptCount val="5"/>
                <c:pt idx="0">
                  <c:v>312</c:v>
                </c:pt>
                <c:pt idx="1">
                  <c:v>412</c:v>
                </c:pt>
                <c:pt idx="2">
                  <c:v>15</c:v>
                </c:pt>
                <c:pt idx="3">
                  <c:v>152</c:v>
                </c:pt>
                <c:pt idx="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4D3F-4D91-8587-9E9F9F307059}"/>
            </c:ext>
          </c:extLst>
        </c:ser>
        <c:dLbls>
          <c:dLblPos val="bestFit"/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D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DE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CO2 Won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DE"/>
        </a:p>
      </c:txPr>
    </c:title>
    <c:autoTitleDeleted val="0"/>
    <c:plotArea>
      <c:layout/>
      <c:pieChart>
        <c:varyColors val="1"/>
        <c:ser>
          <c:idx val="0"/>
          <c:order val="0"/>
          <c:tx>
            <c:strRef>
              <c:f>Data!$B$23</c:f>
              <c:strCache>
                <c:ptCount val="1"/>
                <c:pt idx="0">
                  <c:v>Size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E725-433B-B425-E4ADE7CC090A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E725-433B-B425-E4ADE7CC090A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DE"/>
              </a:p>
            </c:txPr>
            <c:dLblPos val="bestFit"/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Data!$A$30:$A$31</c:f>
              <c:strCache>
                <c:ptCount val="2"/>
                <c:pt idx="0">
                  <c:v>Electricity export</c:v>
                </c:pt>
                <c:pt idx="1">
                  <c:v>Gas export</c:v>
                </c:pt>
              </c:strCache>
            </c:strRef>
          </c:cat>
          <c:val>
            <c:numRef>
              <c:f>Data!$B$30:$B$31</c:f>
              <c:numCache>
                <c:formatCode>General</c:formatCode>
                <c:ptCount val="2"/>
                <c:pt idx="0">
                  <c:v>125</c:v>
                </c:pt>
                <c:pt idx="1">
                  <c:v>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E725-433B-B425-E4ADE7CC090A}"/>
            </c:ext>
          </c:extLst>
        </c:ser>
        <c:dLbls>
          <c:dLblPos val="bestFit"/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D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DE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CO2 Comparison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DE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Data!$A$33</c:f>
              <c:strCache>
                <c:ptCount val="1"/>
                <c:pt idx="0">
                  <c:v>Total Generated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Data!$B$13</c:f>
              <c:strCache>
                <c:ptCount val="1"/>
                <c:pt idx="0">
                  <c:v>Cost</c:v>
                </c:pt>
              </c:strCache>
            </c:strRef>
          </c:cat>
          <c:val>
            <c:numRef>
              <c:f>Data!$B$33</c:f>
              <c:numCache>
                <c:formatCode>General</c:formatCode>
                <c:ptCount val="1"/>
                <c:pt idx="0">
                  <c:v>891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ACFC-4B61-BEFA-7527A94C8FAD}"/>
            </c:ext>
          </c:extLst>
        </c:ser>
        <c:ser>
          <c:idx val="1"/>
          <c:order val="1"/>
          <c:tx>
            <c:strRef>
              <c:f>Data!$A$34</c:f>
              <c:strCache>
                <c:ptCount val="1"/>
                <c:pt idx="0">
                  <c:v>Total Credit Won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Data!$B$13</c:f>
              <c:strCache>
                <c:ptCount val="1"/>
                <c:pt idx="0">
                  <c:v>Cost</c:v>
                </c:pt>
              </c:strCache>
            </c:strRef>
          </c:cat>
          <c:val>
            <c:numRef>
              <c:f>Data!$B$34</c:f>
              <c:numCache>
                <c:formatCode>General</c:formatCode>
                <c:ptCount val="1"/>
                <c:pt idx="0">
                  <c:v>130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ACFC-4B61-BEFA-7527A94C8FA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1644439360"/>
        <c:axId val="1644437920"/>
      </c:barChart>
      <c:valAx>
        <c:axId val="164443792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DE"/>
          </a:p>
        </c:txPr>
        <c:crossAx val="1644439360"/>
        <c:crossBetween val="between"/>
      </c:valAx>
      <c:catAx>
        <c:axId val="1644439360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DE"/>
          </a:p>
        </c:txPr>
        <c:crossAx val="1644437920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tr"/>
      <c:layout>
        <c:manualLayout>
          <c:xMode val="edge"/>
          <c:yMode val="edge"/>
          <c:x val="0.78358055581016994"/>
          <c:y val="3.5237524099744788E-2"/>
          <c:w val="0.177767808038681"/>
          <c:h val="0.28878559642861718"/>
        </c:manualLayout>
      </c:layout>
      <c:overlay val="1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D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DE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1</xdr:row>
      <xdr:rowOff>0</xdr:rowOff>
    </xdr:from>
    <xdr:to>
      <xdr:col>11</xdr:col>
      <xdr:colOff>0</xdr:colOff>
      <xdr:row>14</xdr:row>
      <xdr:rowOff>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912B8CFD-8F4F-FDCB-4D98-773D7A4DFB3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</xdr:col>
      <xdr:colOff>1268</xdr:colOff>
      <xdr:row>17</xdr:row>
      <xdr:rowOff>0</xdr:rowOff>
    </xdr:from>
    <xdr:to>
      <xdr:col>4</xdr:col>
      <xdr:colOff>0</xdr:colOff>
      <xdr:row>32</xdr:row>
      <xdr:rowOff>23688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D30D242-F728-9FD7-D220-8577BE4C1E3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5</xdr:col>
      <xdr:colOff>0</xdr:colOff>
      <xdr:row>17</xdr:row>
      <xdr:rowOff>0</xdr:rowOff>
    </xdr:from>
    <xdr:to>
      <xdr:col>11</xdr:col>
      <xdr:colOff>0</xdr:colOff>
      <xdr:row>32</xdr:row>
      <xdr:rowOff>18332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F9893CE7-5EF6-4774-A685-54B2E1C0E76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</xdr:col>
      <xdr:colOff>1269</xdr:colOff>
      <xdr:row>34</xdr:row>
      <xdr:rowOff>1</xdr:rowOff>
    </xdr:from>
    <xdr:to>
      <xdr:col>7</xdr:col>
      <xdr:colOff>0</xdr:colOff>
      <xdr:row>47</xdr:row>
      <xdr:rowOff>0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41C66DAB-063F-4EFD-9B52-55050809F24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8</xdr:col>
      <xdr:colOff>1</xdr:colOff>
      <xdr:row>34</xdr:row>
      <xdr:rowOff>1</xdr:rowOff>
    </xdr:from>
    <xdr:to>
      <xdr:col>11</xdr:col>
      <xdr:colOff>0</xdr:colOff>
      <xdr:row>47</xdr:row>
      <xdr:rowOff>0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71933052-A396-4223-9667-ADD299F106F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</xdr:col>
      <xdr:colOff>0</xdr:colOff>
      <xdr:row>47</xdr:row>
      <xdr:rowOff>185530</xdr:rowOff>
    </xdr:from>
    <xdr:to>
      <xdr:col>11</xdr:col>
      <xdr:colOff>0</xdr:colOff>
      <xdr:row>55</xdr:row>
      <xdr:rowOff>185529</xdr:rowOff>
    </xdr:to>
    <xdr:graphicFrame macro="">
      <xdr:nvGraphicFramePr>
        <xdr:cNvPr id="10" name="Chart 9">
          <a:extLst>
            <a:ext uri="{FF2B5EF4-FFF2-40B4-BE49-F238E27FC236}">
              <a16:creationId xmlns:a16="http://schemas.microsoft.com/office/drawing/2014/main" id="{F236DC51-98AB-4912-A35D-35730B3CF1B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M2:Q26"/>
  <sheetViews>
    <sheetView tabSelected="1" topLeftCell="A4" zoomScale="115" zoomScaleNormal="115" workbookViewId="0">
      <selection activeCell="S14" sqref="S14"/>
    </sheetView>
  </sheetViews>
  <sheetFormatPr defaultRowHeight="14.5" x14ac:dyDescent="0.35"/>
  <cols>
    <col min="1" max="1" width="3.54296875" customWidth="1"/>
    <col min="2" max="4" width="8.1796875" customWidth="1"/>
    <col min="5" max="5" width="3.36328125" customWidth="1"/>
    <col min="6" max="8" width="8.1796875" customWidth="1"/>
    <col min="9" max="9" width="3.36328125" customWidth="1"/>
    <col min="10" max="10" width="2.90625" customWidth="1"/>
    <col min="11" max="11" width="21.26953125" bestFit="1" customWidth="1"/>
    <col min="12" max="12" width="1.81640625" customWidth="1"/>
    <col min="13" max="13" width="3.54296875" bestFit="1" customWidth="1"/>
    <col min="14" max="14" width="23.81640625" customWidth="1"/>
    <col min="15" max="15" width="8.7265625" style="2"/>
  </cols>
  <sheetData>
    <row r="2" spans="13:17" x14ac:dyDescent="0.35">
      <c r="M2" t="s">
        <v>14</v>
      </c>
      <c r="N2" t="s">
        <v>8</v>
      </c>
      <c r="O2" s="1">
        <v>100</v>
      </c>
      <c r="P2" t="s">
        <v>52</v>
      </c>
    </row>
    <row r="3" spans="13:17" x14ac:dyDescent="0.35">
      <c r="M3" t="s">
        <v>15</v>
      </c>
      <c r="N3" t="s">
        <v>9</v>
      </c>
      <c r="O3" s="1">
        <v>4</v>
      </c>
      <c r="P3" t="s">
        <v>52</v>
      </c>
    </row>
    <row r="4" spans="13:17" x14ac:dyDescent="0.35">
      <c r="M4" t="s">
        <v>16</v>
      </c>
      <c r="N4" t="s">
        <v>10</v>
      </c>
      <c r="O4" s="1">
        <v>2</v>
      </c>
      <c r="P4" t="s">
        <v>52</v>
      </c>
    </row>
    <row r="6" spans="13:17" x14ac:dyDescent="0.35">
      <c r="M6" t="s">
        <v>14</v>
      </c>
      <c r="N6" t="s">
        <v>11</v>
      </c>
      <c r="O6" s="1">
        <v>70</v>
      </c>
      <c r="P6" t="s">
        <v>52</v>
      </c>
      <c r="Q6" s="3">
        <f>ROUND(O6/O2, 2)</f>
        <v>0.7</v>
      </c>
    </row>
    <row r="7" spans="13:17" x14ac:dyDescent="0.35">
      <c r="M7" t="s">
        <v>15</v>
      </c>
      <c r="N7" t="s">
        <v>12</v>
      </c>
      <c r="O7" s="1">
        <v>23</v>
      </c>
      <c r="P7" t="s">
        <v>52</v>
      </c>
      <c r="Q7" s="3">
        <f>ROUND(O7/O3, 2)</f>
        <v>5.75</v>
      </c>
    </row>
    <row r="8" spans="13:17" x14ac:dyDescent="0.35">
      <c r="M8" t="s">
        <v>16</v>
      </c>
      <c r="N8" t="s">
        <v>13</v>
      </c>
      <c r="O8" s="1">
        <v>2</v>
      </c>
      <c r="P8" t="s">
        <v>52</v>
      </c>
      <c r="Q8" s="3">
        <f>ROUND(O8/O4, 2)</f>
        <v>1</v>
      </c>
    </row>
    <row r="9" spans="13:17" x14ac:dyDescent="0.35">
      <c r="Q9" s="3"/>
    </row>
    <row r="10" spans="13:17" x14ac:dyDescent="0.35">
      <c r="M10" t="s">
        <v>14</v>
      </c>
      <c r="N10" t="s">
        <v>29</v>
      </c>
      <c r="O10" s="1">
        <v>10</v>
      </c>
      <c r="P10" t="s">
        <v>52</v>
      </c>
      <c r="Q10" s="4">
        <f>ROUND(O10/O2, 2)</f>
        <v>0.1</v>
      </c>
    </row>
    <row r="11" spans="13:17" x14ac:dyDescent="0.35">
      <c r="M11" t="s">
        <v>15</v>
      </c>
      <c r="N11" t="s">
        <v>30</v>
      </c>
      <c r="O11" s="1">
        <v>2</v>
      </c>
      <c r="P11" t="s">
        <v>52</v>
      </c>
      <c r="Q11" s="4">
        <f>ROUND(O11/O3, 2)</f>
        <v>0.5</v>
      </c>
    </row>
    <row r="12" spans="13:17" x14ac:dyDescent="0.35">
      <c r="Q12" s="3"/>
    </row>
    <row r="13" spans="13:17" x14ac:dyDescent="0.35">
      <c r="M13" t="s">
        <v>14</v>
      </c>
      <c r="N13" t="s">
        <v>31</v>
      </c>
      <c r="O13" s="1">
        <v>5</v>
      </c>
      <c r="P13" t="s">
        <v>52</v>
      </c>
      <c r="Q13" s="5">
        <f>ROUND(O13/O2, 2)</f>
        <v>0.05</v>
      </c>
    </row>
    <row r="14" spans="13:17" x14ac:dyDescent="0.35">
      <c r="M14" t="s">
        <v>15</v>
      </c>
      <c r="N14" t="s">
        <v>32</v>
      </c>
      <c r="O14" s="1">
        <v>10</v>
      </c>
      <c r="P14" t="s">
        <v>52</v>
      </c>
      <c r="Q14" s="5">
        <f>ROUND(O14/O3, 2)</f>
        <v>2.5</v>
      </c>
    </row>
    <row r="18" spans="13:16" x14ac:dyDescent="0.35">
      <c r="M18" t="s">
        <v>14</v>
      </c>
      <c r="N18" t="s">
        <v>42</v>
      </c>
      <c r="O18" s="1"/>
      <c r="P18" t="s">
        <v>52</v>
      </c>
    </row>
    <row r="19" spans="13:16" x14ac:dyDescent="0.35">
      <c r="M19" t="s">
        <v>17</v>
      </c>
      <c r="N19" t="s">
        <v>43</v>
      </c>
      <c r="O19" s="1"/>
      <c r="P19" t="s">
        <v>52</v>
      </c>
    </row>
    <row r="20" spans="13:16" x14ac:dyDescent="0.35">
      <c r="M20" t="s">
        <v>49</v>
      </c>
      <c r="N20" t="s">
        <v>44</v>
      </c>
      <c r="O20" s="1"/>
      <c r="P20" t="s">
        <v>52</v>
      </c>
    </row>
    <row r="22" spans="13:16" x14ac:dyDescent="0.35">
      <c r="M22" t="s">
        <v>14</v>
      </c>
      <c r="N22" t="s">
        <v>45</v>
      </c>
      <c r="O22" s="1"/>
      <c r="P22" t="s">
        <v>52</v>
      </c>
    </row>
    <row r="23" spans="13:16" x14ac:dyDescent="0.35">
      <c r="M23" t="s">
        <v>17</v>
      </c>
      <c r="N23" t="s">
        <v>46</v>
      </c>
      <c r="O23" s="1"/>
      <c r="P23" t="s">
        <v>52</v>
      </c>
    </row>
    <row r="25" spans="13:16" x14ac:dyDescent="0.35">
      <c r="M25" t="s">
        <v>14</v>
      </c>
      <c r="N25" t="s">
        <v>48</v>
      </c>
      <c r="O25" s="1"/>
      <c r="P25" t="s">
        <v>50</v>
      </c>
    </row>
    <row r="26" spans="13:16" x14ac:dyDescent="0.35">
      <c r="M26" t="s">
        <v>17</v>
      </c>
      <c r="N26" t="s">
        <v>47</v>
      </c>
      <c r="O26" s="1"/>
      <c r="P26" t="s">
        <v>51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42628E-1B3E-4F3F-A0EC-93378B23421C}">
  <dimension ref="A2:E34"/>
  <sheetViews>
    <sheetView workbookViewId="0">
      <selection activeCell="E9" sqref="E9"/>
    </sheetView>
  </sheetViews>
  <sheetFormatPr defaultRowHeight="14.5" x14ac:dyDescent="0.35"/>
  <cols>
    <col min="1" max="1" width="29.36328125" customWidth="1"/>
    <col min="2" max="2" width="8.7265625" customWidth="1"/>
    <col min="3" max="3" width="11.54296875" customWidth="1"/>
  </cols>
  <sheetData>
    <row r="2" spans="1:5" x14ac:dyDescent="0.35">
      <c r="A2" t="s">
        <v>0</v>
      </c>
      <c r="B2" t="s">
        <v>3</v>
      </c>
      <c r="C2" t="s">
        <v>2</v>
      </c>
      <c r="D2" t="s">
        <v>1</v>
      </c>
      <c r="E2" t="s">
        <v>18</v>
      </c>
    </row>
    <row r="3" spans="1:5" x14ac:dyDescent="0.35">
      <c r="A3" t="s">
        <v>4</v>
      </c>
      <c r="C3">
        <v>2</v>
      </c>
      <c r="D3">
        <v>1</v>
      </c>
      <c r="E3">
        <v>10</v>
      </c>
    </row>
    <row r="4" spans="1:5" x14ac:dyDescent="0.35">
      <c r="A4" t="s">
        <v>5</v>
      </c>
      <c r="B4">
        <v>1</v>
      </c>
      <c r="E4">
        <v>2</v>
      </c>
    </row>
    <row r="5" spans="1:5" x14ac:dyDescent="0.35">
      <c r="A5" t="s">
        <v>6</v>
      </c>
      <c r="C5">
        <v>3</v>
      </c>
      <c r="E5">
        <v>3</v>
      </c>
    </row>
    <row r="6" spans="1:5" x14ac:dyDescent="0.35">
      <c r="A6" t="s">
        <v>7</v>
      </c>
      <c r="B6">
        <v>2</v>
      </c>
      <c r="C6">
        <v>2</v>
      </c>
      <c r="E6">
        <v>2</v>
      </c>
    </row>
    <row r="7" spans="1:5" x14ac:dyDescent="0.35">
      <c r="A7" t="s">
        <v>19</v>
      </c>
    </row>
    <row r="13" spans="1:5" x14ac:dyDescent="0.35">
      <c r="A13" t="s">
        <v>20</v>
      </c>
      <c r="B13" t="s">
        <v>18</v>
      </c>
    </row>
    <row r="14" spans="1:5" x14ac:dyDescent="0.35">
      <c r="A14" t="s">
        <v>21</v>
      </c>
      <c r="B14">
        <v>1</v>
      </c>
    </row>
    <row r="15" spans="1:5" x14ac:dyDescent="0.35">
      <c r="A15" t="s">
        <v>23</v>
      </c>
      <c r="B15">
        <v>23</v>
      </c>
    </row>
    <row r="16" spans="1:5" x14ac:dyDescent="0.35">
      <c r="A16" t="s">
        <v>22</v>
      </c>
      <c r="B16">
        <v>4</v>
      </c>
    </row>
    <row r="17" spans="1:3" x14ac:dyDescent="0.35">
      <c r="A17" t="s">
        <v>24</v>
      </c>
      <c r="B17">
        <v>2</v>
      </c>
    </row>
    <row r="18" spans="1:3" x14ac:dyDescent="0.35">
      <c r="A18" t="s">
        <v>25</v>
      </c>
      <c r="B18">
        <v>2</v>
      </c>
      <c r="C18" t="s">
        <v>26</v>
      </c>
    </row>
    <row r="19" spans="1:3" x14ac:dyDescent="0.35">
      <c r="A19" t="s">
        <v>28</v>
      </c>
    </row>
    <row r="20" spans="1:3" x14ac:dyDescent="0.35">
      <c r="A20" t="s">
        <v>27</v>
      </c>
      <c r="B20">
        <v>2</v>
      </c>
    </row>
    <row r="23" spans="1:3" x14ac:dyDescent="0.35">
      <c r="A23" t="s">
        <v>33</v>
      </c>
      <c r="B23" t="s">
        <v>35</v>
      </c>
    </row>
    <row r="24" spans="1:3" x14ac:dyDescent="0.35">
      <c r="A24" t="s">
        <v>34</v>
      </c>
      <c r="B24" s="6">
        <v>312</v>
      </c>
    </row>
    <row r="25" spans="1:3" x14ac:dyDescent="0.35">
      <c r="A25" t="s">
        <v>38</v>
      </c>
      <c r="B25" s="6">
        <v>412</v>
      </c>
    </row>
    <row r="26" spans="1:3" x14ac:dyDescent="0.35">
      <c r="A26" t="s">
        <v>28</v>
      </c>
      <c r="B26" s="6">
        <v>15</v>
      </c>
    </row>
    <row r="27" spans="1:3" x14ac:dyDescent="0.35">
      <c r="A27" t="s">
        <v>27</v>
      </c>
      <c r="B27" s="6">
        <v>152</v>
      </c>
    </row>
    <row r="28" spans="1:3" x14ac:dyDescent="0.35">
      <c r="A28" t="s">
        <v>39</v>
      </c>
      <c r="B28" s="6">
        <v>0</v>
      </c>
    </row>
    <row r="30" spans="1:3" x14ac:dyDescent="0.35">
      <c r="A30" t="s">
        <v>40</v>
      </c>
      <c r="B30" s="6">
        <v>125</v>
      </c>
    </row>
    <row r="31" spans="1:3" x14ac:dyDescent="0.35">
      <c r="A31" t="s">
        <v>41</v>
      </c>
      <c r="B31" s="6">
        <v>5</v>
      </c>
    </row>
    <row r="33" spans="1:2" x14ac:dyDescent="0.35">
      <c r="A33" t="s">
        <v>36</v>
      </c>
      <c r="B33">
        <f>SUM(B24:B28)</f>
        <v>891</v>
      </c>
    </row>
    <row r="34" spans="1:2" x14ac:dyDescent="0.35">
      <c r="A34" t="s">
        <v>37</v>
      </c>
      <c r="B34">
        <f>SUM(B30:B31)</f>
        <v>130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Rares Teposu</dc:creator>
  <cp:lastModifiedBy>Rares-Mihai Teposu</cp:lastModifiedBy>
  <dcterms:created xsi:type="dcterms:W3CDTF">2015-06-05T18:17:20Z</dcterms:created>
  <dcterms:modified xsi:type="dcterms:W3CDTF">2024-07-01T07:10:26Z</dcterms:modified>
</cp:coreProperties>
</file>