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und Management\Fund Management Team Files\FM Personal Folders\Richard\PycharmProjects\Rebalancing\assets\"/>
    </mc:Choice>
  </mc:AlternateContent>
  <xr:revisionPtr revIDLastSave="0" documentId="13_ncr:1_{F0373EBC-A298-4D7E-A67F-E342F0D34521}" xr6:coauthVersionLast="47" xr6:coauthVersionMax="47" xr10:uidLastSave="{00000000-0000-0000-0000-000000000000}"/>
  <bookViews>
    <workbookView xWindow="35040" yWindow="-12795" windowWidth="7590" windowHeight="3405" activeTab="2" xr2:uid="{F0C1462D-7396-4FC9-984D-A4BAFFA87AA6}"/>
  </bookViews>
  <sheets>
    <sheet name="Cautious" sheetId="2" r:id="rId1"/>
    <sheet name="Balanced" sheetId="1" r:id="rId2"/>
    <sheet name="Adventurou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F20" i="3"/>
  <c r="E20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I2" i="3"/>
  <c r="G2" i="3"/>
  <c r="C2" i="3"/>
  <c r="F22" i="2"/>
  <c r="E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I2" i="2"/>
  <c r="G2" i="2"/>
  <c r="C2" i="2"/>
  <c r="I19" i="1"/>
  <c r="I20" i="1"/>
  <c r="I21" i="1"/>
  <c r="I22" i="1"/>
  <c r="I23" i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F27" i="1"/>
  <c r="E27" i="1"/>
  <c r="I2" i="1"/>
  <c r="G2" i="1"/>
  <c r="C2" i="1"/>
</calcChain>
</file>

<file path=xl/sharedStrings.xml><?xml version="1.0" encoding="utf-8"?>
<sst xmlns="http://schemas.openxmlformats.org/spreadsheetml/2006/main" count="282" uniqueCount="132">
  <si>
    <t>SEDOL</t>
  </si>
  <si>
    <t>ISIN</t>
  </si>
  <si>
    <t>SEDOL Check</t>
  </si>
  <si>
    <t>Fund Name</t>
  </si>
  <si>
    <t>Previous</t>
  </si>
  <si>
    <t>Target</t>
  </si>
  <si>
    <t>Holding Change</t>
  </si>
  <si>
    <t>Investment Area</t>
  </si>
  <si>
    <t>Dealing Method</t>
  </si>
  <si>
    <t>Scheme Name</t>
  </si>
  <si>
    <t>Designation</t>
  </si>
  <si>
    <t>Version Control</t>
  </si>
  <si>
    <t>UK</t>
  </si>
  <si>
    <t>Last Update Date</t>
  </si>
  <si>
    <t>ASIA PACIFIC</t>
  </si>
  <si>
    <t>Updated by</t>
  </si>
  <si>
    <t>RA</t>
  </si>
  <si>
    <t>STEWART INVESTORS ASA PAC LDRS B ACC GBP</t>
  </si>
  <si>
    <t>EUROPE</t>
  </si>
  <si>
    <t>Verified by</t>
  </si>
  <si>
    <t>USA</t>
  </si>
  <si>
    <t>B6QQ9X9</t>
  </si>
  <si>
    <t>GB00B6QQ9X96</t>
  </si>
  <si>
    <t>Japan</t>
  </si>
  <si>
    <t>iShares Japan Equity Index (UK) D Acc in GB</t>
  </si>
  <si>
    <t>BLNMYC9</t>
  </si>
  <si>
    <t>IE00BLNMYC90</t>
  </si>
  <si>
    <t>BMMV576</t>
  </si>
  <si>
    <t>GB00BMMV5766</t>
  </si>
  <si>
    <t>X Trackers S&amp;P500 Equal weight UCITS ETF IC (GBP)</t>
  </si>
  <si>
    <t>Cash</t>
  </si>
  <si>
    <t>GB0006011133</t>
  </si>
  <si>
    <t>GB0006436108</t>
  </si>
  <si>
    <t>GB0033874768</t>
  </si>
  <si>
    <t>GB00B0CNH387</t>
  </si>
  <si>
    <t>GB00B18B9X76</t>
  </si>
  <si>
    <t>IE00B1S75374</t>
  </si>
  <si>
    <t>GB00B1W0GF10</t>
  </si>
  <si>
    <t>GB00B5B71H80</t>
  </si>
  <si>
    <t>GB00B7C44X99</t>
  </si>
  <si>
    <t>GB00B80QG615</t>
  </si>
  <si>
    <t>GB00B83RVT96</t>
  </si>
  <si>
    <t>GB00B8N44V30</t>
  </si>
  <si>
    <t>GB00B8Q77S73</t>
  </si>
  <si>
    <t>GB00B90VHJ34</t>
  </si>
  <si>
    <t>GB00BD8HBD32</t>
  </si>
  <si>
    <t>GB00BF0TZL74</t>
  </si>
  <si>
    <t>IE00BFRTDB69</t>
  </si>
  <si>
    <t>GB00BMH6XK58</t>
  </si>
  <si>
    <t>GB00BQJZV592</t>
  </si>
  <si>
    <t>GB00BRJL7V21</t>
  </si>
  <si>
    <t>B0CNH38</t>
  </si>
  <si>
    <t>B18B9X7</t>
  </si>
  <si>
    <t>B1S7537</t>
  </si>
  <si>
    <t>B1W0GF1</t>
  </si>
  <si>
    <t>B5B71H8</t>
  </si>
  <si>
    <t>B7C44X9</t>
  </si>
  <si>
    <t>B80QG61</t>
  </si>
  <si>
    <t>B83RVT9</t>
  </si>
  <si>
    <t>B8N44V3</t>
  </si>
  <si>
    <t>B8Q77S7</t>
  </si>
  <si>
    <t>B90VHJ3</t>
  </si>
  <si>
    <t>BD8HBD3</t>
  </si>
  <si>
    <t>BF0TZL7</t>
  </si>
  <si>
    <t>BFRTDB6</t>
  </si>
  <si>
    <t>BMH6XK5</t>
  </si>
  <si>
    <t>BQJZV59</t>
  </si>
  <si>
    <t>BRJL7V2</t>
  </si>
  <si>
    <t>0601113</t>
  </si>
  <si>
    <t>0643610</t>
  </si>
  <si>
    <t>3387476</t>
  </si>
  <si>
    <t>BAILLIE GIFFORD JAPANESE B ACC</t>
  </si>
  <si>
    <t>BLACKROCK SMALLER COMPANIES TRUST (BRSC)</t>
  </si>
  <si>
    <t>Stewart Investors Asia Pacific Leaders B Acc GBP</t>
  </si>
  <si>
    <t>LEGAL &amp; GENERAL GLOBAL HEALTH &amp; PHARMA IND TRUST I</t>
  </si>
  <si>
    <t>LF Lindsell Train UK Equity Acc  - Jul 06</t>
  </si>
  <si>
    <t>VANGUARD U.K. GOVERNMENT BOND INDEX FUND GBP ACCUM</t>
  </si>
  <si>
    <t>BAILLIE GIFFORD HIGH YIELD BOND B ACC</t>
  </si>
  <si>
    <t>VANGUARD FTSE DEVELOPED EUROPE EX UK EQUITY INDEX</t>
  </si>
  <si>
    <t>ISHARES UK EQUITY INDEX (UK) D ACC</t>
  </si>
  <si>
    <t>HSBC AMERICAN INDEX C ACC</t>
  </si>
  <si>
    <t>ISHARES GILT D ACC</t>
  </si>
  <si>
    <t>Invesco Hong Kong and China Z Acc</t>
  </si>
  <si>
    <t>THREADNEEDLE ICVC EMERGIN MARKETS BOND FUND ZGA</t>
  </si>
  <si>
    <t>Marlborough European Multi-Cap P Inc</t>
  </si>
  <si>
    <t>CIVITAS SOCIAL HOUSING PLC</t>
  </si>
  <si>
    <t>L&amp;G Global Infrastructure Index C Acc</t>
  </si>
  <si>
    <t>VANGUARD U.S. GOVERNMENT BOND INDEX GBP HEDGED ACC</t>
  </si>
  <si>
    <t>ALLIANZ UK EQUITY INCOME FUND CLASS E SHARES INCOM</t>
  </si>
  <si>
    <t>Artemis US Smaller Companies Fund I Acc GBP</t>
  </si>
  <si>
    <t>Blackrock Corporate Bond Fund X Acc</t>
  </si>
  <si>
    <t>ABERDEEN ASIA PACIFIC EQUITY ENHANCED INDEX B ACC</t>
  </si>
  <si>
    <t>JAPAN</t>
  </si>
  <si>
    <t>Global</t>
  </si>
  <si>
    <t>Bond</t>
  </si>
  <si>
    <t>Property</t>
  </si>
  <si>
    <t>Balanced</t>
  </si>
  <si>
    <t>Cautious</t>
  </si>
  <si>
    <t>B8GJ8S0</t>
  </si>
  <si>
    <t>B9M1BB1</t>
  </si>
  <si>
    <t>BDFK1N5</t>
  </si>
  <si>
    <t>BGPP8L8</t>
  </si>
  <si>
    <t>BJT0KV4</t>
  </si>
  <si>
    <t>BJXPPK9</t>
  </si>
  <si>
    <t>BKGR3F0</t>
  </si>
  <si>
    <t>GB00B8GJ8S05</t>
  </si>
  <si>
    <t>IE00B9M1BB17</t>
  </si>
  <si>
    <t>IE00BDFK1N50</t>
  </si>
  <si>
    <t>IE00BGPP8L80</t>
  </si>
  <si>
    <t>GB00BJT0KV40</t>
  </si>
  <si>
    <t>GB00BJXPPK95</t>
  </si>
  <si>
    <t>GB00BKGR3F07</t>
  </si>
  <si>
    <t>CF LINDSELL TRAIN UK EQUITY ACC</t>
  </si>
  <si>
    <t>Royal London Sterling Credit M Acc</t>
  </si>
  <si>
    <t>VANGUARD UK SHORT-TERM BOND INDEX GBP ACC</t>
  </si>
  <si>
    <t xml:space="preserve">Civitas Housing Advisors Limited Civitas Social Housing PLC </t>
  </si>
  <si>
    <t>ISHARES USD TRS 1-3Y GBP-H D</t>
  </si>
  <si>
    <t>Edge MSCI World Minimum Volatility UCITS ETF</t>
  </si>
  <si>
    <t>ARTEMIS STRATEGIC BOND FUND I MONTHLY ACC</t>
  </si>
  <si>
    <t>Artemis Target Return Bond F Acc</t>
  </si>
  <si>
    <t>L&amp;G SHORT DATED STERLING CORPORATE BOND INDEX FUND</t>
  </si>
  <si>
    <t>BOND</t>
  </si>
  <si>
    <t>Europe</t>
  </si>
  <si>
    <t>Absolute Return</t>
  </si>
  <si>
    <t>GB00B0CNH163</t>
  </si>
  <si>
    <t>B0CNH16</t>
  </si>
  <si>
    <t>Baillie Gifford Japanese B Acc</t>
  </si>
  <si>
    <t>BlackRock Smaller Companies IT</t>
  </si>
  <si>
    <t>L&amp;G GLOBAL TECHBrokerLOGY INDEX TRUST I ACC</t>
  </si>
  <si>
    <t>INVESCO CHINA EQUITY FUND UK Z ACC</t>
  </si>
  <si>
    <t>GLOBAL</t>
  </si>
  <si>
    <t>Adventurous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</si>
</sst>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49" fontId="3" fillId="2" borderId="1" xfId="2" applyNumberFormat="1" applyFont="1" applyFill="1" applyBorder="1"/>
    <xf numFmtId="0" fontId="3" fillId="2" borderId="2" xfId="2" applyFont="1" applyFill="1" applyBorder="1" applyAlignment="1">
      <alignment horizontal="left"/>
    </xf>
    <xf numFmtId="0" fontId="3" fillId="2" borderId="2" xfId="2" applyFont="1" applyFill="1" applyBorder="1"/>
    <xf numFmtId="10" fontId="3" fillId="2" borderId="2" xfId="2" applyNumberFormat="1" applyFont="1" applyFill="1" applyBorder="1" applyAlignment="1">
      <alignment horizontal="right"/>
    </xf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49" fontId="5" fillId="0" borderId="0" xfId="0" applyNumberFormat="1" applyFont="1"/>
    <xf numFmtId="0" fontId="6" fillId="0" borderId="0" xfId="0" applyFont="1"/>
    <xf numFmtId="0" fontId="5" fillId="0" borderId="0" xfId="0" applyFont="1" applyProtection="1">
      <protection locked="0"/>
    </xf>
    <xf numFmtId="10" fontId="5" fillId="0" borderId="0" xfId="0" applyNumberFormat="1" applyFont="1"/>
    <xf numFmtId="0" fontId="5" fillId="0" borderId="0" xfId="0" applyFont="1"/>
    <xf numFmtId="0" fontId="3" fillId="2" borderId="8" xfId="0" applyFont="1" applyFill="1" applyBorder="1"/>
    <xf numFmtId="0" fontId="3" fillId="2" borderId="9" xfId="0" applyFont="1" applyFill="1" applyBorder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14" fontId="8" fillId="4" borderId="1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0" fontId="5" fillId="0" borderId="0" xfId="0" applyNumberFormat="1" applyFont="1" applyAlignment="1">
      <alignment horizontal="right"/>
    </xf>
    <xf numFmtId="0" fontId="9" fillId="0" borderId="0" xfId="0" applyFont="1"/>
    <xf numFmtId="0" fontId="7" fillId="3" borderId="12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164" fontId="5" fillId="0" borderId="0" xfId="0" applyNumberFormat="1" applyFont="1" applyProtection="1">
      <protection locked="0"/>
    </xf>
    <xf numFmtId="0" fontId="7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8" fillId="4" borderId="15" xfId="0" applyFont="1" applyFill="1" applyBorder="1"/>
    <xf numFmtId="0" fontId="11" fillId="0" borderId="0" xfId="0" applyFont="1"/>
    <xf numFmtId="10" fontId="5" fillId="0" borderId="0" xfId="0" applyNumberFormat="1" applyFont="1" applyAlignment="1" applyProtection="1">
      <alignment horizontal="right"/>
      <protection locked="0"/>
    </xf>
    <xf numFmtId="49" fontId="6" fillId="0" borderId="0" xfId="0" applyNumberFormat="1" applyFont="1" applyAlignment="1">
      <alignment horizontal="left" vertical="top" wrapText="1"/>
    </xf>
    <xf numFmtId="0" fontId="12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9" fontId="5" fillId="0" borderId="0" xfId="1" applyFont="1" applyAlignment="1" applyProtection="1">
      <alignment horizontal="center"/>
      <protection locked="0"/>
    </xf>
    <xf numFmtId="9" fontId="0" fillId="0" borderId="0" xfId="1" applyFont="1"/>
    <xf numFmtId="10" fontId="0" fillId="0" borderId="0" xfId="0" applyNumberFormat="1"/>
    <xf numFmtId="10" fontId="2" fillId="0" borderId="0" xfId="0" applyNumberFormat="1" applyFont="1"/>
  </cellXfs>
  <cellStyles count="3">
    <cellStyle name="Normal" xfId="0" builtinId="0"/>
    <cellStyle name="Normal 4" xfId="2" xr:uid="{3573D5F2-1AC4-4FEC-8F67-67BD6FEDB2BB}"/>
    <cellStyle name="Percent" xfId="1" builtinId="5"/>
  </cellStyles>
  <dxfs count="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%20Management/Regulated%20Schemes/Method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Lookup"/>
    </sheetNames>
    <sheetDataSet>
      <sheetData sheetId="0">
        <row r="1">
          <cell r="A1" t="str">
            <v>SEDOL</v>
          </cell>
          <cell r="B1" t="str">
            <v>Method</v>
          </cell>
        </row>
        <row r="2">
          <cell r="A2">
            <v>48583</v>
          </cell>
          <cell r="B2" t="str">
            <v>Broker</v>
          </cell>
        </row>
        <row r="3">
          <cell r="A3">
            <v>432915</v>
          </cell>
          <cell r="B3" t="str">
            <v>Nexen</v>
          </cell>
        </row>
        <row r="4">
          <cell r="A4">
            <v>446080</v>
          </cell>
          <cell r="B4" t="str">
            <v>CIS</v>
          </cell>
        </row>
        <row r="5">
          <cell r="A5">
            <v>580353</v>
          </cell>
          <cell r="B5" t="str">
            <v>CIS</v>
          </cell>
        </row>
        <row r="6">
          <cell r="A6">
            <v>586094</v>
          </cell>
          <cell r="B6" t="str">
            <v>CIS</v>
          </cell>
        </row>
        <row r="7">
          <cell r="A7">
            <v>602064</v>
          </cell>
          <cell r="B7" t="str">
            <v>CIS</v>
          </cell>
        </row>
        <row r="8">
          <cell r="A8">
            <v>643610</v>
          </cell>
          <cell r="B8" t="str">
            <v>Broker</v>
          </cell>
        </row>
        <row r="9">
          <cell r="A9">
            <v>694801</v>
          </cell>
          <cell r="B9" t="str">
            <v>Nexen</v>
          </cell>
        </row>
        <row r="10">
          <cell r="A10">
            <v>753382</v>
          </cell>
          <cell r="B10" t="str">
            <v>CIS</v>
          </cell>
        </row>
        <row r="11">
          <cell r="A11">
            <v>3208470</v>
          </cell>
          <cell r="B11" t="str">
            <v>CIS</v>
          </cell>
        </row>
        <row r="12">
          <cell r="A12">
            <v>3387432</v>
          </cell>
          <cell r="B12" t="str">
            <v>CIS</v>
          </cell>
        </row>
        <row r="13">
          <cell r="A13">
            <v>3387476</v>
          </cell>
          <cell r="B13" t="str">
            <v>CIS</v>
          </cell>
        </row>
        <row r="14">
          <cell r="A14">
            <v>7533484</v>
          </cell>
          <cell r="B14" t="str">
            <v>Nexen</v>
          </cell>
        </row>
        <row r="15">
          <cell r="A15" t="str">
            <v>0601113</v>
          </cell>
          <cell r="B15" t="str">
            <v>CIS</v>
          </cell>
        </row>
        <row r="16">
          <cell r="A16" t="str">
            <v>0606323</v>
          </cell>
          <cell r="B16" t="str">
            <v>CIS</v>
          </cell>
        </row>
        <row r="17">
          <cell r="A17" t="str">
            <v>0764674</v>
          </cell>
          <cell r="B17" t="str">
            <v>CIS</v>
          </cell>
        </row>
        <row r="18">
          <cell r="A18" t="str">
            <v>3387476</v>
          </cell>
          <cell r="B18" t="str">
            <v>CIS</v>
          </cell>
        </row>
        <row r="19">
          <cell r="A19" t="str">
            <v>B0117C2</v>
          </cell>
          <cell r="B19" t="str">
            <v>CIS</v>
          </cell>
        </row>
        <row r="20">
          <cell r="A20" t="str">
            <v>B0CNH16</v>
          </cell>
          <cell r="B20" t="str">
            <v>CIS</v>
          </cell>
        </row>
        <row r="21">
          <cell r="A21" t="str">
            <v>B0CNH38</v>
          </cell>
          <cell r="B21" t="str">
            <v>CIS</v>
          </cell>
        </row>
        <row r="22">
          <cell r="A22" t="str">
            <v>B10SJC5</v>
          </cell>
          <cell r="B22" t="str">
            <v>CIS</v>
          </cell>
        </row>
        <row r="23">
          <cell r="A23" t="str">
            <v>B18B9X7</v>
          </cell>
          <cell r="B23" t="str">
            <v>CIS</v>
          </cell>
        </row>
        <row r="24">
          <cell r="A24" t="str">
            <v>B1FXTG9</v>
          </cell>
          <cell r="B24" t="str">
            <v>CIS</v>
          </cell>
        </row>
        <row r="25">
          <cell r="A25" t="str">
            <v>B1FZSD5</v>
          </cell>
          <cell r="B25" t="str">
            <v>Broker</v>
          </cell>
        </row>
        <row r="26">
          <cell r="A26" t="str">
            <v>B1S7537</v>
          </cell>
          <cell r="B26" t="str">
            <v>CIS</v>
          </cell>
        </row>
        <row r="27">
          <cell r="A27" t="str">
            <v>B1W0GF1</v>
          </cell>
          <cell r="B27" t="str">
            <v>CIS</v>
          </cell>
        </row>
        <row r="28">
          <cell r="A28" t="str">
            <v>B1XFGM2</v>
          </cell>
          <cell r="B28" t="str">
            <v>CIS</v>
          </cell>
        </row>
        <row r="29">
          <cell r="A29" t="str">
            <v>B235RG0</v>
          </cell>
          <cell r="B29" t="str">
            <v>CIS</v>
          </cell>
        </row>
        <row r="30">
          <cell r="A30" t="str">
            <v>B27YCK2</v>
          </cell>
          <cell r="B30" t="str">
            <v>Broker</v>
          </cell>
        </row>
        <row r="31">
          <cell r="A31" t="str">
            <v>B28J0V3</v>
          </cell>
          <cell r="B31" t="str">
            <v>CIS</v>
          </cell>
        </row>
        <row r="32">
          <cell r="A32" t="str">
            <v>B2PLJG0</v>
          </cell>
          <cell r="B32" t="str">
            <v>CIS</v>
          </cell>
        </row>
        <row r="33">
          <cell r="A33" t="str">
            <v>B2PLJH1</v>
          </cell>
          <cell r="B33" t="str">
            <v>CIS</v>
          </cell>
        </row>
        <row r="34">
          <cell r="A34" t="str">
            <v>B39RMM8</v>
          </cell>
          <cell r="B34" t="str">
            <v>CIS</v>
          </cell>
        </row>
        <row r="35">
          <cell r="A35" t="str">
            <v>B3DJ5K9</v>
          </cell>
          <cell r="B35" t="str">
            <v>CIS</v>
          </cell>
        </row>
        <row r="36">
          <cell r="A36" t="str">
            <v>B3X1NT0</v>
          </cell>
          <cell r="B36" t="str">
            <v>CIS</v>
          </cell>
        </row>
        <row r="37">
          <cell r="A37" t="str">
            <v>B3X7QG6</v>
          </cell>
          <cell r="B37" t="str">
            <v>CIS</v>
          </cell>
        </row>
        <row r="38">
          <cell r="A38" t="str">
            <v>B42LDN2</v>
          </cell>
          <cell r="B38" t="str">
            <v>Nexen</v>
          </cell>
        </row>
        <row r="39">
          <cell r="A39" t="str">
            <v>B45XHL1</v>
          </cell>
          <cell r="B39" t="str">
            <v>CIS</v>
          </cell>
        </row>
        <row r="40">
          <cell r="A40" t="str">
            <v>B4KL9F8</v>
          </cell>
          <cell r="B40" t="str">
            <v>CIS</v>
          </cell>
        </row>
        <row r="41">
          <cell r="A41" t="str">
            <v>B4N1RV7</v>
          </cell>
          <cell r="B41" t="str">
            <v>Broker</v>
          </cell>
        </row>
        <row r="42">
          <cell r="A42" t="str">
            <v>B4W1ZT2</v>
          </cell>
          <cell r="B42" t="str">
            <v>CIS</v>
          </cell>
        </row>
        <row r="43">
          <cell r="A43" t="str">
            <v>B4WKYF8</v>
          </cell>
          <cell r="B43" t="str">
            <v>CIS</v>
          </cell>
        </row>
        <row r="44">
          <cell r="A44" t="str">
            <v>B4WXJK7</v>
          </cell>
          <cell r="B44" t="str">
            <v>Broker</v>
          </cell>
        </row>
        <row r="45">
          <cell r="A45" t="str">
            <v>B50W2R1</v>
          </cell>
          <cell r="B45" t="str">
            <v>CIS</v>
          </cell>
        </row>
        <row r="46">
          <cell r="A46" t="str">
            <v>B53R4H7</v>
          </cell>
          <cell r="B46" t="str">
            <v>CIS</v>
          </cell>
        </row>
        <row r="47">
          <cell r="A47" t="str">
            <v>B54J0L8</v>
          </cell>
          <cell r="B47" t="str">
            <v>CIS</v>
          </cell>
        </row>
        <row r="48">
          <cell r="A48" t="str">
            <v>B58YKH5</v>
          </cell>
          <cell r="B48" t="str">
            <v>CIS</v>
          </cell>
        </row>
        <row r="49">
          <cell r="A49" t="str">
            <v>B59G4H8</v>
          </cell>
          <cell r="B49" t="str">
            <v>CIS</v>
          </cell>
        </row>
        <row r="50">
          <cell r="A50" t="str">
            <v>B5B71H8</v>
          </cell>
          <cell r="B50" t="str">
            <v>CIS</v>
          </cell>
        </row>
        <row r="51">
          <cell r="A51" t="str">
            <v>B5B71Q7</v>
          </cell>
          <cell r="B51" t="str">
            <v>CIS</v>
          </cell>
        </row>
        <row r="52">
          <cell r="A52" t="str">
            <v>B5BJ7M1</v>
          </cell>
          <cell r="B52" t="str">
            <v>CIS</v>
          </cell>
        </row>
        <row r="53">
          <cell r="A53" t="str">
            <v>B5M5KY1</v>
          </cell>
          <cell r="B53" t="str">
            <v>CIS</v>
          </cell>
        </row>
        <row r="54">
          <cell r="A54" t="str">
            <v>B5NXD34</v>
          </cell>
          <cell r="B54" t="str">
            <v>CIS</v>
          </cell>
        </row>
        <row r="55">
          <cell r="A55" t="str">
            <v>B61S424</v>
          </cell>
          <cell r="B55" t="str">
            <v>CIS</v>
          </cell>
        </row>
        <row r="56">
          <cell r="A56" t="str">
            <v>B64TS99</v>
          </cell>
          <cell r="B56" t="str">
            <v>CIS</v>
          </cell>
        </row>
        <row r="57">
          <cell r="A57" t="str">
            <v>B6QQ9X9</v>
          </cell>
          <cell r="B57" t="str">
            <v>CIS</v>
          </cell>
        </row>
        <row r="58">
          <cell r="A58" t="str">
            <v>B6Y7NF4</v>
          </cell>
          <cell r="B58" t="str">
            <v>CIS</v>
          </cell>
        </row>
        <row r="59">
          <cell r="A59" t="str">
            <v>B77DQT1</v>
          </cell>
          <cell r="B59" t="str">
            <v>CIS</v>
          </cell>
        </row>
        <row r="60">
          <cell r="A60" t="str">
            <v>B77DQT1 F</v>
          </cell>
          <cell r="B60" t="str">
            <v>CIS</v>
          </cell>
        </row>
        <row r="61">
          <cell r="A61" t="str">
            <v>B7C44X9</v>
          </cell>
          <cell r="B61" t="str">
            <v>CIS</v>
          </cell>
        </row>
        <row r="62">
          <cell r="A62" t="str">
            <v>B7DRD63</v>
          </cell>
          <cell r="B62" t="str">
            <v>CIS</v>
          </cell>
        </row>
        <row r="63">
          <cell r="A63" t="str">
            <v>B7FQLN1</v>
          </cell>
          <cell r="B63" t="str">
            <v>CIS</v>
          </cell>
        </row>
        <row r="64">
          <cell r="A64" t="str">
            <v>B7FSWP6</v>
          </cell>
          <cell r="B64" t="str">
            <v>CIS</v>
          </cell>
        </row>
        <row r="65">
          <cell r="A65" t="str">
            <v>B7GJPN7</v>
          </cell>
          <cell r="B65" t="str">
            <v>CIS</v>
          </cell>
        </row>
        <row r="66">
          <cell r="A66" t="str">
            <v>B7L3415</v>
          </cell>
          <cell r="B66" t="str">
            <v>CIS</v>
          </cell>
        </row>
        <row r="67">
          <cell r="A67" t="str">
            <v>B7T0G90</v>
          </cell>
          <cell r="B67" t="str">
            <v>CIS</v>
          </cell>
        </row>
        <row r="68">
          <cell r="A68" t="str">
            <v>B80QG61</v>
          </cell>
          <cell r="B68" t="str">
            <v>CIS</v>
          </cell>
        </row>
        <row r="69">
          <cell r="A69" t="str">
            <v>B80QGH2</v>
          </cell>
          <cell r="B69" t="str">
            <v>CIS</v>
          </cell>
        </row>
        <row r="70">
          <cell r="A70" t="str">
            <v>B810Q51</v>
          </cell>
          <cell r="B70" t="str">
            <v>Broker</v>
          </cell>
        </row>
        <row r="71">
          <cell r="A71" t="str">
            <v>B83RVT9</v>
          </cell>
          <cell r="B71" t="str">
            <v>CIS</v>
          </cell>
        </row>
        <row r="72">
          <cell r="A72" t="str">
            <v>B882N04</v>
          </cell>
          <cell r="B72" t="str">
            <v>CIS</v>
          </cell>
        </row>
        <row r="73">
          <cell r="A73" t="str">
            <v>B88MP08</v>
          </cell>
          <cell r="B73" t="str">
            <v>CIS</v>
          </cell>
        </row>
        <row r="74">
          <cell r="A74" t="str">
            <v>B8GJ8S0</v>
          </cell>
          <cell r="B74" t="str">
            <v>CIS</v>
          </cell>
        </row>
        <row r="75">
          <cell r="A75" t="str">
            <v>B8H99P3</v>
          </cell>
          <cell r="B75" t="str">
            <v>CIS</v>
          </cell>
        </row>
        <row r="76">
          <cell r="A76" t="str">
            <v>B8JXBQ8</v>
          </cell>
          <cell r="B76" t="str">
            <v>CIS</v>
          </cell>
        </row>
        <row r="77">
          <cell r="A77" t="str">
            <v>B8N44V3</v>
          </cell>
          <cell r="B77" t="str">
            <v>CIS</v>
          </cell>
        </row>
        <row r="78">
          <cell r="A78" t="str">
            <v>B8Q77S7</v>
          </cell>
          <cell r="B78" t="str">
            <v>CIS</v>
          </cell>
        </row>
        <row r="79">
          <cell r="A79" t="str">
            <v>B90VHJ3</v>
          </cell>
          <cell r="B79" t="str">
            <v>CIS</v>
          </cell>
        </row>
        <row r="80">
          <cell r="A80" t="str">
            <v>B9M1BB1</v>
          </cell>
          <cell r="B80" t="str">
            <v>CIS</v>
          </cell>
        </row>
        <row r="81">
          <cell r="A81" t="str">
            <v>B9SMK77</v>
          </cell>
          <cell r="B81" t="str">
            <v>CIS</v>
          </cell>
        </row>
        <row r="82">
          <cell r="A82" t="str">
            <v>B9Z1HQ5</v>
          </cell>
          <cell r="B82" t="str">
            <v>CIS</v>
          </cell>
        </row>
        <row r="83">
          <cell r="A83" t="str">
            <v>BD050G1</v>
          </cell>
          <cell r="B83" t="str">
            <v>CIS</v>
          </cell>
        </row>
        <row r="84">
          <cell r="A84" t="str">
            <v>BD6D456</v>
          </cell>
          <cell r="B84" t="str">
            <v>CIS</v>
          </cell>
        </row>
        <row r="85">
          <cell r="A85" t="str">
            <v>BD6PG56</v>
          </cell>
          <cell r="B85" t="str">
            <v>CIS</v>
          </cell>
        </row>
        <row r="86">
          <cell r="A86" t="str">
            <v>BD81XV7</v>
          </cell>
          <cell r="B86" t="str">
            <v>CIS</v>
          </cell>
        </row>
        <row r="87">
          <cell r="A87" t="str">
            <v>BD8HBD3</v>
          </cell>
          <cell r="B87" t="str">
            <v>Broker</v>
          </cell>
        </row>
        <row r="88">
          <cell r="A88" t="str">
            <v>BDCG0G2</v>
          </cell>
          <cell r="B88" t="str">
            <v>CIS</v>
          </cell>
        </row>
        <row r="89">
          <cell r="A89" t="str">
            <v>BDD2973</v>
          </cell>
          <cell r="B89" t="str">
            <v>CIS</v>
          </cell>
        </row>
        <row r="90">
          <cell r="A90" t="str">
            <v>BDFK1N5</v>
          </cell>
          <cell r="B90" t="str">
            <v>Broker</v>
          </cell>
        </row>
        <row r="91">
          <cell r="A91" t="str">
            <v>BDVK708</v>
          </cell>
          <cell r="B91" t="str">
            <v>Broker</v>
          </cell>
        </row>
        <row r="92">
          <cell r="A92" t="str">
            <v>BF0TZL7</v>
          </cell>
          <cell r="B92" t="str">
            <v>CIS</v>
          </cell>
        </row>
        <row r="93">
          <cell r="A93" t="str">
            <v>BF0TZL74</v>
          </cell>
          <cell r="B93" t="str">
            <v>CIS</v>
          </cell>
        </row>
        <row r="94">
          <cell r="A94" t="str">
            <v>BF7M7V3</v>
          </cell>
          <cell r="B94" t="str">
            <v>CIS</v>
          </cell>
        </row>
        <row r="95">
          <cell r="A95" t="str">
            <v>BFRTDB6</v>
          </cell>
          <cell r="B95" t="str">
            <v>CIS</v>
          </cell>
        </row>
        <row r="96">
          <cell r="A96" t="str">
            <v>BG08N39</v>
          </cell>
          <cell r="B96" t="str">
            <v>CIS</v>
          </cell>
        </row>
        <row r="97">
          <cell r="A97" t="str">
            <v>BG0QP48</v>
          </cell>
          <cell r="B97" t="str">
            <v>CIS</v>
          </cell>
        </row>
        <row r="98">
          <cell r="A98" t="str">
            <v>BG0QPB5</v>
          </cell>
          <cell r="B98" t="str">
            <v>CIS</v>
          </cell>
        </row>
        <row r="99">
          <cell r="A99" t="str">
            <v>BG0QPG0</v>
          </cell>
          <cell r="B99" t="str">
            <v>CIS</v>
          </cell>
        </row>
        <row r="100">
          <cell r="A100" t="str">
            <v>BG0QPJ3</v>
          </cell>
          <cell r="B100" t="str">
            <v>CIS</v>
          </cell>
        </row>
        <row r="101">
          <cell r="A101" t="str">
            <v>BG0QPL5</v>
          </cell>
          <cell r="B101" t="str">
            <v>CIS</v>
          </cell>
        </row>
        <row r="102">
          <cell r="A102" t="str">
            <v>BGPP8L8</v>
          </cell>
          <cell r="B102" t="str">
            <v>Broker</v>
          </cell>
        </row>
        <row r="103">
          <cell r="A103" t="str">
            <v>BH65QG5</v>
          </cell>
          <cell r="B103" t="str">
            <v>CIS</v>
          </cell>
        </row>
        <row r="104">
          <cell r="A104" t="str">
            <v>BHCQVM3</v>
          </cell>
          <cell r="B104" t="str">
            <v>CIS</v>
          </cell>
        </row>
        <row r="105">
          <cell r="A105" t="str">
            <v>BHZK8D2</v>
          </cell>
          <cell r="B105" t="str">
            <v>CIS</v>
          </cell>
        </row>
        <row r="106">
          <cell r="A106" t="str">
            <v>BJS8SH1</v>
          </cell>
          <cell r="B106" t="str">
            <v>CIS</v>
          </cell>
        </row>
        <row r="107">
          <cell r="A107" t="str">
            <v>BJT0KV4</v>
          </cell>
          <cell r="B107" t="str">
            <v>CIS</v>
          </cell>
        </row>
        <row r="108">
          <cell r="A108" t="str">
            <v>BJXPPK9</v>
          </cell>
          <cell r="B108" t="str">
            <v>CIS</v>
          </cell>
        </row>
        <row r="109">
          <cell r="A109" t="str">
            <v>BKGR3F0</v>
          </cell>
          <cell r="B109" t="str">
            <v>CIS</v>
          </cell>
        </row>
        <row r="110">
          <cell r="A110" t="str">
            <v>BKGR3H2</v>
          </cell>
          <cell r="B110" t="str">
            <v>CIS</v>
          </cell>
        </row>
        <row r="111">
          <cell r="A111" t="str">
            <v>BKLJX95</v>
          </cell>
          <cell r="B111" t="str">
            <v>CIS</v>
          </cell>
        </row>
        <row r="112">
          <cell r="A112" t="str">
            <v>BLH3923</v>
          </cell>
          <cell r="B112" t="str">
            <v>CIS</v>
          </cell>
        </row>
        <row r="113">
          <cell r="A113" t="str">
            <v>BLNMYC9</v>
          </cell>
          <cell r="B113" t="str">
            <v>Broker</v>
          </cell>
        </row>
        <row r="114">
          <cell r="A114" t="str">
            <v>BMH6XK5</v>
          </cell>
          <cell r="B114" t="str">
            <v>CIS</v>
          </cell>
        </row>
        <row r="115">
          <cell r="A115" t="str">
            <v>BMMV576</v>
          </cell>
          <cell r="B115" t="str">
            <v>CIS</v>
          </cell>
        </row>
        <row r="116">
          <cell r="A116" t="str">
            <v>BMWLQW8</v>
          </cell>
          <cell r="B116" t="str">
            <v>CIS</v>
          </cell>
        </row>
        <row r="117">
          <cell r="A117" t="str">
            <v>BQ1JYV6</v>
          </cell>
          <cell r="B117" t="str">
            <v>CIS</v>
          </cell>
        </row>
        <row r="118">
          <cell r="A118" t="str">
            <v>BQ1SWL9</v>
          </cell>
          <cell r="B118" t="str">
            <v>CIS</v>
          </cell>
        </row>
        <row r="119">
          <cell r="A119" t="str">
            <v>BQ1SWL9</v>
          </cell>
          <cell r="B119" t="str">
            <v>CIS</v>
          </cell>
        </row>
        <row r="120">
          <cell r="A120" t="str">
            <v>BQ1YBM1</v>
          </cell>
          <cell r="B120" t="str">
            <v>CIS</v>
          </cell>
        </row>
        <row r="121">
          <cell r="A121" t="str">
            <v>BQJZV59</v>
          </cell>
          <cell r="B121" t="str">
            <v>CIS</v>
          </cell>
        </row>
        <row r="122">
          <cell r="A122" t="str">
            <v>BRHZ039</v>
          </cell>
          <cell r="B122" t="str">
            <v>Broker</v>
          </cell>
        </row>
        <row r="123">
          <cell r="A123" t="str">
            <v>BRJL7V2</v>
          </cell>
          <cell r="B123" t="str">
            <v>CIS</v>
          </cell>
        </row>
        <row r="124">
          <cell r="A124" t="str">
            <v>BSMTGG8</v>
          </cell>
          <cell r="B124" t="str">
            <v>CIS</v>
          </cell>
        </row>
        <row r="125">
          <cell r="A125" t="str">
            <v>BVYPNY2</v>
          </cell>
          <cell r="B125" t="str">
            <v>CIS</v>
          </cell>
        </row>
        <row r="126">
          <cell r="A126" t="str">
            <v>BW9Z0V0</v>
          </cell>
          <cell r="B126" t="str">
            <v>CIS</v>
          </cell>
        </row>
        <row r="127">
          <cell r="A127" t="str">
            <v>BYRJXP3</v>
          </cell>
          <cell r="B127" t="str">
            <v>CIS</v>
          </cell>
        </row>
        <row r="128">
          <cell r="A128" t="str">
            <v>BYSWX51</v>
          </cell>
          <cell r="B128" t="str">
            <v>CIS</v>
          </cell>
        </row>
        <row r="129">
          <cell r="A129" t="str">
            <v>BYW7CL1</v>
          </cell>
          <cell r="B129" t="str">
            <v>CIS</v>
          </cell>
        </row>
        <row r="130">
          <cell r="A130" t="str">
            <v>BYXP9G8</v>
          </cell>
          <cell r="B130" t="str">
            <v>Broker</v>
          </cell>
        </row>
        <row r="131">
          <cell r="A131" t="str">
            <v>BZ1N2P1</v>
          </cell>
          <cell r="B131" t="str">
            <v>CIS</v>
          </cell>
        </row>
        <row r="132">
          <cell r="A132" t="str">
            <v>BZ8GWY2</v>
          </cell>
          <cell r="B132" t="str">
            <v>CIS</v>
          </cell>
        </row>
        <row r="133">
          <cell r="A133" t="str">
            <v>B6Y7NF4</v>
          </cell>
          <cell r="B133" t="str">
            <v>CIS</v>
          </cell>
        </row>
        <row r="134">
          <cell r="A134" t="str">
            <v>BMGR279</v>
          </cell>
          <cell r="B134" t="str">
            <v>Broker</v>
          </cell>
        </row>
        <row r="135">
          <cell r="A135" t="str">
            <v>B8XYYQ8</v>
          </cell>
          <cell r="B135" t="str">
            <v>CIS</v>
          </cell>
        </row>
        <row r="136">
          <cell r="A136" t="str">
            <v>B63M5F4</v>
          </cell>
          <cell r="B136" t="str">
            <v>CIS</v>
          </cell>
        </row>
        <row r="137">
          <cell r="A137" t="str">
            <v>BG03Y31</v>
          </cell>
          <cell r="B137" t="str">
            <v>CIS</v>
          </cell>
        </row>
        <row r="138">
          <cell r="A138" t="str">
            <v>BG03Y64</v>
          </cell>
          <cell r="B138" t="str">
            <v>CIS</v>
          </cell>
        </row>
        <row r="139">
          <cell r="A139" t="str">
            <v>BG08704</v>
          </cell>
          <cell r="B139" t="str">
            <v>CIS</v>
          </cell>
        </row>
        <row r="140">
          <cell r="A140" t="str">
            <v>BFZ91W5</v>
          </cell>
          <cell r="B140" t="str">
            <v>CIS</v>
          </cell>
        </row>
        <row r="141">
          <cell r="A141" t="str">
            <v>B8N4673</v>
          </cell>
          <cell r="B141" t="str">
            <v>CIS</v>
          </cell>
        </row>
        <row r="142">
          <cell r="A142" t="str">
            <v>BDD2J73</v>
          </cell>
          <cell r="B142" t="str">
            <v>CIS</v>
          </cell>
        </row>
        <row r="143">
          <cell r="A143">
            <v>4173174</v>
          </cell>
          <cell r="B143" t="str">
            <v>Broker</v>
          </cell>
        </row>
        <row r="144">
          <cell r="A144" t="str">
            <v>BVRZK93</v>
          </cell>
          <cell r="B144" t="str">
            <v>CIS</v>
          </cell>
        </row>
        <row r="145">
          <cell r="A145" t="str">
            <v>BG03Y97</v>
          </cell>
          <cell r="B145" t="str">
            <v>CIS</v>
          </cell>
        </row>
        <row r="146">
          <cell r="A146" t="str">
            <v>BV9GHX7</v>
          </cell>
          <cell r="B146" t="str">
            <v>CIS</v>
          </cell>
        </row>
        <row r="147">
          <cell r="A147" t="str">
            <v>BG03Y53</v>
          </cell>
          <cell r="B147" t="str">
            <v>CIS</v>
          </cell>
        </row>
        <row r="148">
          <cell r="A148" t="str">
            <v>BYWRC55</v>
          </cell>
          <cell r="B148" t="str">
            <v>CIS</v>
          </cell>
        </row>
        <row r="149">
          <cell r="A149" t="str">
            <v>B7VNMB1</v>
          </cell>
          <cell r="B149" t="str">
            <v>CIS</v>
          </cell>
        </row>
        <row r="150">
          <cell r="A150" t="str">
            <v>BMWPWH7</v>
          </cell>
          <cell r="B150" t="str">
            <v>CIS</v>
          </cell>
        </row>
        <row r="151">
          <cell r="A151" t="str">
            <v>BG03Y20</v>
          </cell>
          <cell r="B151" t="str">
            <v>CIS</v>
          </cell>
        </row>
        <row r="152">
          <cell r="A152" t="str">
            <v>B82ZSC6</v>
          </cell>
          <cell r="B152" t="str">
            <v>CIS</v>
          </cell>
        </row>
        <row r="153">
          <cell r="A153" t="str">
            <v>4173174</v>
          </cell>
          <cell r="B153" t="str">
            <v>Broker</v>
          </cell>
        </row>
        <row r="154">
          <cell r="A154" t="str">
            <v>0446080</v>
          </cell>
          <cell r="B154" t="str">
            <v>CIS</v>
          </cell>
        </row>
        <row r="155">
          <cell r="A155" t="str">
            <v>3208470</v>
          </cell>
          <cell r="B155" t="str">
            <v>CIS</v>
          </cell>
        </row>
        <row r="156">
          <cell r="A156" t="str">
            <v>0580353</v>
          </cell>
          <cell r="B156" t="str">
            <v>CIS</v>
          </cell>
        </row>
        <row r="157">
          <cell r="A157" t="str">
            <v>0643610</v>
          </cell>
          <cell r="B157" t="str">
            <v>Broker</v>
          </cell>
        </row>
        <row r="222">
          <cell r="A222">
            <v>601113</v>
          </cell>
          <cell r="B222" t="str">
            <v>CIS</v>
          </cell>
        </row>
        <row r="223">
          <cell r="A223">
            <v>606323</v>
          </cell>
          <cell r="B223" t="str">
            <v>CIS</v>
          </cell>
        </row>
        <row r="224">
          <cell r="A224" t="str">
            <v>B10SJC5</v>
          </cell>
          <cell r="B224" t="str">
            <v>CIS</v>
          </cell>
        </row>
        <row r="225">
          <cell r="A225" t="str">
            <v>B28J0V3</v>
          </cell>
          <cell r="B225" t="str">
            <v>CIS</v>
          </cell>
        </row>
        <row r="226">
          <cell r="A226" t="str">
            <v>B2Q5DR0</v>
          </cell>
          <cell r="B226" t="str">
            <v>CIS</v>
          </cell>
        </row>
        <row r="227">
          <cell r="A227" t="str">
            <v>B3X7QG6</v>
          </cell>
          <cell r="B227" t="str">
            <v>CIS</v>
          </cell>
        </row>
        <row r="228">
          <cell r="A228" t="str">
            <v>B5B71Q7</v>
          </cell>
          <cell r="B228" t="str">
            <v>CIS</v>
          </cell>
        </row>
        <row r="229">
          <cell r="A229" t="str">
            <v>B7QK1Y3</v>
          </cell>
          <cell r="B229" t="str">
            <v>CIS</v>
          </cell>
        </row>
        <row r="230">
          <cell r="A230" t="str">
            <v>B80QGH2</v>
          </cell>
          <cell r="B230" t="str">
            <v>CIS</v>
          </cell>
        </row>
        <row r="231">
          <cell r="A231" t="str">
            <v>B82VD29</v>
          </cell>
          <cell r="B231" t="str">
            <v>CIS</v>
          </cell>
        </row>
        <row r="232">
          <cell r="A232" t="str">
            <v>BDD2973</v>
          </cell>
          <cell r="B232" t="str">
            <v>CIS</v>
          </cell>
        </row>
        <row r="233">
          <cell r="A233" t="str">
            <v>BJS8SH1</v>
          </cell>
          <cell r="B233" t="str">
            <v>CIS</v>
          </cell>
        </row>
        <row r="234">
          <cell r="A234" t="str">
            <v>BLBP8M8</v>
          </cell>
          <cell r="B234" t="str">
            <v>CIS</v>
          </cell>
        </row>
        <row r="235">
          <cell r="A235" t="str">
            <v>BLNMYC9</v>
          </cell>
          <cell r="B235" t="str">
            <v>Broker</v>
          </cell>
        </row>
        <row r="236">
          <cell r="A236" t="str">
            <v>BMMV576</v>
          </cell>
          <cell r="B236" t="str">
            <v>CIS</v>
          </cell>
        </row>
        <row r="237">
          <cell r="A237" t="str">
            <v>BQ1JYV6</v>
          </cell>
          <cell r="B237" t="str">
            <v>CIS</v>
          </cell>
        </row>
        <row r="238">
          <cell r="A238" t="str">
            <v>BYSXC02</v>
          </cell>
          <cell r="B238" t="str">
            <v>CIS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4C92-22D9-46BC-BFDC-7A059DC3BCBF}">
  <dimension ref="A1:N22"/>
  <sheetViews>
    <sheetView workbookViewId="0">
      <selection activeCell="D33" sqref="A1:XFD1048576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3.7109375" bestFit="1" customWidth="1"/>
    <col min="4" max="4" width="58" bestFit="1" customWidth="1"/>
    <col min="5" max="5" width="9.42578125" bestFit="1" customWidth="1"/>
    <col min="6" max="6" width="8.140625" bestFit="1" customWidth="1"/>
    <col min="7" max="7" width="16.42578125" bestFit="1" customWidth="1"/>
    <col min="8" max="8" width="17.42578125" bestFit="1" customWidth="1"/>
    <col min="9" max="9" width="16.85546875" bestFit="1" customWidth="1"/>
    <col min="10" max="10" width="15" bestFit="1" customWidth="1"/>
    <col min="11" max="11" width="12.5703125" bestFit="1" customWidth="1"/>
    <col min="12" max="12" width="18.5703125" bestFit="1" customWidth="1"/>
    <col min="14" max="14" width="11.85546875" bestFit="1" customWidth="1"/>
  </cols>
  <sheetData>
    <row r="1" spans="1:14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/>
      <c r="N1" s="10"/>
    </row>
    <row r="2" spans="1:14" ht="16.5" thickBot="1" x14ac:dyDescent="0.3">
      <c r="A2" s="11" t="s">
        <v>68</v>
      </c>
      <c r="B2" s="12" t="s">
        <v>31</v>
      </c>
      <c r="C2" s="12" t="str">
        <f>IF(MID(B2, 5, 7)=A2, "Okay", "Check")</f>
        <v>Okay</v>
      </c>
      <c r="D2" s="13" t="s">
        <v>71</v>
      </c>
      <c r="E2" s="14">
        <v>0.03</v>
      </c>
      <c r="F2" s="14">
        <v>0.03</v>
      </c>
      <c r="G2" s="14">
        <f>F2-E2</f>
        <v>0</v>
      </c>
      <c r="H2" s="13" t="s">
        <v>92</v>
      </c>
      <c r="I2" s="15" t="str">
        <f>INDEX([1]MethodLookup!B:B, MATCH(A2, [1]MethodLookup!A:A, 0))</f>
        <v>CIS</v>
      </c>
      <c r="J2" s="16" t="s">
        <v>97</v>
      </c>
      <c r="K2" s="17">
        <v>253275</v>
      </c>
      <c r="L2" s="18" t="s">
        <v>13</v>
      </c>
      <c r="M2" s="19"/>
      <c r="N2" s="20">
        <v>45061</v>
      </c>
    </row>
    <row r="3" spans="1:14" ht="15.75" x14ac:dyDescent="0.25">
      <c r="A3" s="21" t="s">
        <v>52</v>
      </c>
      <c r="B3" s="22" t="s">
        <v>35</v>
      </c>
      <c r="C3" s="12" t="str">
        <f t="shared" ref="C3:C19" si="0">IF(MID(B3, 5, 7)=A3, "Okay", "Check")</f>
        <v>Okay</v>
      </c>
      <c r="D3" s="23" t="s">
        <v>112</v>
      </c>
      <c r="E3" s="24">
        <v>5.5E-2</v>
      </c>
      <c r="F3" s="24">
        <v>5.5E-2</v>
      </c>
      <c r="G3" s="14">
        <f t="shared" ref="G3:G18" si="1">F3-E3</f>
        <v>0</v>
      </c>
      <c r="H3" s="13" t="s">
        <v>12</v>
      </c>
      <c r="I3" s="15" t="str">
        <f>INDEX([1]MethodLookup!B:B, MATCH(A3, [1]MethodLookup!A:A, 0))</f>
        <v>CIS</v>
      </c>
      <c r="J3" s="25"/>
      <c r="L3" s="26" t="s">
        <v>15</v>
      </c>
      <c r="M3" s="27"/>
      <c r="N3" s="28" t="s">
        <v>16</v>
      </c>
    </row>
    <row r="4" spans="1:14" ht="15.75" x14ac:dyDescent="0.25">
      <c r="A4" s="21" t="s">
        <v>53</v>
      </c>
      <c r="B4" s="29" t="s">
        <v>36</v>
      </c>
      <c r="C4" s="12" t="str">
        <f t="shared" si="0"/>
        <v>Okay</v>
      </c>
      <c r="D4" s="30" t="s">
        <v>76</v>
      </c>
      <c r="E4" s="24">
        <v>0.03</v>
      </c>
      <c r="F4" s="24">
        <v>0.03</v>
      </c>
      <c r="G4" s="14">
        <f t="shared" si="1"/>
        <v>0</v>
      </c>
      <c r="H4" s="13" t="s">
        <v>121</v>
      </c>
      <c r="I4" s="15" t="str">
        <f>INDEX([1]MethodLookup!B:B, MATCH(A4, [1]MethodLookup!A:A, 0))</f>
        <v>CIS</v>
      </c>
      <c r="J4" s="25"/>
      <c r="L4" s="31" t="s">
        <v>19</v>
      </c>
      <c r="M4" s="32"/>
      <c r="N4" s="33"/>
    </row>
    <row r="5" spans="1:14" x14ac:dyDescent="0.25">
      <c r="A5" s="11" t="s">
        <v>54</v>
      </c>
      <c r="B5" s="34" t="s">
        <v>37</v>
      </c>
      <c r="C5" s="12" t="str">
        <f t="shared" si="0"/>
        <v>Okay</v>
      </c>
      <c r="D5" s="30" t="s">
        <v>77</v>
      </c>
      <c r="E5" s="24">
        <v>7.0000000000000007E-2</v>
      </c>
      <c r="F5" s="24">
        <v>0.05</v>
      </c>
      <c r="G5" s="14">
        <f t="shared" si="1"/>
        <v>-2.0000000000000004E-2</v>
      </c>
      <c r="H5" s="13" t="s">
        <v>121</v>
      </c>
      <c r="I5" s="15" t="str">
        <f>INDEX([1]MethodLookup!B:B, MATCH(A5, [1]MethodLookup!A:A, 0))</f>
        <v>CIS</v>
      </c>
      <c r="J5" s="25"/>
    </row>
    <row r="6" spans="1:14" x14ac:dyDescent="0.25">
      <c r="A6" s="21" t="s">
        <v>55</v>
      </c>
      <c r="B6" s="29" t="s">
        <v>38</v>
      </c>
      <c r="C6" s="12" t="str">
        <f t="shared" si="0"/>
        <v>Okay</v>
      </c>
      <c r="D6" s="30" t="s">
        <v>78</v>
      </c>
      <c r="E6" s="24">
        <v>0.03</v>
      </c>
      <c r="F6" s="24">
        <v>0.03</v>
      </c>
      <c r="G6" s="14">
        <f t="shared" si="1"/>
        <v>0</v>
      </c>
      <c r="H6" s="15" t="s">
        <v>18</v>
      </c>
      <c r="I6" s="15" t="str">
        <f>INDEX([1]MethodLookup!B:B, MATCH(A6, [1]MethodLookup!A:A, 0))</f>
        <v>CIS</v>
      </c>
      <c r="J6" s="25"/>
    </row>
    <row r="7" spans="1:14" x14ac:dyDescent="0.25">
      <c r="A7" s="21" t="s">
        <v>98</v>
      </c>
      <c r="B7" s="29" t="s">
        <v>105</v>
      </c>
      <c r="C7" s="12" t="str">
        <f t="shared" si="0"/>
        <v>Okay</v>
      </c>
      <c r="D7" s="30" t="s">
        <v>113</v>
      </c>
      <c r="E7" s="24">
        <v>0.06</v>
      </c>
      <c r="F7" s="24">
        <v>0.06</v>
      </c>
      <c r="G7" s="14">
        <f t="shared" si="1"/>
        <v>0</v>
      </c>
      <c r="H7" s="13" t="s">
        <v>94</v>
      </c>
      <c r="I7" s="15" t="str">
        <f>INDEX([1]MethodLookup!B:B, MATCH(A7, [1]MethodLookup!A:A, 0))</f>
        <v>CIS</v>
      </c>
      <c r="J7" s="25"/>
    </row>
    <row r="8" spans="1:14" x14ac:dyDescent="0.25">
      <c r="A8" s="21" t="s">
        <v>61</v>
      </c>
      <c r="B8" s="29" t="s">
        <v>44</v>
      </c>
      <c r="C8" s="12" t="str">
        <f t="shared" si="0"/>
        <v>Okay</v>
      </c>
      <c r="D8" s="30" t="s">
        <v>84</v>
      </c>
      <c r="E8" s="24">
        <v>0.03</v>
      </c>
      <c r="F8" s="24">
        <v>0.03</v>
      </c>
      <c r="G8" s="14">
        <f t="shared" si="1"/>
        <v>0</v>
      </c>
      <c r="H8" s="13" t="s">
        <v>122</v>
      </c>
      <c r="I8" s="15" t="str">
        <f>INDEX([1]MethodLookup!B:B, MATCH(A8, [1]MethodLookup!A:A, 0))</f>
        <v>CIS</v>
      </c>
      <c r="J8" s="25"/>
    </row>
    <row r="9" spans="1:14" x14ac:dyDescent="0.25">
      <c r="A9" s="11" t="s">
        <v>99</v>
      </c>
      <c r="B9" s="15" t="s">
        <v>106</v>
      </c>
      <c r="C9" s="12" t="str">
        <f t="shared" si="0"/>
        <v>Okay</v>
      </c>
      <c r="D9" s="15" t="s">
        <v>114</v>
      </c>
      <c r="E9" s="35">
        <v>7.0000000000000007E-2</v>
      </c>
      <c r="F9" s="35">
        <v>7.0000000000000007E-2</v>
      </c>
      <c r="G9" s="14">
        <f t="shared" si="1"/>
        <v>0</v>
      </c>
      <c r="H9" s="13" t="s">
        <v>94</v>
      </c>
      <c r="I9" s="15" t="str">
        <f>INDEX([1]MethodLookup!B:B, MATCH(A9, [1]MethodLookup!A:A, 0))</f>
        <v>CIS</v>
      </c>
      <c r="J9" s="25"/>
    </row>
    <row r="10" spans="1:14" x14ac:dyDescent="0.25">
      <c r="A10" s="21" t="s">
        <v>62</v>
      </c>
      <c r="B10" s="29" t="s">
        <v>45</v>
      </c>
      <c r="C10" s="12" t="str">
        <f t="shared" si="0"/>
        <v>Okay</v>
      </c>
      <c r="D10" s="13" t="s">
        <v>115</v>
      </c>
      <c r="E10" s="24">
        <v>0.02</v>
      </c>
      <c r="F10" s="24">
        <v>0.02</v>
      </c>
      <c r="G10" s="14">
        <f t="shared" si="1"/>
        <v>0</v>
      </c>
      <c r="H10" s="13" t="s">
        <v>95</v>
      </c>
      <c r="I10" s="15" t="str">
        <f>INDEX([1]MethodLookup!B:B, MATCH(A10, [1]MethodLookup!A:A, 0))</f>
        <v>Broker</v>
      </c>
      <c r="J10" s="25"/>
    </row>
    <row r="11" spans="1:14" x14ac:dyDescent="0.25">
      <c r="A11" s="21" t="s">
        <v>100</v>
      </c>
      <c r="B11" s="29" t="s">
        <v>107</v>
      </c>
      <c r="C11" s="12" t="str">
        <f t="shared" si="0"/>
        <v>Okay</v>
      </c>
      <c r="D11" s="30" t="s">
        <v>116</v>
      </c>
      <c r="E11" s="24">
        <v>0.08</v>
      </c>
      <c r="F11" s="24">
        <v>0.09</v>
      </c>
      <c r="G11" s="14">
        <f t="shared" si="1"/>
        <v>9.999999999999995E-3</v>
      </c>
      <c r="H11" s="13" t="s">
        <v>94</v>
      </c>
      <c r="I11" s="15" t="str">
        <f>INDEX([1]MethodLookup!B:B, MATCH(A11, [1]MethodLookup!A:A, 0))</f>
        <v>Broker</v>
      </c>
      <c r="J11" s="25"/>
    </row>
    <row r="12" spans="1:14" x14ac:dyDescent="0.25">
      <c r="A12" s="21" t="s">
        <v>63</v>
      </c>
      <c r="B12" s="29" t="s">
        <v>46</v>
      </c>
      <c r="C12" s="12" t="str">
        <f t="shared" si="0"/>
        <v>Okay</v>
      </c>
      <c r="D12" s="30" t="s">
        <v>86</v>
      </c>
      <c r="E12" s="24">
        <v>0.04</v>
      </c>
      <c r="F12" s="24">
        <v>0.04</v>
      </c>
      <c r="G12" s="14">
        <f t="shared" si="1"/>
        <v>0</v>
      </c>
      <c r="H12" s="13" t="s">
        <v>93</v>
      </c>
      <c r="I12" s="15" t="str">
        <f>INDEX([1]MethodLookup!B:B, MATCH(A12, [1]MethodLookup!A:A, 0))</f>
        <v>CIS</v>
      </c>
      <c r="J12" s="25"/>
    </row>
    <row r="13" spans="1:14" x14ac:dyDescent="0.25">
      <c r="A13" s="21" t="s">
        <v>101</v>
      </c>
      <c r="B13" s="29" t="s">
        <v>108</v>
      </c>
      <c r="C13" s="12" t="str">
        <f t="shared" si="0"/>
        <v>Okay</v>
      </c>
      <c r="D13" s="30" t="s">
        <v>117</v>
      </c>
      <c r="E13" s="24">
        <v>3.5000000000000003E-2</v>
      </c>
      <c r="F13" s="24">
        <v>3.5000000000000003E-2</v>
      </c>
      <c r="G13" s="14">
        <f t="shared" si="1"/>
        <v>0</v>
      </c>
      <c r="H13" s="13" t="s">
        <v>93</v>
      </c>
      <c r="I13" s="15" t="str">
        <f>INDEX([1]MethodLookup!B:B, MATCH(A13, [1]MethodLookup!A:A, 0))</f>
        <v>Broker</v>
      </c>
      <c r="J13" s="25"/>
    </row>
    <row r="14" spans="1:14" x14ac:dyDescent="0.25">
      <c r="A14" s="11" t="s">
        <v>102</v>
      </c>
      <c r="B14" s="15" t="s">
        <v>109</v>
      </c>
      <c r="C14" s="12" t="str">
        <f t="shared" si="0"/>
        <v>Okay</v>
      </c>
      <c r="D14" s="15" t="s">
        <v>118</v>
      </c>
      <c r="E14" s="35">
        <v>0.09</v>
      </c>
      <c r="F14" s="35">
        <v>0.09</v>
      </c>
      <c r="G14" s="14">
        <f t="shared" si="1"/>
        <v>0</v>
      </c>
      <c r="H14" s="13" t="s">
        <v>94</v>
      </c>
      <c r="I14" s="15" t="str">
        <f>INDEX([1]MethodLookup!B:B, MATCH(A14, [1]MethodLookup!A:A, 0))</f>
        <v>CIS</v>
      </c>
      <c r="J14" s="25"/>
    </row>
    <row r="15" spans="1:14" x14ac:dyDescent="0.25">
      <c r="A15" s="21" t="s">
        <v>103</v>
      </c>
      <c r="B15" s="29" t="s">
        <v>110</v>
      </c>
      <c r="C15" s="12" t="str">
        <f t="shared" si="0"/>
        <v>Okay</v>
      </c>
      <c r="D15" s="30" t="s">
        <v>119</v>
      </c>
      <c r="E15" s="24">
        <v>0.06</v>
      </c>
      <c r="F15" s="24">
        <v>0.06</v>
      </c>
      <c r="G15" s="14">
        <f t="shared" si="1"/>
        <v>0</v>
      </c>
      <c r="H15" s="13" t="s">
        <v>123</v>
      </c>
      <c r="I15" s="15" t="str">
        <f>INDEX([1]MethodLookup!B:B, MATCH(A15, [1]MethodLookup!A:A, 0))</f>
        <v>CIS</v>
      </c>
      <c r="J15" s="25"/>
    </row>
    <row r="16" spans="1:14" x14ac:dyDescent="0.25">
      <c r="A16" s="21" t="s">
        <v>104</v>
      </c>
      <c r="B16" s="29" t="s">
        <v>111</v>
      </c>
      <c r="C16" s="12" t="str">
        <f t="shared" si="0"/>
        <v>Okay</v>
      </c>
      <c r="D16" s="13" t="s">
        <v>120</v>
      </c>
      <c r="E16" s="35">
        <v>0.08</v>
      </c>
      <c r="F16" s="35">
        <v>0.08</v>
      </c>
      <c r="G16" s="14">
        <f t="shared" si="1"/>
        <v>0</v>
      </c>
      <c r="H16" s="13" t="s">
        <v>94</v>
      </c>
      <c r="I16" s="15" t="str">
        <f>INDEX([1]MethodLookup!B:B, MATCH(A16, [1]MethodLookup!A:A, 0))</f>
        <v>CIS</v>
      </c>
      <c r="J16" s="25"/>
    </row>
    <row r="17" spans="1:10" x14ac:dyDescent="0.25">
      <c r="A17" s="36" t="s">
        <v>25</v>
      </c>
      <c r="B17" s="37" t="s">
        <v>26</v>
      </c>
      <c r="C17" s="12" t="str">
        <f t="shared" si="0"/>
        <v>Okay</v>
      </c>
      <c r="D17" s="15" t="s">
        <v>29</v>
      </c>
      <c r="E17" s="14">
        <v>0.06</v>
      </c>
      <c r="F17" s="14">
        <v>0.06</v>
      </c>
      <c r="G17" s="14">
        <f t="shared" si="1"/>
        <v>0</v>
      </c>
      <c r="H17" s="15" t="s">
        <v>20</v>
      </c>
      <c r="I17" s="15" t="str">
        <f>INDEX([1]MethodLookup!B:B, MATCH(A17, [1]MethodLookup!A:A, 0))</f>
        <v>Broker</v>
      </c>
      <c r="J17" s="25"/>
    </row>
    <row r="18" spans="1:10" x14ac:dyDescent="0.25">
      <c r="A18" s="21" t="s">
        <v>65</v>
      </c>
      <c r="B18" s="29" t="s">
        <v>48</v>
      </c>
      <c r="C18" s="12" t="str">
        <f t="shared" si="0"/>
        <v>Okay</v>
      </c>
      <c r="D18" s="30" t="s">
        <v>88</v>
      </c>
      <c r="E18" s="24">
        <v>0.06</v>
      </c>
      <c r="F18" s="24">
        <v>0.06</v>
      </c>
      <c r="G18" s="14">
        <f t="shared" si="1"/>
        <v>0</v>
      </c>
      <c r="H18" s="13" t="s">
        <v>12</v>
      </c>
      <c r="I18" s="15" t="str">
        <f>INDEX([1]MethodLookup!B:B, MATCH(A18, [1]MethodLookup!A:A, 0))</f>
        <v>CIS</v>
      </c>
      <c r="J18" s="25"/>
    </row>
    <row r="19" spans="1:10" x14ac:dyDescent="0.25">
      <c r="A19" s="38" t="s">
        <v>66</v>
      </c>
      <c r="B19" s="39" t="s">
        <v>49</v>
      </c>
      <c r="C19" s="12" t="str">
        <f t="shared" si="0"/>
        <v>Okay</v>
      </c>
      <c r="D19" s="39" t="s">
        <v>90</v>
      </c>
      <c r="E19" s="35">
        <v>0.06</v>
      </c>
      <c r="F19" s="35">
        <v>7.0000000000000007E-2</v>
      </c>
      <c r="G19" s="14">
        <f>F19-E19</f>
        <v>1.0000000000000009E-2</v>
      </c>
      <c r="H19" s="40" t="s">
        <v>94</v>
      </c>
      <c r="I19" s="15" t="str">
        <f>INDEX([1]MethodLookup!B:B, MATCH(A19, [1]MethodLookup!A:A, 0))</f>
        <v>CIS</v>
      </c>
      <c r="J19" s="25"/>
    </row>
    <row r="21" spans="1:10" x14ac:dyDescent="0.25">
      <c r="D21" s="42" t="s">
        <v>30</v>
      </c>
      <c r="E21" s="43">
        <v>0.04</v>
      </c>
      <c r="F21" s="44">
        <v>0.04</v>
      </c>
    </row>
    <row r="22" spans="1:10" x14ac:dyDescent="0.25">
      <c r="E22" s="46">
        <f>SUM(E2:E21)</f>
        <v>1.0000000000000002</v>
      </c>
      <c r="F22" s="46">
        <f>SUM(F2:F21)</f>
        <v>1.0000000000000002</v>
      </c>
    </row>
  </sheetData>
  <mergeCells count="1">
    <mergeCell ref="L1:N1"/>
  </mergeCells>
  <conditionalFormatting sqref="A2:I19">
    <cfRule type="expression" dxfId="5" priority="2">
      <formula>$G2&lt;&gt;0</formula>
    </cfRule>
  </conditionalFormatting>
  <conditionalFormatting sqref="D21:F22">
    <cfRule type="expression" dxfId="4" priority="1">
      <formula>$G15&lt;&gt;0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7E60-EA6B-4D16-83F4-C8C168AFF673}">
  <dimension ref="A1:N27"/>
  <sheetViews>
    <sheetView workbookViewId="0">
      <selection activeCell="D26" sqref="D26:F27"/>
    </sheetView>
  </sheetViews>
  <sheetFormatPr defaultRowHeight="15" x14ac:dyDescent="0.25"/>
  <cols>
    <col min="1" max="1" width="18.140625" style="38" bestFit="1" customWidth="1"/>
    <col min="2" max="2" width="15.28515625" bestFit="1" customWidth="1"/>
    <col min="3" max="3" width="15" customWidth="1"/>
    <col min="4" max="4" width="70.42578125" bestFit="1" customWidth="1"/>
    <col min="5" max="5" width="9.42578125" bestFit="1" customWidth="1"/>
    <col min="6" max="6" width="14.85546875" bestFit="1" customWidth="1"/>
    <col min="7" max="7" width="16.42578125" bestFit="1" customWidth="1"/>
    <col min="8" max="8" width="19.42578125" bestFit="1" customWidth="1"/>
    <col min="9" max="9" width="16.85546875" bestFit="1" customWidth="1"/>
    <col min="10" max="10" width="16.85546875" customWidth="1"/>
    <col min="11" max="12" width="16.85546875" bestFit="1" customWidth="1"/>
    <col min="14" max="14" width="14.85546875" bestFit="1" customWidth="1"/>
  </cols>
  <sheetData>
    <row r="1" spans="1:14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/>
      <c r="N1" s="10"/>
    </row>
    <row r="2" spans="1:14" ht="16.5" thickBot="1" x14ac:dyDescent="0.3">
      <c r="A2" s="11" t="s">
        <v>68</v>
      </c>
      <c r="B2" s="12" t="s">
        <v>31</v>
      </c>
      <c r="C2" s="12" t="str">
        <f>IF(MID(B2, 5, 7)=A2, "Okay", "Check")</f>
        <v>Okay</v>
      </c>
      <c r="D2" s="13" t="s">
        <v>71</v>
      </c>
      <c r="E2" s="14">
        <v>0.03</v>
      </c>
      <c r="F2" s="14">
        <v>0.02</v>
      </c>
      <c r="G2" s="14">
        <f>F2-E2</f>
        <v>-9.9999999999999985E-3</v>
      </c>
      <c r="H2" s="13" t="s">
        <v>92</v>
      </c>
      <c r="I2" s="15" t="str">
        <f>INDEX([1]MethodLookup!B:B, MATCH(A2, [1]MethodLookup!A:A, 0))</f>
        <v>CIS</v>
      </c>
      <c r="J2" s="16" t="s">
        <v>96</v>
      </c>
      <c r="K2" s="17">
        <v>253277</v>
      </c>
      <c r="L2" s="18" t="s">
        <v>13</v>
      </c>
      <c r="M2" s="19"/>
      <c r="N2" s="20">
        <v>45061</v>
      </c>
    </row>
    <row r="3" spans="1:14" ht="15.75" x14ac:dyDescent="0.25">
      <c r="A3" s="21" t="s">
        <v>69</v>
      </c>
      <c r="B3" s="22" t="s">
        <v>32</v>
      </c>
      <c r="C3" s="12" t="str">
        <f t="shared" ref="C3:C24" si="0">IF(MID(B3, 5, 7)=A3, "Okay", "Check")</f>
        <v>Okay</v>
      </c>
      <c r="D3" s="23" t="s">
        <v>72</v>
      </c>
      <c r="E3" s="24">
        <v>0.04</v>
      </c>
      <c r="F3" s="24">
        <v>0.04</v>
      </c>
      <c r="G3" s="14">
        <f t="shared" ref="G3:G24" si="1">F3-E3</f>
        <v>0</v>
      </c>
      <c r="H3" s="13" t="s">
        <v>12</v>
      </c>
      <c r="I3" s="15" t="str">
        <f>INDEX([1]MethodLookup!B:B, MATCH(A3, [1]MethodLookup!A:A, 0))</f>
        <v>Broker</v>
      </c>
      <c r="J3" s="25"/>
      <c r="L3" s="26" t="s">
        <v>15</v>
      </c>
      <c r="M3" s="27"/>
      <c r="N3" s="28" t="s">
        <v>16</v>
      </c>
    </row>
    <row r="4" spans="1:14" ht="15.75" x14ac:dyDescent="0.25">
      <c r="A4" s="21" t="s">
        <v>70</v>
      </c>
      <c r="B4" s="29" t="s">
        <v>33</v>
      </c>
      <c r="C4" s="12" t="str">
        <f t="shared" si="0"/>
        <v>Okay</v>
      </c>
      <c r="D4" s="30" t="s">
        <v>73</v>
      </c>
      <c r="E4" s="24">
        <v>0.04</v>
      </c>
      <c r="F4" s="24">
        <v>0.04</v>
      </c>
      <c r="G4" s="14">
        <f t="shared" si="1"/>
        <v>0</v>
      </c>
      <c r="H4" s="13" t="s">
        <v>14</v>
      </c>
      <c r="I4" s="15" t="str">
        <f>INDEX([1]MethodLookup!B:B, MATCH(A4, [1]MethodLookup!A:A, 0))</f>
        <v>CIS</v>
      </c>
      <c r="J4" s="25"/>
      <c r="L4" s="31" t="s">
        <v>19</v>
      </c>
      <c r="M4" s="32"/>
      <c r="N4" s="33"/>
    </row>
    <row r="5" spans="1:14" x14ac:dyDescent="0.25">
      <c r="A5" s="11" t="s">
        <v>51</v>
      </c>
      <c r="B5" s="34" t="s">
        <v>34</v>
      </c>
      <c r="C5" s="12" t="str">
        <f t="shared" si="0"/>
        <v>Okay</v>
      </c>
      <c r="D5" s="30" t="s">
        <v>74</v>
      </c>
      <c r="E5" s="24">
        <v>0.04</v>
      </c>
      <c r="F5" s="24">
        <v>0.04</v>
      </c>
      <c r="G5" s="14">
        <f t="shared" si="1"/>
        <v>0</v>
      </c>
      <c r="H5" s="13" t="s">
        <v>93</v>
      </c>
      <c r="I5" s="15" t="str">
        <f>INDEX([1]MethodLookup!B:B, MATCH(A5, [1]MethodLookup!A:A, 0))</f>
        <v>CIS</v>
      </c>
      <c r="J5" s="25"/>
    </row>
    <row r="6" spans="1:14" x14ac:dyDescent="0.25">
      <c r="A6" s="21" t="s">
        <v>52</v>
      </c>
      <c r="B6" s="29" t="s">
        <v>35</v>
      </c>
      <c r="C6" s="12" t="str">
        <f t="shared" si="0"/>
        <v>Okay</v>
      </c>
      <c r="D6" s="30" t="s">
        <v>75</v>
      </c>
      <c r="E6" s="24">
        <v>0.03</v>
      </c>
      <c r="F6" s="24">
        <v>0.03</v>
      </c>
      <c r="G6" s="14">
        <f t="shared" si="1"/>
        <v>0</v>
      </c>
      <c r="H6" s="15" t="s">
        <v>12</v>
      </c>
      <c r="I6" s="15" t="str">
        <f>INDEX([1]MethodLookup!B:B, MATCH(A6, [1]MethodLookup!A:A, 0))</f>
        <v>CIS</v>
      </c>
      <c r="J6" s="25"/>
    </row>
    <row r="7" spans="1:14" x14ac:dyDescent="0.25">
      <c r="A7" s="21" t="s">
        <v>53</v>
      </c>
      <c r="B7" s="29" t="s">
        <v>36</v>
      </c>
      <c r="C7" s="12" t="str">
        <f t="shared" si="0"/>
        <v>Okay</v>
      </c>
      <c r="D7" s="30" t="s">
        <v>76</v>
      </c>
      <c r="E7" s="24">
        <v>0.02</v>
      </c>
      <c r="F7" s="24">
        <v>0.02</v>
      </c>
      <c r="G7" s="14">
        <f t="shared" si="1"/>
        <v>0</v>
      </c>
      <c r="H7" s="13" t="s">
        <v>94</v>
      </c>
      <c r="I7" s="15" t="str">
        <f>INDEX([1]MethodLookup!B:B, MATCH(A7, [1]MethodLookup!A:A, 0))</f>
        <v>CIS</v>
      </c>
      <c r="J7" s="25"/>
    </row>
    <row r="8" spans="1:14" x14ac:dyDescent="0.25">
      <c r="A8" s="21" t="s">
        <v>54</v>
      </c>
      <c r="B8" s="29" t="s">
        <v>37</v>
      </c>
      <c r="C8" s="12" t="str">
        <f t="shared" si="0"/>
        <v>Okay</v>
      </c>
      <c r="D8" s="30" t="s">
        <v>77</v>
      </c>
      <c r="E8" s="24">
        <v>0.03</v>
      </c>
      <c r="F8" s="24">
        <v>0.03</v>
      </c>
      <c r="G8" s="14">
        <f t="shared" si="1"/>
        <v>0</v>
      </c>
      <c r="H8" s="13" t="s">
        <v>94</v>
      </c>
      <c r="I8" s="15" t="str">
        <f>INDEX([1]MethodLookup!B:B, MATCH(A8, [1]MethodLookup!A:A, 0))</f>
        <v>CIS</v>
      </c>
      <c r="J8" s="25"/>
    </row>
    <row r="9" spans="1:14" x14ac:dyDescent="0.25">
      <c r="A9" s="11" t="s">
        <v>55</v>
      </c>
      <c r="B9" s="15" t="s">
        <v>38</v>
      </c>
      <c r="C9" s="12" t="str">
        <f t="shared" si="0"/>
        <v>Okay</v>
      </c>
      <c r="D9" s="15" t="s">
        <v>78</v>
      </c>
      <c r="E9" s="35">
        <v>0.06</v>
      </c>
      <c r="F9" s="35">
        <v>0.06</v>
      </c>
      <c r="G9" s="14">
        <f t="shared" si="1"/>
        <v>0</v>
      </c>
      <c r="H9" s="13" t="s">
        <v>18</v>
      </c>
      <c r="I9" s="15" t="str">
        <f>INDEX([1]MethodLookup!B:B, MATCH(A9, [1]MethodLookup!A:A, 0))</f>
        <v>CIS</v>
      </c>
      <c r="J9" s="25"/>
    </row>
    <row r="10" spans="1:14" x14ac:dyDescent="0.25">
      <c r="A10" s="21" t="s">
        <v>21</v>
      </c>
      <c r="B10" s="29" t="s">
        <v>22</v>
      </c>
      <c r="C10" s="12" t="str">
        <f t="shared" si="0"/>
        <v>Okay</v>
      </c>
      <c r="D10" s="13" t="s">
        <v>24</v>
      </c>
      <c r="E10" s="24">
        <v>0.03</v>
      </c>
      <c r="F10" s="24">
        <v>0.04</v>
      </c>
      <c r="G10" s="14">
        <f t="shared" si="1"/>
        <v>1.0000000000000002E-2</v>
      </c>
      <c r="H10" s="13" t="s">
        <v>23</v>
      </c>
      <c r="I10" s="15" t="str">
        <f>INDEX([1]MethodLookup!B:B, MATCH(A10, [1]MethodLookup!A:A, 0))</f>
        <v>CIS</v>
      </c>
      <c r="J10" s="25"/>
    </row>
    <row r="11" spans="1:14" x14ac:dyDescent="0.25">
      <c r="A11" s="21" t="s">
        <v>56</v>
      </c>
      <c r="B11" s="29" t="s">
        <v>39</v>
      </c>
      <c r="C11" s="12" t="str">
        <f t="shared" si="0"/>
        <v>Okay</v>
      </c>
      <c r="D11" s="30" t="s">
        <v>79</v>
      </c>
      <c r="E11" s="24">
        <v>0.05</v>
      </c>
      <c r="F11" s="24">
        <v>0.05</v>
      </c>
      <c r="G11" s="14">
        <f t="shared" si="1"/>
        <v>0</v>
      </c>
      <c r="H11" s="13" t="s">
        <v>12</v>
      </c>
      <c r="I11" s="15" t="str">
        <f>INDEX([1]MethodLookup!B:B, MATCH(A11, [1]MethodLookup!A:A, 0))</f>
        <v>CIS</v>
      </c>
      <c r="J11" s="25"/>
    </row>
    <row r="12" spans="1:14" x14ac:dyDescent="0.25">
      <c r="A12" s="21" t="s">
        <v>57</v>
      </c>
      <c r="B12" s="29" t="s">
        <v>40</v>
      </c>
      <c r="C12" s="12" t="str">
        <f t="shared" si="0"/>
        <v>Okay</v>
      </c>
      <c r="D12" s="30" t="s">
        <v>80</v>
      </c>
      <c r="E12" s="24">
        <v>0.05</v>
      </c>
      <c r="F12" s="24">
        <v>0.05</v>
      </c>
      <c r="G12" s="14">
        <f t="shared" si="1"/>
        <v>0</v>
      </c>
      <c r="H12" s="13" t="s">
        <v>20</v>
      </c>
      <c r="I12" s="15" t="str">
        <f>INDEX([1]MethodLookup!B:B, MATCH(A12, [1]MethodLookup!A:A, 0))</f>
        <v>CIS</v>
      </c>
      <c r="J12" s="25"/>
    </row>
    <row r="13" spans="1:14" x14ac:dyDescent="0.25">
      <c r="A13" s="21" t="s">
        <v>58</v>
      </c>
      <c r="B13" s="29" t="s">
        <v>41</v>
      </c>
      <c r="C13" s="12" t="str">
        <f t="shared" si="0"/>
        <v>Okay</v>
      </c>
      <c r="D13" s="30" t="s">
        <v>81</v>
      </c>
      <c r="E13" s="24">
        <v>0.02</v>
      </c>
      <c r="F13" s="24">
        <v>0.02</v>
      </c>
      <c r="G13" s="14">
        <f t="shared" si="1"/>
        <v>0</v>
      </c>
      <c r="H13" s="13" t="s">
        <v>94</v>
      </c>
      <c r="I13" s="15" t="str">
        <f>INDEX([1]MethodLookup!B:B, MATCH(A13, [1]MethodLookup!A:A, 0))</f>
        <v>CIS</v>
      </c>
      <c r="J13" s="25"/>
    </row>
    <row r="14" spans="1:14" x14ac:dyDescent="0.25">
      <c r="A14" s="11" t="s">
        <v>59</v>
      </c>
      <c r="B14" s="15" t="s">
        <v>42</v>
      </c>
      <c r="C14" s="12" t="str">
        <f t="shared" si="0"/>
        <v>Okay</v>
      </c>
      <c r="D14" s="15" t="s">
        <v>82</v>
      </c>
      <c r="E14" s="35">
        <v>0.06</v>
      </c>
      <c r="F14" s="35">
        <v>0.06</v>
      </c>
      <c r="G14" s="14">
        <f t="shared" si="1"/>
        <v>0</v>
      </c>
      <c r="H14" s="13" t="s">
        <v>14</v>
      </c>
      <c r="I14" s="15" t="str">
        <f>INDEX([1]MethodLookup!B:B, MATCH(A14, [1]MethodLookup!A:A, 0))</f>
        <v>CIS</v>
      </c>
      <c r="J14" s="25"/>
    </row>
    <row r="15" spans="1:14" x14ac:dyDescent="0.25">
      <c r="A15" s="21" t="s">
        <v>60</v>
      </c>
      <c r="B15" s="29" t="s">
        <v>43</v>
      </c>
      <c r="C15" s="12" t="str">
        <f t="shared" si="0"/>
        <v>Okay</v>
      </c>
      <c r="D15" s="30" t="s">
        <v>83</v>
      </c>
      <c r="E15" s="24">
        <v>0.02</v>
      </c>
      <c r="F15" s="24">
        <v>0.02</v>
      </c>
      <c r="G15" s="14">
        <f t="shared" si="1"/>
        <v>0</v>
      </c>
      <c r="H15" s="13" t="s">
        <v>94</v>
      </c>
      <c r="I15" s="15" t="str">
        <f>INDEX([1]MethodLookup!B:B, MATCH(A15, [1]MethodLookup!A:A, 0))</f>
        <v>CIS</v>
      </c>
      <c r="J15" s="25"/>
    </row>
    <row r="16" spans="1:14" x14ac:dyDescent="0.25">
      <c r="A16" s="21" t="s">
        <v>61</v>
      </c>
      <c r="B16" s="29" t="s">
        <v>44</v>
      </c>
      <c r="C16" s="12" t="str">
        <f t="shared" si="0"/>
        <v>Okay</v>
      </c>
      <c r="D16" s="13" t="s">
        <v>84</v>
      </c>
      <c r="E16" s="35">
        <v>0.04</v>
      </c>
      <c r="F16" s="35">
        <v>0.04</v>
      </c>
      <c r="G16" s="14">
        <f t="shared" si="1"/>
        <v>0</v>
      </c>
      <c r="H16" s="13" t="s">
        <v>18</v>
      </c>
      <c r="I16" s="15" t="str">
        <f>INDEX([1]MethodLookup!B:B, MATCH(A16, [1]MethodLookup!A:A, 0))</f>
        <v>CIS</v>
      </c>
      <c r="J16" s="25"/>
    </row>
    <row r="17" spans="1:10" x14ac:dyDescent="0.25">
      <c r="A17" s="36" t="s">
        <v>62</v>
      </c>
      <c r="B17" s="37" t="s">
        <v>45</v>
      </c>
      <c r="C17" s="12" t="str">
        <f t="shared" si="0"/>
        <v>Okay</v>
      </c>
      <c r="D17" s="15" t="s">
        <v>85</v>
      </c>
      <c r="E17" s="14">
        <v>0.02</v>
      </c>
      <c r="F17" s="14">
        <v>0.02</v>
      </c>
      <c r="G17" s="14">
        <f t="shared" si="1"/>
        <v>0</v>
      </c>
      <c r="H17" s="15" t="s">
        <v>95</v>
      </c>
      <c r="I17" s="15" t="str">
        <f>INDEX([1]MethodLookup!B:B, MATCH(A17, [1]MethodLookup!A:A, 0))</f>
        <v>Broker</v>
      </c>
      <c r="J17" s="25"/>
    </row>
    <row r="18" spans="1:10" x14ac:dyDescent="0.25">
      <c r="A18" s="21" t="s">
        <v>63</v>
      </c>
      <c r="B18" s="29" t="s">
        <v>46</v>
      </c>
      <c r="C18" s="12" t="str">
        <f t="shared" si="0"/>
        <v>Okay</v>
      </c>
      <c r="D18" s="30" t="s">
        <v>86</v>
      </c>
      <c r="E18" s="24">
        <v>0.05</v>
      </c>
      <c r="F18" s="24">
        <v>0.05</v>
      </c>
      <c r="G18" s="14">
        <f t="shared" si="1"/>
        <v>0</v>
      </c>
      <c r="H18" s="13" t="s">
        <v>93</v>
      </c>
      <c r="I18" s="15" t="str">
        <f>INDEX([1]MethodLookup!B:B, MATCH(A18, [1]MethodLookup!A:A, 0))</f>
        <v>CIS</v>
      </c>
      <c r="J18" s="25"/>
    </row>
    <row r="19" spans="1:10" x14ac:dyDescent="0.25">
      <c r="A19" s="38" t="s">
        <v>64</v>
      </c>
      <c r="B19" s="39" t="s">
        <v>47</v>
      </c>
      <c r="C19" s="12" t="str">
        <f t="shared" si="0"/>
        <v>Okay</v>
      </c>
      <c r="D19" s="39" t="s">
        <v>87</v>
      </c>
      <c r="E19" s="35">
        <v>0.02</v>
      </c>
      <c r="F19" s="35">
        <v>0.02</v>
      </c>
      <c r="G19" s="14">
        <f>F19-E19</f>
        <v>0</v>
      </c>
      <c r="H19" s="40" t="s">
        <v>94</v>
      </c>
      <c r="I19" s="15" t="str">
        <f>INDEX([1]MethodLookup!B:B, MATCH(A19, [1]MethodLookup!A:A, 0))</f>
        <v>CIS</v>
      </c>
      <c r="J19" s="25"/>
    </row>
    <row r="20" spans="1:10" x14ac:dyDescent="0.25">
      <c r="A20" s="41" t="s">
        <v>25</v>
      </c>
      <c r="B20" s="42" t="s">
        <v>26</v>
      </c>
      <c r="C20" s="12" t="str">
        <f t="shared" si="0"/>
        <v>Okay</v>
      </c>
      <c r="D20" t="s">
        <v>29</v>
      </c>
      <c r="E20">
        <v>0.1</v>
      </c>
      <c r="F20">
        <v>0.1</v>
      </c>
      <c r="G20" s="14">
        <f t="shared" si="1"/>
        <v>0</v>
      </c>
      <c r="H20" t="s">
        <v>20</v>
      </c>
      <c r="I20" s="15" t="str">
        <f>INDEX([1]MethodLookup!B:B, MATCH(A20, [1]MethodLookup!A:A, 0))</f>
        <v>Broker</v>
      </c>
    </row>
    <row r="21" spans="1:10" x14ac:dyDescent="0.25">
      <c r="A21" s="38" t="s">
        <v>65</v>
      </c>
      <c r="B21" s="45" t="s">
        <v>48</v>
      </c>
      <c r="C21" s="12" t="str">
        <f t="shared" si="0"/>
        <v>Okay</v>
      </c>
      <c r="D21" t="s">
        <v>88</v>
      </c>
      <c r="E21">
        <v>0.05</v>
      </c>
      <c r="F21">
        <v>0.05</v>
      </c>
      <c r="G21" s="14">
        <f t="shared" si="1"/>
        <v>0</v>
      </c>
      <c r="H21" t="s">
        <v>12</v>
      </c>
      <c r="I21" s="15" t="str">
        <f>INDEX([1]MethodLookup!B:B, MATCH(A21, [1]MethodLookup!A:A, 0))</f>
        <v>CIS</v>
      </c>
    </row>
    <row r="22" spans="1:10" x14ac:dyDescent="0.25">
      <c r="A22" s="38" t="s">
        <v>27</v>
      </c>
      <c r="B22" t="s">
        <v>28</v>
      </c>
      <c r="C22" s="12" t="str">
        <f t="shared" si="0"/>
        <v>Okay</v>
      </c>
      <c r="D22" t="s">
        <v>89</v>
      </c>
      <c r="E22">
        <v>7.0000000000000007E-2</v>
      </c>
      <c r="F22">
        <v>7.0000000000000007E-2</v>
      </c>
      <c r="G22" s="14">
        <f t="shared" si="1"/>
        <v>0</v>
      </c>
      <c r="H22" t="s">
        <v>20</v>
      </c>
      <c r="I22" s="15" t="str">
        <f>INDEX([1]MethodLookup!B:B, MATCH(A22, [1]MethodLookup!A:A, 0))</f>
        <v>CIS</v>
      </c>
    </row>
    <row r="23" spans="1:10" x14ac:dyDescent="0.25">
      <c r="A23" s="38" t="s">
        <v>66</v>
      </c>
      <c r="B23" t="s">
        <v>49</v>
      </c>
      <c r="C23" s="12" t="str">
        <f t="shared" si="0"/>
        <v>Okay</v>
      </c>
      <c r="D23" t="s">
        <v>90</v>
      </c>
      <c r="E23">
        <v>0.06</v>
      </c>
      <c r="F23">
        <v>0.06</v>
      </c>
      <c r="G23" s="14">
        <f t="shared" si="1"/>
        <v>0</v>
      </c>
      <c r="H23" t="s">
        <v>94</v>
      </c>
      <c r="I23" s="15" t="str">
        <f>INDEX([1]MethodLookup!B:B, MATCH(A23, [1]MethodLookup!A:A, 0))</f>
        <v>CIS</v>
      </c>
    </row>
    <row r="24" spans="1:10" x14ac:dyDescent="0.25">
      <c r="A24" s="38" t="s">
        <v>67</v>
      </c>
      <c r="B24" t="s">
        <v>50</v>
      </c>
      <c r="C24" s="12" t="str">
        <f t="shared" si="0"/>
        <v>Okay</v>
      </c>
      <c r="D24" t="s">
        <v>91</v>
      </c>
      <c r="E24">
        <v>0.06</v>
      </c>
      <c r="F24">
        <v>0.06</v>
      </c>
      <c r="G24" s="14">
        <f t="shared" si="1"/>
        <v>0</v>
      </c>
      <c r="H24" t="s">
        <v>14</v>
      </c>
      <c r="I24" s="15" t="str">
        <f>INDEX([1]MethodLookup!B:B, MATCH(A24, [1]MethodLookup!A:A, 0))</f>
        <v>CIS</v>
      </c>
    </row>
    <row r="26" spans="1:10" x14ac:dyDescent="0.25">
      <c r="D26" s="42" t="s">
        <v>30</v>
      </c>
      <c r="E26" s="43">
        <v>0.03</v>
      </c>
      <c r="F26" s="44">
        <v>0.01</v>
      </c>
    </row>
    <row r="27" spans="1:10" x14ac:dyDescent="0.25">
      <c r="E27" s="46">
        <f>SUM(E2:E26)</f>
        <v>1.0200000000000002</v>
      </c>
      <c r="F27" s="47">
        <f>SUM(F2:F26)</f>
        <v>1.0000000000000002</v>
      </c>
    </row>
  </sheetData>
  <mergeCells count="1">
    <mergeCell ref="L1:N1"/>
  </mergeCells>
  <conditionalFormatting sqref="A28:I95 A26:C27 G26:I27 A2:I2 D22:F24 A3:C24 D19:F19 D3:I18 G19:I24 A25:I25">
    <cfRule type="expression" dxfId="3" priority="1">
      <formula>$G2&lt;&gt;0</formula>
    </cfRule>
  </conditionalFormatting>
  <conditionalFormatting sqref="D26:F27">
    <cfRule type="expression" dxfId="2" priority="3">
      <formula>$G20&lt;&gt;0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3636-18E8-43FD-916F-89EA0913AA09}">
  <dimension ref="A1:N20"/>
  <sheetViews>
    <sheetView tabSelected="1" workbookViewId="0">
      <selection activeCell="D14" sqref="D14"/>
    </sheetView>
  </sheetViews>
  <sheetFormatPr defaultRowHeight="15" x14ac:dyDescent="0.25"/>
  <cols>
    <col min="1" max="1" width="12.140625" customWidth="1"/>
    <col min="2" max="2" width="15" bestFit="1" customWidth="1"/>
    <col min="3" max="3" width="13.7109375" bestFit="1" customWidth="1"/>
    <col min="4" max="4" width="58" bestFit="1" customWidth="1"/>
    <col min="5" max="5" width="9.42578125" bestFit="1" customWidth="1"/>
    <col min="6" max="6" width="8.140625" bestFit="1" customWidth="1"/>
    <col min="7" max="7" width="16.42578125" bestFit="1" customWidth="1"/>
    <col min="8" max="8" width="17.42578125" bestFit="1" customWidth="1"/>
    <col min="9" max="9" width="16.85546875" bestFit="1" customWidth="1"/>
    <col min="10" max="10" width="15" bestFit="1" customWidth="1"/>
    <col min="11" max="11" width="12.5703125" bestFit="1" customWidth="1"/>
    <col min="12" max="12" width="18.5703125" bestFit="1" customWidth="1"/>
    <col min="14" max="14" width="11.85546875" bestFit="1" customWidth="1"/>
  </cols>
  <sheetData>
    <row r="1" spans="1:14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/>
      <c r="N1" s="10"/>
    </row>
    <row r="2" spans="1:14" ht="16.5" thickBot="1" x14ac:dyDescent="0.3">
      <c r="A2" s="11" t="s">
        <v>68</v>
      </c>
      <c r="B2" s="12" t="s">
        <v>31</v>
      </c>
      <c r="C2" s="12" t="str">
        <f>IF(MID(B2, 5, 7)=A2, "Okay", "Check")</f>
        <v>Okay</v>
      </c>
      <c r="D2" s="13" t="s">
        <v>126</v>
      </c>
      <c r="E2" s="14">
        <v>0.04</v>
      </c>
      <c r="F2" s="14">
        <v>0.03</v>
      </c>
      <c r="G2" s="14">
        <f>F2-E2</f>
        <v>-1.0000000000000002E-2</v>
      </c>
      <c r="H2" s="13" t="s">
        <v>23</v>
      </c>
      <c r="I2" s="15" t="str">
        <f>INDEX([1]MethodLookup!B:B, MATCH(A2, [1]MethodLookup!A:A, 0))</f>
        <v>CIS</v>
      </c>
      <c r="J2" s="16" t="s">
        <v>131</v>
      </c>
      <c r="K2" s="17">
        <v>253278</v>
      </c>
      <c r="L2" s="18" t="s">
        <v>13</v>
      </c>
      <c r="M2" s="19"/>
      <c r="N2" s="20">
        <v>45061</v>
      </c>
    </row>
    <row r="3" spans="1:14" ht="15.75" x14ac:dyDescent="0.25">
      <c r="A3" s="21" t="s">
        <v>69</v>
      </c>
      <c r="B3" s="22" t="s">
        <v>32</v>
      </c>
      <c r="C3" s="12" t="str">
        <f t="shared" ref="C3:C17" si="0">IF(MID(B3, 5, 7)=A3, "Okay", "Check")</f>
        <v>Okay</v>
      </c>
      <c r="D3" s="23" t="s">
        <v>127</v>
      </c>
      <c r="E3" s="24">
        <v>7.0000000000000007E-2</v>
      </c>
      <c r="F3" s="24">
        <v>7.0000000000000007E-2</v>
      </c>
      <c r="G3" s="14">
        <f t="shared" ref="G3:G17" si="1">F3-E3</f>
        <v>0</v>
      </c>
      <c r="H3" s="13" t="s">
        <v>12</v>
      </c>
      <c r="I3" s="15" t="str">
        <f>INDEX([1]MethodLookup!B:B, MATCH(A3, [1]MethodLookup!A:A, 0))</f>
        <v>Broker</v>
      </c>
      <c r="J3" s="25"/>
      <c r="L3" s="26" t="s">
        <v>15</v>
      </c>
      <c r="M3" s="27"/>
      <c r="N3" s="28" t="s">
        <v>16</v>
      </c>
    </row>
    <row r="4" spans="1:14" ht="15.75" x14ac:dyDescent="0.25">
      <c r="A4" s="21" t="s">
        <v>70</v>
      </c>
      <c r="B4" s="29" t="s">
        <v>33</v>
      </c>
      <c r="C4" s="12" t="str">
        <f t="shared" si="0"/>
        <v>Okay</v>
      </c>
      <c r="D4" s="30" t="s">
        <v>17</v>
      </c>
      <c r="E4" s="24">
        <v>0.06</v>
      </c>
      <c r="F4" s="24">
        <v>0.06</v>
      </c>
      <c r="G4" s="14">
        <f t="shared" si="1"/>
        <v>0</v>
      </c>
      <c r="H4" s="13" t="s">
        <v>14</v>
      </c>
      <c r="I4" s="15" t="str">
        <f>INDEX([1]MethodLookup!B:B, MATCH(A4, [1]MethodLookup!A:A, 0))</f>
        <v>CIS</v>
      </c>
      <c r="J4" s="25"/>
      <c r="L4" s="31" t="s">
        <v>19</v>
      </c>
      <c r="M4" s="32"/>
      <c r="N4" s="33"/>
    </row>
    <row r="5" spans="1:14" x14ac:dyDescent="0.25">
      <c r="A5" s="11" t="s">
        <v>125</v>
      </c>
      <c r="B5" s="34" t="s">
        <v>124</v>
      </c>
      <c r="C5" s="12" t="str">
        <f t="shared" si="0"/>
        <v>Okay</v>
      </c>
      <c r="D5" s="30" t="s">
        <v>128</v>
      </c>
      <c r="E5" s="24">
        <v>0.03</v>
      </c>
      <c r="F5" s="24">
        <v>0.03</v>
      </c>
      <c r="G5" s="14">
        <f t="shared" si="1"/>
        <v>0</v>
      </c>
      <c r="H5" s="13" t="s">
        <v>130</v>
      </c>
      <c r="I5" s="15" t="str">
        <f>INDEX([1]MethodLookup!B:B, MATCH(A5, [1]MethodLookup!A:A, 0))</f>
        <v>CIS</v>
      </c>
      <c r="J5" s="25"/>
    </row>
    <row r="6" spans="1:14" x14ac:dyDescent="0.25">
      <c r="A6" s="21" t="s">
        <v>51</v>
      </c>
      <c r="B6" s="29" t="s">
        <v>34</v>
      </c>
      <c r="C6" s="12" t="str">
        <f t="shared" si="0"/>
        <v>Okay</v>
      </c>
      <c r="D6" s="30" t="s">
        <v>74</v>
      </c>
      <c r="E6" s="24">
        <v>0.03</v>
      </c>
      <c r="F6" s="24">
        <v>0.03</v>
      </c>
      <c r="G6" s="14">
        <f t="shared" si="1"/>
        <v>0</v>
      </c>
      <c r="H6" s="15" t="s">
        <v>130</v>
      </c>
      <c r="I6" s="15" t="str">
        <f>INDEX([1]MethodLookup!B:B, MATCH(A6, [1]MethodLookup!A:A, 0))</f>
        <v>CIS</v>
      </c>
      <c r="J6" s="25"/>
    </row>
    <row r="7" spans="1:14" x14ac:dyDescent="0.25">
      <c r="A7" s="21" t="s">
        <v>52</v>
      </c>
      <c r="B7" s="29" t="s">
        <v>35</v>
      </c>
      <c r="C7" s="12" t="str">
        <f t="shared" si="0"/>
        <v>Okay</v>
      </c>
      <c r="D7" s="30" t="s">
        <v>112</v>
      </c>
      <c r="E7" s="24">
        <v>3.5000000000000003E-2</v>
      </c>
      <c r="F7" s="24">
        <v>3.5000000000000003E-2</v>
      </c>
      <c r="G7" s="14">
        <f t="shared" si="1"/>
        <v>0</v>
      </c>
      <c r="H7" s="13" t="s">
        <v>12</v>
      </c>
      <c r="I7" s="15" t="str">
        <f>INDEX([1]MethodLookup!B:B, MATCH(A7, [1]MethodLookup!A:A, 0))</f>
        <v>CIS</v>
      </c>
      <c r="J7" s="25"/>
    </row>
    <row r="8" spans="1:14" x14ac:dyDescent="0.25">
      <c r="A8" s="21" t="s">
        <v>55</v>
      </c>
      <c r="B8" s="29" t="s">
        <v>38</v>
      </c>
      <c r="C8" s="12" t="str">
        <f t="shared" si="0"/>
        <v>Okay</v>
      </c>
      <c r="D8" s="30" t="s">
        <v>78</v>
      </c>
      <c r="E8" s="24">
        <v>0.06</v>
      </c>
      <c r="F8" s="24">
        <v>0.06</v>
      </c>
      <c r="G8" s="14">
        <f t="shared" si="1"/>
        <v>0</v>
      </c>
      <c r="H8" s="13" t="s">
        <v>18</v>
      </c>
      <c r="I8" s="15" t="str">
        <f>INDEX([1]MethodLookup!B:B, MATCH(A8, [1]MethodLookup!A:A, 0))</f>
        <v>CIS</v>
      </c>
      <c r="J8" s="25"/>
    </row>
    <row r="9" spans="1:14" x14ac:dyDescent="0.25">
      <c r="A9" s="11" t="s">
        <v>21</v>
      </c>
      <c r="B9" s="15" t="s">
        <v>22</v>
      </c>
      <c r="C9" s="12" t="str">
        <f t="shared" si="0"/>
        <v>Okay</v>
      </c>
      <c r="D9" s="15" t="s">
        <v>24</v>
      </c>
      <c r="E9" s="35">
        <v>0.04</v>
      </c>
      <c r="F9" s="35">
        <v>0.05</v>
      </c>
      <c r="G9" s="14">
        <f t="shared" si="1"/>
        <v>1.0000000000000002E-2</v>
      </c>
      <c r="H9" s="13" t="s">
        <v>23</v>
      </c>
      <c r="I9" s="15" t="str">
        <f>INDEX([1]MethodLookup!B:B, MATCH(A9, [1]MethodLookup!A:A, 0))</f>
        <v>CIS</v>
      </c>
      <c r="J9" s="25"/>
    </row>
    <row r="10" spans="1:14" x14ac:dyDescent="0.25">
      <c r="A10" s="21" t="s">
        <v>56</v>
      </c>
      <c r="B10" s="29" t="s">
        <v>39</v>
      </c>
      <c r="C10" s="12" t="str">
        <f t="shared" si="0"/>
        <v>Okay</v>
      </c>
      <c r="D10" s="13" t="s">
        <v>79</v>
      </c>
      <c r="E10" s="24">
        <v>3.5000000000000003E-2</v>
      </c>
      <c r="F10" s="24">
        <v>3.5000000000000003E-2</v>
      </c>
      <c r="G10" s="14">
        <f t="shared" si="1"/>
        <v>0</v>
      </c>
      <c r="H10" s="13" t="s">
        <v>12</v>
      </c>
      <c r="I10" s="15" t="str">
        <f>INDEX([1]MethodLookup!B:B, MATCH(A10, [1]MethodLookup!A:A, 0))</f>
        <v>CIS</v>
      </c>
      <c r="J10" s="25"/>
    </row>
    <row r="11" spans="1:14" x14ac:dyDescent="0.25">
      <c r="A11" s="21" t="s">
        <v>57</v>
      </c>
      <c r="B11" s="29" t="s">
        <v>40</v>
      </c>
      <c r="C11" s="12" t="str">
        <f t="shared" si="0"/>
        <v>Okay</v>
      </c>
      <c r="D11" s="30" t="s">
        <v>80</v>
      </c>
      <c r="E11" s="24">
        <v>0.125</v>
      </c>
      <c r="F11" s="24">
        <v>0.125</v>
      </c>
      <c r="G11" s="14">
        <f t="shared" si="1"/>
        <v>0</v>
      </c>
      <c r="H11" s="13" t="s">
        <v>20</v>
      </c>
      <c r="I11" s="15" t="str">
        <f>INDEX([1]MethodLookup!B:B, MATCH(A11, [1]MethodLookup!A:A, 0))</f>
        <v>CIS</v>
      </c>
      <c r="J11" s="25"/>
    </row>
    <row r="12" spans="1:14" x14ac:dyDescent="0.25">
      <c r="A12" s="21" t="s">
        <v>59</v>
      </c>
      <c r="B12" s="29" t="s">
        <v>42</v>
      </c>
      <c r="C12" s="12" t="str">
        <f t="shared" si="0"/>
        <v>Okay</v>
      </c>
      <c r="D12" s="30" t="s">
        <v>129</v>
      </c>
      <c r="E12" s="24">
        <v>0.06</v>
      </c>
      <c r="F12" s="24">
        <v>0.06</v>
      </c>
      <c r="G12" s="14">
        <f t="shared" si="1"/>
        <v>0</v>
      </c>
      <c r="H12" s="13" t="s">
        <v>14</v>
      </c>
      <c r="I12" s="15" t="str">
        <f>INDEX([1]MethodLookup!B:B, MATCH(A12, [1]MethodLookup!A:A, 0))</f>
        <v>CIS</v>
      </c>
      <c r="J12" s="25"/>
    </row>
    <row r="13" spans="1:14" x14ac:dyDescent="0.25">
      <c r="A13" s="21" t="s">
        <v>61</v>
      </c>
      <c r="B13" s="29" t="s">
        <v>44</v>
      </c>
      <c r="C13" s="12" t="str">
        <f t="shared" si="0"/>
        <v>Okay</v>
      </c>
      <c r="D13" s="30" t="s">
        <v>84</v>
      </c>
      <c r="E13" s="24">
        <v>0.06</v>
      </c>
      <c r="F13" s="24">
        <v>0.06</v>
      </c>
      <c r="G13" s="14">
        <f t="shared" si="1"/>
        <v>0</v>
      </c>
      <c r="H13" s="13" t="s">
        <v>122</v>
      </c>
      <c r="I13" s="15" t="str">
        <f>INDEX([1]MethodLookup!B:B, MATCH(A13, [1]MethodLookup!A:A, 0))</f>
        <v>CIS</v>
      </c>
      <c r="J13" s="25"/>
    </row>
    <row r="14" spans="1:14" x14ac:dyDescent="0.25">
      <c r="A14" s="11" t="s">
        <v>25</v>
      </c>
      <c r="B14" s="15" t="s">
        <v>26</v>
      </c>
      <c r="C14" s="12" t="str">
        <f t="shared" si="0"/>
        <v>Okay</v>
      </c>
      <c r="D14" s="15" t="s">
        <v>29</v>
      </c>
      <c r="E14" s="35">
        <v>0.155</v>
      </c>
      <c r="F14" s="35">
        <v>0.155</v>
      </c>
      <c r="G14" s="14">
        <f t="shared" si="1"/>
        <v>0</v>
      </c>
      <c r="H14" s="13" t="s">
        <v>20</v>
      </c>
      <c r="I14" s="15" t="str">
        <f>INDEX([1]MethodLookup!B:B, MATCH(A14, [1]MethodLookup!A:A, 0))</f>
        <v>Broker</v>
      </c>
      <c r="J14" s="25"/>
    </row>
    <row r="15" spans="1:14" x14ac:dyDescent="0.25">
      <c r="A15" s="21" t="s">
        <v>65</v>
      </c>
      <c r="B15" s="29" t="s">
        <v>48</v>
      </c>
      <c r="C15" s="12" t="str">
        <f t="shared" si="0"/>
        <v>Okay</v>
      </c>
      <c r="D15" s="30" t="s">
        <v>88</v>
      </c>
      <c r="E15" s="24">
        <v>0.03</v>
      </c>
      <c r="F15" s="24">
        <v>0.03</v>
      </c>
      <c r="G15" s="14">
        <f t="shared" si="1"/>
        <v>0</v>
      </c>
      <c r="H15" s="13" t="s">
        <v>12</v>
      </c>
      <c r="I15" s="15" t="str">
        <f>INDEX([1]MethodLookup!B:B, MATCH(A15, [1]MethodLookup!A:A, 0))</f>
        <v>CIS</v>
      </c>
      <c r="J15" s="25"/>
    </row>
    <row r="16" spans="1:14" x14ac:dyDescent="0.25">
      <c r="A16" s="21" t="s">
        <v>27</v>
      </c>
      <c r="B16" s="29" t="s">
        <v>28</v>
      </c>
      <c r="C16" s="12" t="str">
        <f t="shared" si="0"/>
        <v>Okay</v>
      </c>
      <c r="D16" s="13" t="s">
        <v>89</v>
      </c>
      <c r="E16" s="35">
        <v>0.1</v>
      </c>
      <c r="F16" s="35">
        <v>0.1</v>
      </c>
      <c r="G16" s="14">
        <f t="shared" si="1"/>
        <v>0</v>
      </c>
      <c r="H16" s="13" t="s">
        <v>20</v>
      </c>
      <c r="I16" s="15" t="str">
        <f>INDEX([1]MethodLookup!B:B, MATCH(A16, [1]MethodLookup!A:A, 0))</f>
        <v>CIS</v>
      </c>
      <c r="J16" s="25"/>
    </row>
    <row r="17" spans="1:10" x14ac:dyDescent="0.25">
      <c r="A17" s="36" t="s">
        <v>67</v>
      </c>
      <c r="B17" s="37" t="s">
        <v>50</v>
      </c>
      <c r="C17" s="12" t="str">
        <f t="shared" si="0"/>
        <v>Okay</v>
      </c>
      <c r="D17" s="15" t="s">
        <v>91</v>
      </c>
      <c r="E17" s="14">
        <v>0.05</v>
      </c>
      <c r="F17" s="14">
        <v>0.05</v>
      </c>
      <c r="G17" s="14">
        <f t="shared" si="1"/>
        <v>0</v>
      </c>
      <c r="H17" s="15" t="s">
        <v>14</v>
      </c>
      <c r="I17" s="15" t="str">
        <f>INDEX([1]MethodLookup!B:B, MATCH(A17, [1]MethodLookup!A:A, 0))</f>
        <v>CIS</v>
      </c>
      <c r="J17" s="25"/>
    </row>
    <row r="19" spans="1:10" x14ac:dyDescent="0.25">
      <c r="D19" s="42" t="s">
        <v>30</v>
      </c>
      <c r="E19" s="43">
        <v>0.02</v>
      </c>
      <c r="F19" s="44">
        <v>0.02</v>
      </c>
    </row>
    <row r="20" spans="1:10" x14ac:dyDescent="0.25">
      <c r="E20" s="46">
        <f>SUM(E2:E19)</f>
        <v>1</v>
      </c>
      <c r="F20" s="46">
        <f>SUM(F2:F19)</f>
        <v>1</v>
      </c>
    </row>
  </sheetData>
  <mergeCells count="1">
    <mergeCell ref="L1:N1"/>
  </mergeCells>
  <conditionalFormatting sqref="A2:I17">
    <cfRule type="expression" dxfId="1" priority="2">
      <formula>$G2&lt;&gt;0</formula>
    </cfRule>
  </conditionalFormatting>
  <conditionalFormatting sqref="D19:F20">
    <cfRule type="expression" dxfId="0" priority="1">
      <formula>$G15&lt;&gt;0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Cautious</vt:lpstr>
      <vt:lpstr>Balanced</vt:lpstr>
      <vt:lpstr>Adventurous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Richard Armstrong</cp:lastModifiedBy>
  <dcterms:created xsi:type="dcterms:W3CDTF">2023-05-15T13:08:49Z</dcterms:created>
  <dcterms:modified xsi:type="dcterms:W3CDTF">2023-05-15T14:59:47Z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2023-05-15T13:15:46Z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5c08ab03-f8d4-4509-a3ff-0f61b6871a07</vt:lpwstr>
  </property>
  <property fmtid="{D5CDD505-2E9C-101B-9397-08002B2CF9AE}" pid="8" name="MSIP_Label_5b3f6bee-25a2-4071-976d-445ec8dd7ff4_ContentBits">
    <vt:lpwstr>0</vt:lpwstr>
  </property>
</Properties>
</file>