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fileSharing readOnlyRecommended="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Fund Management\Regulated Schemes\Risk Rated\Dealing and Rebalancing\"/>
    </mc:Choice>
  </mc:AlternateContent>
  <xr:revisionPtr revIDLastSave="0" documentId="13_ncr:1_{5F2C81AE-CFE3-47AC-B909-3CCA66C694F5}" xr6:coauthVersionLast="47" xr6:coauthVersionMax="47" xr10:uidLastSave="{00000000-0000-0000-0000-000000000000}"/>
  <bookViews>
    <workbookView xWindow="28680" yWindow="255" windowWidth="29040" windowHeight="15840" xr2:uid="{00000000-000D-0000-FFFF-FFFF00000000}"/>
  </bookViews>
  <sheets>
    <sheet name="Providence" sheetId="1" r:id="rId1"/>
    <sheet name="Select" sheetId="2" r:id="rId2"/>
    <sheet name="International" sheetId="3" r:id="rId3"/>
    <sheet name="Venture" sheetId="4" r:id="rId4"/>
  </sheets>
  <definedNames>
    <definedName name="_xlnm._FilterDatabase" localSheetId="2" hidden="1">International!$B$8:$I$27</definedName>
    <definedName name="_xlnm._FilterDatabase" localSheetId="0" hidden="1">Providence!$C$8:$G$23</definedName>
    <definedName name="_xlnm._FilterDatabase" localSheetId="1" hidden="1">Select!$B$8:$G$25</definedName>
    <definedName name="_xlnm._FilterDatabase" localSheetId="3" hidden="1">Venture!$B$8:$I$26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4" l="1"/>
  <c r="H17" i="4"/>
  <c r="H21" i="4"/>
  <c r="H25" i="4"/>
  <c r="I25" i="4" s="1"/>
  <c r="H12" i="4"/>
  <c r="H13" i="4"/>
  <c r="H16" i="4"/>
  <c r="H18" i="4"/>
  <c r="I18" i="4" s="1"/>
  <c r="H20" i="4"/>
  <c r="H23" i="4"/>
  <c r="H14" i="4"/>
  <c r="H22" i="4"/>
  <c r="I22" i="4" s="1"/>
  <c r="H24" i="4"/>
  <c r="H15" i="4"/>
  <c r="H19" i="4"/>
  <c r="H26" i="4"/>
  <c r="I26" i="4" s="1"/>
  <c r="H9" i="4"/>
  <c r="I9" i="4" s="1"/>
  <c r="H27" i="4"/>
  <c r="H10" i="4"/>
  <c r="I10" i="4" s="1"/>
  <c r="I27" i="4"/>
  <c r="I19" i="4"/>
  <c r="I15" i="4"/>
  <c r="I24" i="4"/>
  <c r="I14" i="4"/>
  <c r="I23" i="4"/>
  <c r="I20" i="4"/>
  <c r="I16" i="4"/>
  <c r="I13" i="4"/>
  <c r="I12" i="4"/>
  <c r="I21" i="4"/>
  <c r="I17" i="4"/>
  <c r="I11" i="4"/>
  <c r="I12" i="3"/>
  <c r="I26" i="3"/>
  <c r="I15" i="3"/>
  <c r="I17" i="3"/>
  <c r="H11" i="3"/>
  <c r="I11" i="3" s="1"/>
  <c r="H20" i="3"/>
  <c r="I20" i="3" s="1"/>
  <c r="H12" i="3"/>
  <c r="H19" i="3"/>
  <c r="I19" i="3" s="1"/>
  <c r="H13" i="3"/>
  <c r="I13" i="3" s="1"/>
  <c r="H18" i="3"/>
  <c r="I18" i="3" s="1"/>
  <c r="H26" i="3"/>
  <c r="H10" i="3"/>
  <c r="I10" i="3" s="1"/>
  <c r="H22" i="3"/>
  <c r="I22" i="3" s="1"/>
  <c r="H9" i="3"/>
  <c r="I9" i="3" s="1"/>
  <c r="H15" i="3"/>
  <c r="H25" i="3"/>
  <c r="I25" i="3" s="1"/>
  <c r="H14" i="3"/>
  <c r="I14" i="3" s="1"/>
  <c r="H16" i="3"/>
  <c r="I16" i="3" s="1"/>
  <c r="H17" i="3"/>
  <c r="H21" i="3"/>
  <c r="I21" i="3" s="1"/>
  <c r="H24" i="3"/>
  <c r="I24" i="3" s="1"/>
  <c r="H27" i="3"/>
  <c r="I27" i="3" s="1"/>
  <c r="I23" i="3"/>
  <c r="H23" i="3"/>
  <c r="F26" i="1"/>
  <c r="F29" i="4" l="1"/>
  <c r="F30" i="3"/>
  <c r="F27" i="2"/>
  <c r="H22" i="1"/>
  <c r="H23" i="1"/>
  <c r="H21" i="1"/>
</calcChain>
</file>

<file path=xl/sharedStrings.xml><?xml version="1.0" encoding="utf-8"?>
<sst xmlns="http://schemas.openxmlformats.org/spreadsheetml/2006/main" count="257" uniqueCount="138">
  <si>
    <t>SEDOL</t>
  </si>
  <si>
    <t>Fund Name</t>
  </si>
  <si>
    <t>Target</t>
  </si>
  <si>
    <t>BOND</t>
  </si>
  <si>
    <t>UK</t>
  </si>
  <si>
    <t>ASIA PACIFIC</t>
  </si>
  <si>
    <t>EUROPE</t>
  </si>
  <si>
    <t>B6Y7NF4</t>
  </si>
  <si>
    <t>FIDELITY SOUTH EAST ASIA W ACC</t>
  </si>
  <si>
    <t>EMERGING MARKETS</t>
  </si>
  <si>
    <t>Cash</t>
  </si>
  <si>
    <t>BKGR3F0</t>
  </si>
  <si>
    <t>L&amp;G SHORT DATED STERLING CORPORATE BOND INDEX FUND</t>
  </si>
  <si>
    <t>Version Control</t>
  </si>
  <si>
    <t>Updated by</t>
  </si>
  <si>
    <t>Verified by</t>
  </si>
  <si>
    <t>Last Update Date</t>
  </si>
  <si>
    <t>B7DRD63</t>
  </si>
  <si>
    <t>B53R4H7</t>
  </si>
  <si>
    <t>ROYAL LONDON GLOBAL INDEX LINKED Z INC</t>
  </si>
  <si>
    <t>FRANKLIN UK EQUITY INCOME FUND W ACC</t>
  </si>
  <si>
    <t>B3X7QG6</t>
  </si>
  <si>
    <t>B5B71Q7</t>
  </si>
  <si>
    <t>B82VD29</t>
  </si>
  <si>
    <t>BAILLIE GIFFORD JAPANESE B ACC</t>
  </si>
  <si>
    <t>VANGUARD FTSE UK ALL SHARE INDEX UNIT TRUST ACC</t>
  </si>
  <si>
    <t>VANGUARD US EQUITY INDEX GBP ACC</t>
  </si>
  <si>
    <t>STANDARD LIFE GLOBAL EMERGING MARKETS EQUITY INCOM</t>
  </si>
  <si>
    <t>JAPAN</t>
  </si>
  <si>
    <t>USA</t>
  </si>
  <si>
    <t>Explorer</t>
  </si>
  <si>
    <t>B7L3415</t>
  </si>
  <si>
    <t>BDD2973</t>
  </si>
  <si>
    <t>BQ1JYV6</t>
  </si>
  <si>
    <t>SCHRODER INSTITUTIONAL PACIFIC ACC</t>
  </si>
  <si>
    <t>STEWART INVESTORS ASA PAC LDRS B ACC GBP</t>
  </si>
  <si>
    <t>JP MORGAN EMERGING MARKETS INCOME C ACC</t>
  </si>
  <si>
    <t>UBS GLOBAL EMERGING MARKETS EQUITY C ACC</t>
  </si>
  <si>
    <t>SCHRODER ASIAN INCOME L ACC</t>
  </si>
  <si>
    <t>L&amp;G UK MID CAP INDEX C ACC</t>
  </si>
  <si>
    <t>BLACKROCK UK EQUITY I ACC</t>
  </si>
  <si>
    <t>BKLJX95</t>
  </si>
  <si>
    <t>ROYAL LONDON STERLING CREDIT Z ACC</t>
  </si>
  <si>
    <t>UK EQUITY INCOME</t>
  </si>
  <si>
    <t>BYSXC02</t>
  </si>
  <si>
    <t>BMMV576</t>
  </si>
  <si>
    <t>B2PLJH1</t>
  </si>
  <si>
    <t>Previous</t>
  </si>
  <si>
    <t>GB0033874768</t>
  </si>
  <si>
    <t>GB00B3X7QG63</t>
  </si>
  <si>
    <t>Luke</t>
  </si>
  <si>
    <t>BJXPPK9</t>
  </si>
  <si>
    <t>GB00B5B71Q71</t>
  </si>
  <si>
    <t>Providence</t>
  </si>
  <si>
    <t>Select</t>
  </si>
  <si>
    <t>International</t>
  </si>
  <si>
    <t>Venture</t>
  </si>
  <si>
    <t>FIDELITY SHORT DATES CORPORATE BOND W GROSS ACC</t>
  </si>
  <si>
    <t>ARTEMIS TGT BD FD F ACC</t>
  </si>
  <si>
    <t>BLACKROCK CORPORATE BOND X ACC</t>
  </si>
  <si>
    <t>GAM UK EQUITY INCOME-ZSDA</t>
  </si>
  <si>
    <t>AVIVA UK EQUITY INCOME SC 2</t>
  </si>
  <si>
    <t>ARTEMIS INCOME INSTITUTIONAL ACC</t>
  </si>
  <si>
    <t>VANGUARD FTSE UK EQUITY INCOME INDEX GBP ACC</t>
  </si>
  <si>
    <t>THREADNEEDLE UK EQUITY INCOME INSTL ACC</t>
  </si>
  <si>
    <t>BDCG0G2</t>
  </si>
  <si>
    <t>BQJZV59</t>
  </si>
  <si>
    <t>BF7M7V3</t>
  </si>
  <si>
    <t>B59G4H8</t>
  </si>
  <si>
    <t>BYSWX51</t>
  </si>
  <si>
    <t>GB00B6Y7NF43</t>
  </si>
  <si>
    <t>GB00BDD29732</t>
  </si>
  <si>
    <t>GB00B7L34154</t>
  </si>
  <si>
    <t>B28J0V3</t>
  </si>
  <si>
    <t>BW9Z0V0</t>
  </si>
  <si>
    <t>BD050G1</t>
  </si>
  <si>
    <t>B4KL9F8</t>
  </si>
  <si>
    <t>BMH6XK5</t>
  </si>
  <si>
    <t>B7C44X9</t>
  </si>
  <si>
    <t>BHCQVM3</t>
  </si>
  <si>
    <t>BZ1N2P1</t>
  </si>
  <si>
    <t>BJS8SH1</t>
  </si>
  <si>
    <t>INVESCO PERPETUAL EUR EQUITY INCOME NO TRAIL ACC</t>
  </si>
  <si>
    <t>BLACKROCK EUROPEAN DYNAMIC X ACC</t>
  </si>
  <si>
    <t>ROYAL LONDON SHORT DURATION GLOBAL INDEX LINKED FU</t>
  </si>
  <si>
    <t>SVM UK GROWTH B</t>
  </si>
  <si>
    <t>JUPITER UK SPECIAL SITUATIONS I ACC</t>
  </si>
  <si>
    <t>ALLIANZ UK EQUITY INCOME FUND CLASS E SHARES INCOM</t>
  </si>
  <si>
    <t>ISHARES UK EQUITY INDEX (UK) D ACC</t>
  </si>
  <si>
    <t>RATHBONE INCOME S ACC</t>
  </si>
  <si>
    <t>BLACKROCK UK INCOME X ACC</t>
  </si>
  <si>
    <t>FIDELITY INDEX US P ACC</t>
  </si>
  <si>
    <t>BLBP8M8</t>
  </si>
  <si>
    <t>B10SJC5</t>
  </si>
  <si>
    <t>B80QGH2</t>
  </si>
  <si>
    <t>B2Q5DR0</t>
  </si>
  <si>
    <t>B7QK1Y3</t>
  </si>
  <si>
    <t>BAILLIE GIFFORD PACIFIC B ACC</t>
  </si>
  <si>
    <t>SCHRODER TOKYO FUND L GBP HEDGED ACCUMULATION</t>
  </si>
  <si>
    <t>THREADNEEDLE GLOBAL EMERGING MARKETS EQTY INST ACC</t>
  </si>
  <si>
    <t>HSBC EUROPEAN INDEX C ACC</t>
  </si>
  <si>
    <t>BLACKROCK CONTINENTAL EUROPE X ACC</t>
  </si>
  <si>
    <t>JP MORGAN US SELECT C NET ACC</t>
  </si>
  <si>
    <t>BLACKROCK NORTH AMERICAN EQ TKR D ACC</t>
  </si>
  <si>
    <t>ARTEMIS US SMALLER COMPANIES I ACC</t>
  </si>
  <si>
    <t>GB0007646747</t>
  </si>
  <si>
    <t>GB00BRJL7V21</t>
  </si>
  <si>
    <t>GB00B10SJC56</t>
  </si>
  <si>
    <t>GB00B5M5KY18</t>
  </si>
  <si>
    <t>GB00B9SMK778</t>
  </si>
  <si>
    <t>GB00BHZK8D21</t>
  </si>
  <si>
    <t>IE00B27YCK28</t>
  </si>
  <si>
    <t>GB00BG0QPJ30</t>
  </si>
  <si>
    <t>GB00BQ1JYV63</t>
  </si>
  <si>
    <t>GB00B8H99P30</t>
  </si>
  <si>
    <t>ABERDEEN ASIA PACIFIC EQUITY ENHANCED INDEX B ACC</t>
  </si>
  <si>
    <t>FIDELITY INSTITUTIONAL EMERGING MARKETS W ACC</t>
  </si>
  <si>
    <t>FIDELITY INDEX EMERGING MARKETS P ACC</t>
  </si>
  <si>
    <t>ISHARES MSCI EM LATIN AMERICA</t>
  </si>
  <si>
    <t>L&amp;G UK INDEX C ACC</t>
  </si>
  <si>
    <t>JPM US SMALLER COMPANIES C ACC</t>
  </si>
  <si>
    <t>0764674</t>
  </si>
  <si>
    <t>3387476</t>
  </si>
  <si>
    <t>B5M5KY1</t>
  </si>
  <si>
    <t>B8H99P3</t>
  </si>
  <si>
    <t>B9SMK77</t>
  </si>
  <si>
    <t>BG0QPJ3</t>
  </si>
  <si>
    <t>BHZK8D2</t>
  </si>
  <si>
    <t>BRJL7V2</t>
  </si>
  <si>
    <t>B27YCK2</t>
  </si>
  <si>
    <t>ISIN</t>
  </si>
  <si>
    <t>IE00BLNMYC90</t>
  </si>
  <si>
    <t>BLNMYC9</t>
  </si>
  <si>
    <t>X-TRACKERS S&amp;P 500 EQUAL WEIGHT UCITS ETF (XDWE)</t>
  </si>
  <si>
    <t>LEFT</t>
  </si>
  <si>
    <t>RIGHT</t>
  </si>
  <si>
    <t>GB0006063233</t>
  </si>
  <si>
    <t>0606323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</si>
</sst>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i/>
      <sz val="14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333333"/>
      <name val="Calibri"/>
      <family val="2"/>
    </font>
    <font>
      <b/>
      <sz val="12"/>
      <name val="Arial"/>
      <family val="2"/>
    </font>
    <font>
      <sz val="8"/>
      <color rgb="FF333333"/>
      <name val="Univers"/>
      <family val="2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indexed="64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6" fillId="0" borderId="0"/>
    <xf numFmtId="0" fontId="8" fillId="0" borderId="0"/>
    <xf numFmtId="0" fontId="1" fillId="0" borderId="0"/>
    <xf numFmtId="0" fontId="1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4" applyNumberFormat="0" applyAlignment="0" applyProtection="0"/>
    <xf numFmtId="0" fontId="18" fillId="7" borderId="5" applyNumberFormat="0" applyAlignment="0" applyProtection="0"/>
    <xf numFmtId="0" fontId="19" fillId="7" borderId="4" applyNumberFormat="0" applyAlignment="0" applyProtection="0"/>
    <xf numFmtId="0" fontId="20" fillId="0" borderId="6" applyNumberFormat="0" applyFill="0" applyAlignment="0" applyProtection="0"/>
    <xf numFmtId="0" fontId="21" fillId="8" borderId="7" applyNumberFormat="0" applyAlignment="0" applyProtection="0"/>
    <xf numFmtId="0" fontId="22" fillId="0" borderId="0" applyNumberFormat="0" applyFill="0" applyBorder="0" applyAlignment="0" applyProtection="0"/>
    <xf numFmtId="0" fontId="9" fillId="9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5" fillId="33" borderId="0" applyNumberFormat="0" applyBorder="0" applyAlignment="0" applyProtection="0"/>
    <xf numFmtId="0" fontId="8" fillId="0" borderId="0"/>
    <xf numFmtId="0" fontId="1" fillId="0" borderId="0"/>
    <xf numFmtId="0" fontId="30" fillId="0" borderId="0"/>
    <xf numFmtId="0" fontId="31" fillId="0" borderId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2" fillId="0" borderId="0" xfId="3" applyFont="1"/>
    <xf numFmtId="0" fontId="2" fillId="0" borderId="0" xfId="3" applyFont="1" applyAlignment="1">
      <alignment horizontal="left"/>
    </xf>
    <xf numFmtId="10" fontId="2" fillId="0" borderId="0" xfId="3" applyNumberFormat="1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4" fillId="0" borderId="0" xfId="0" applyNumberFormat="1" applyFont="1"/>
    <xf numFmtId="164" fontId="0" fillId="0" borderId="0" xfId="0" applyNumberFormat="1" applyProtection="1">
      <protection locked="0"/>
    </xf>
    <xf numFmtId="0" fontId="0" fillId="35" borderId="17" xfId="0" applyFill="1" applyBorder="1"/>
    <xf numFmtId="0" fontId="27" fillId="34" borderId="12" xfId="0" applyFont="1" applyFill="1" applyBorder="1" applyAlignment="1">
      <alignment horizontal="left" vertical="center"/>
    </xf>
    <xf numFmtId="0" fontId="27" fillId="34" borderId="13" xfId="0" applyFont="1" applyFill="1" applyBorder="1" applyAlignment="1">
      <alignment horizontal="left" vertical="center"/>
    </xf>
    <xf numFmtId="0" fontId="27" fillId="34" borderId="14" xfId="0" applyFont="1" applyFill="1" applyBorder="1" applyAlignment="1">
      <alignment horizontal="left" vertical="center"/>
    </xf>
    <xf numFmtId="0" fontId="27" fillId="34" borderId="15" xfId="0" applyFont="1" applyFill="1" applyBorder="1" applyAlignment="1">
      <alignment horizontal="left" vertical="center"/>
    </xf>
    <xf numFmtId="0" fontId="27" fillId="34" borderId="16" xfId="0" applyFont="1" applyFill="1" applyBorder="1" applyAlignment="1">
      <alignment horizontal="left" vertical="center"/>
    </xf>
    <xf numFmtId="0" fontId="27" fillId="34" borderId="17" xfId="0" applyFont="1" applyFill="1" applyBorder="1" applyAlignment="1">
      <alignment horizontal="left" vertical="center"/>
    </xf>
    <xf numFmtId="14" fontId="0" fillId="35" borderId="13" xfId="0" applyNumberFormat="1" applyFill="1" applyBorder="1" applyAlignment="1">
      <alignment horizontal="left"/>
    </xf>
    <xf numFmtId="0" fontId="1" fillId="0" borderId="0" xfId="0" applyFont="1" applyProtection="1">
      <protection locked="0"/>
    </xf>
    <xf numFmtId="0" fontId="7" fillId="0" borderId="0" xfId="0" applyFont="1"/>
    <xf numFmtId="0" fontId="1" fillId="0" borderId="0" xfId="4" applyProtection="1">
      <protection locked="0"/>
    </xf>
    <xf numFmtId="0" fontId="1" fillId="0" borderId="0" xfId="0" applyFont="1"/>
    <xf numFmtId="0" fontId="3" fillId="0" borderId="0" xfId="2"/>
    <xf numFmtId="0" fontId="28" fillId="0" borderId="0" xfId="0" applyFont="1" applyAlignment="1" applyProtection="1">
      <alignment horizontal="left"/>
      <protection locked="0"/>
    </xf>
    <xf numFmtId="164" fontId="28" fillId="0" borderId="0" xfId="0" applyNumberFormat="1" applyFont="1" applyProtection="1">
      <protection locked="0"/>
    </xf>
    <xf numFmtId="0" fontId="28" fillId="0" borderId="0" xfId="0" applyFont="1" applyProtection="1">
      <protection locked="0"/>
    </xf>
    <xf numFmtId="0" fontId="28" fillId="0" borderId="0" xfId="0" applyFont="1"/>
    <xf numFmtId="10" fontId="29" fillId="0" borderId="0" xfId="0" applyNumberFormat="1" applyFont="1" applyAlignment="1" applyProtection="1">
      <alignment horizontal="right"/>
      <protection locked="0"/>
    </xf>
    <xf numFmtId="0" fontId="29" fillId="0" borderId="0" xfId="0" applyFont="1"/>
    <xf numFmtId="0" fontId="29" fillId="0" borderId="0" xfId="0" applyFont="1" applyAlignment="1" applyProtection="1">
      <alignment horizontal="left"/>
      <protection locked="0"/>
    </xf>
    <xf numFmtId="0" fontId="29" fillId="0" borderId="0" xfId="0" applyFont="1" applyProtection="1">
      <protection locked="0"/>
    </xf>
    <xf numFmtId="10" fontId="28" fillId="0" borderId="0" xfId="0" applyNumberFormat="1" applyFont="1" applyAlignment="1" applyProtection="1">
      <alignment horizontal="right"/>
      <protection locked="0"/>
    </xf>
    <xf numFmtId="10" fontId="28" fillId="0" borderId="0" xfId="0" applyNumberFormat="1" applyFont="1" applyAlignment="1" applyProtection="1">
      <alignment horizontal="left"/>
      <protection locked="0"/>
    </xf>
    <xf numFmtId="10" fontId="28" fillId="0" borderId="0" xfId="0" applyNumberFormat="1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10" fontId="28" fillId="2" borderId="0" xfId="0" applyNumberFormat="1" applyFont="1" applyFill="1" applyAlignment="1" applyProtection="1">
      <alignment horizontal="right"/>
      <protection locked="0"/>
    </xf>
    <xf numFmtId="9" fontId="28" fillId="0" borderId="0" xfId="0" applyNumberFormat="1" applyFont="1"/>
    <xf numFmtId="10" fontId="28" fillId="0" borderId="0" xfId="0" applyNumberFormat="1" applyFont="1" applyAlignment="1" applyProtection="1">
      <alignment horizontal="center"/>
      <protection locked="0"/>
    </xf>
    <xf numFmtId="0" fontId="1" fillId="0" borderId="0" xfId="2" applyFont="1"/>
    <xf numFmtId="0" fontId="32" fillId="0" borderId="0" xfId="0" applyFont="1"/>
    <xf numFmtId="9" fontId="0" fillId="0" borderId="0" xfId="55" applyFont="1"/>
    <xf numFmtId="0" fontId="0" fillId="0" borderId="0" xfId="0" applyFill="1" applyAlignment="1" applyProtection="1">
      <alignment horizontal="left"/>
      <protection locked="0"/>
    </xf>
    <xf numFmtId="0" fontId="28" fillId="0" borderId="0" xfId="0" applyFont="1" applyFill="1" applyProtection="1">
      <protection locked="0"/>
    </xf>
    <xf numFmtId="10" fontId="28" fillId="0" borderId="0" xfId="0" applyNumberFormat="1" applyFont="1" applyFill="1"/>
    <xf numFmtId="0" fontId="28" fillId="0" borderId="0" xfId="0" applyFont="1" applyFill="1"/>
    <xf numFmtId="10" fontId="0" fillId="0" borderId="0" xfId="0" applyNumberFormat="1"/>
    <xf numFmtId="0" fontId="28" fillId="0" borderId="0" xfId="0" applyFont="1" applyFill="1" applyAlignment="1" applyProtection="1">
      <alignment horizontal="left"/>
      <protection locked="0"/>
    </xf>
    <xf numFmtId="10" fontId="28" fillId="0" borderId="0" xfId="0" applyNumberFormat="1" applyFont="1" applyFill="1" applyAlignment="1" applyProtection="1">
      <alignment horizontal="right"/>
      <protection locked="0"/>
    </xf>
    <xf numFmtId="0" fontId="1" fillId="0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2" fillId="0" borderId="0" xfId="3" applyFont="1" applyFill="1"/>
    <xf numFmtId="0" fontId="2" fillId="0" borderId="0" xfId="3" applyFont="1" applyFill="1" applyAlignment="1">
      <alignment horizontal="left"/>
    </xf>
    <xf numFmtId="10" fontId="2" fillId="0" borderId="0" xfId="3" applyNumberFormat="1" applyFont="1" applyFill="1" applyAlignment="1">
      <alignment horizontal="right"/>
    </xf>
    <xf numFmtId="164" fontId="28" fillId="0" borderId="0" xfId="0" applyNumberFormat="1" applyFont="1" applyFill="1" applyProtection="1">
      <protection locked="0"/>
    </xf>
    <xf numFmtId="10" fontId="28" fillId="0" borderId="0" xfId="0" applyNumberFormat="1" applyFont="1" applyFill="1" applyAlignment="1">
      <alignment horizontal="right"/>
    </xf>
    <xf numFmtId="10" fontId="0" fillId="0" borderId="0" xfId="0" applyNumberFormat="1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0" fontId="0" fillId="0" borderId="0" xfId="0" applyNumberFormat="1" applyFill="1" applyAlignment="1">
      <alignment horizontal="right"/>
    </xf>
    <xf numFmtId="10" fontId="0" fillId="0" borderId="0" xfId="0" applyNumberFormat="1" applyFont="1" applyFill="1" applyAlignment="1">
      <alignment horizontal="right"/>
    </xf>
    <xf numFmtId="0" fontId="1" fillId="0" borderId="0" xfId="0" applyFont="1" applyFill="1" applyAlignment="1" applyProtection="1">
      <alignment horizontal="left"/>
      <protection locked="0"/>
    </xf>
    <xf numFmtId="10" fontId="1" fillId="0" borderId="0" xfId="7" applyNumberFormat="1" applyFont="1" applyFill="1" applyAlignment="1">
      <alignment horizontal="right"/>
    </xf>
    <xf numFmtId="0" fontId="1" fillId="0" borderId="0" xfId="4" applyFill="1" applyProtection="1">
      <protection locked="0"/>
    </xf>
    <xf numFmtId="10" fontId="28" fillId="0" borderId="0" xfId="0" applyNumberFormat="1" applyFont="1" applyFill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10" fontId="2" fillId="0" borderId="0" xfId="0" applyNumberFormat="1" applyFont="1" applyFill="1" applyAlignment="1" applyProtection="1">
      <alignment horizontal="right"/>
      <protection locked="0"/>
    </xf>
    <xf numFmtId="0" fontId="29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1" fillId="35" borderId="15" xfId="0" applyFont="1" applyFill="1" applyBorder="1" applyAlignment="1">
      <alignment horizontal="left"/>
    </xf>
    <xf numFmtId="0" fontId="33" fillId="0" borderId="0" xfId="0" applyFont="1"/>
    <xf numFmtId="10" fontId="2" fillId="0" borderId="0" xfId="0" applyNumberFormat="1" applyFont="1"/>
    <xf numFmtId="0" fontId="7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 applyProtection="1">
      <alignment horizontal="left"/>
      <protection locked="0"/>
    </xf>
    <xf numFmtId="0" fontId="26" fillId="34" borderId="10" xfId="0" applyFont="1" applyFill="1" applyBorder="1" applyAlignment="1">
      <alignment horizontal="center"/>
    </xf>
    <xf numFmtId="0" fontId="26" fillId="34" borderId="18" xfId="0" applyFont="1" applyFill="1" applyBorder="1" applyAlignment="1">
      <alignment horizontal="center"/>
    </xf>
    <xf numFmtId="0" fontId="26" fillId="34" borderId="11" xfId="0" applyFont="1" applyFill="1" applyBorder="1" applyAlignment="1">
      <alignment horizontal="center"/>
    </xf>
    <xf numFmtId="0" fontId="28" fillId="36" borderId="0" xfId="0" applyFont="1" applyFill="1"/>
    <xf numFmtId="10" fontId="28" fillId="36" borderId="0" xfId="0" applyNumberFormat="1" applyFont="1" applyFill="1" applyAlignment="1">
      <alignment horizontal="right"/>
    </xf>
    <xf numFmtId="0" fontId="1" fillId="36" borderId="0" xfId="0" applyFont="1" applyFill="1"/>
    <xf numFmtId="0" fontId="34" fillId="0" borderId="0" xfId="0" applyFont="1"/>
    <xf numFmtId="9" fontId="0" fillId="0" borderId="0" xfId="0" applyNumberFormat="1"/>
    <xf numFmtId="0" fontId="28" fillId="36" borderId="0" xfId="0" applyFont="1" applyFill="1" applyAlignment="1">
      <alignment horizontal="left" vertical="center" wrapText="1"/>
    </xf>
    <xf numFmtId="0" fontId="28" fillId="36" borderId="0" xfId="0" applyFont="1" applyFill="1" applyAlignment="1">
      <alignment vertical="center" wrapText="1"/>
    </xf>
    <xf numFmtId="0" fontId="1" fillId="36" borderId="0" xfId="0" applyFont="1" applyFill="1" applyProtection="1">
      <protection locked="0"/>
    </xf>
    <xf numFmtId="0" fontId="0" fillId="36" borderId="0" xfId="0" applyFill="1"/>
    <xf numFmtId="0" fontId="0" fillId="36" borderId="0" xfId="0" applyFill="1" applyAlignment="1" applyProtection="1">
      <alignment horizontal="left"/>
      <protection locked="0"/>
    </xf>
    <xf numFmtId="164" fontId="28" fillId="36" borderId="0" xfId="0" applyNumberFormat="1" applyFont="1" applyFill="1" applyProtection="1">
      <protection locked="0"/>
    </xf>
  </cellXfs>
  <cellStyles count="56">
    <cellStyle name="20% - Accent1 2" xfId="28" xr:uid="{00000000-0005-0000-0000-000000000000}"/>
    <cellStyle name="20% - Accent2 2" xfId="32" xr:uid="{00000000-0005-0000-0000-000001000000}"/>
    <cellStyle name="20% - Accent3 2" xfId="36" xr:uid="{00000000-0005-0000-0000-000002000000}"/>
    <cellStyle name="20% - Accent4 2" xfId="40" xr:uid="{00000000-0005-0000-0000-000003000000}"/>
    <cellStyle name="20% - Accent5 2" xfId="44" xr:uid="{00000000-0005-0000-0000-000004000000}"/>
    <cellStyle name="20% - Accent6 2" xfId="48" xr:uid="{00000000-0005-0000-0000-000005000000}"/>
    <cellStyle name="40% - Accent1 2" xfId="29" xr:uid="{00000000-0005-0000-0000-000006000000}"/>
    <cellStyle name="40% - Accent2 2" xfId="33" xr:uid="{00000000-0005-0000-0000-000007000000}"/>
    <cellStyle name="40% - Accent3 2" xfId="37" xr:uid="{00000000-0005-0000-0000-000008000000}"/>
    <cellStyle name="40% - Accent4 2" xfId="41" xr:uid="{00000000-0005-0000-0000-000009000000}"/>
    <cellStyle name="40% - Accent5 2" xfId="45" xr:uid="{00000000-0005-0000-0000-00000A000000}"/>
    <cellStyle name="40% - Accent6 2" xfId="49" xr:uid="{00000000-0005-0000-0000-00000B000000}"/>
    <cellStyle name="60% - Accent1 2" xfId="30" xr:uid="{00000000-0005-0000-0000-00000C000000}"/>
    <cellStyle name="60% - Accent2 2" xfId="34" xr:uid="{00000000-0005-0000-0000-00000D000000}"/>
    <cellStyle name="60% - Accent3 2" xfId="38" xr:uid="{00000000-0005-0000-0000-00000E000000}"/>
    <cellStyle name="60% - Accent4 2" xfId="42" xr:uid="{00000000-0005-0000-0000-00000F000000}"/>
    <cellStyle name="60% - Accent5 2" xfId="46" xr:uid="{00000000-0005-0000-0000-000010000000}"/>
    <cellStyle name="60% - Accent6 2" xfId="50" xr:uid="{00000000-0005-0000-0000-000011000000}"/>
    <cellStyle name="Accent1 2" xfId="27" xr:uid="{00000000-0005-0000-0000-000012000000}"/>
    <cellStyle name="Accent2 2" xfId="31" xr:uid="{00000000-0005-0000-0000-000013000000}"/>
    <cellStyle name="Accent3 2" xfId="35" xr:uid="{00000000-0005-0000-0000-000014000000}"/>
    <cellStyle name="Accent4 2" xfId="39" xr:uid="{00000000-0005-0000-0000-000015000000}"/>
    <cellStyle name="Accent5 2" xfId="43" xr:uid="{00000000-0005-0000-0000-000016000000}"/>
    <cellStyle name="Accent6 2" xfId="47" xr:uid="{00000000-0005-0000-0000-000017000000}"/>
    <cellStyle name="Bad 2" xfId="16" xr:uid="{00000000-0005-0000-0000-000018000000}"/>
    <cellStyle name="Calculation 2" xfId="20" xr:uid="{00000000-0005-0000-0000-000019000000}"/>
    <cellStyle name="Check Cell 2" xfId="22" xr:uid="{00000000-0005-0000-0000-00001A000000}"/>
    <cellStyle name="Explanatory Text 2" xfId="25" xr:uid="{00000000-0005-0000-0000-00001B000000}"/>
    <cellStyle name="Good 2" xfId="15" xr:uid="{00000000-0005-0000-0000-00001C000000}"/>
    <cellStyle name="Heading 1 2" xfId="11" xr:uid="{00000000-0005-0000-0000-00001D000000}"/>
    <cellStyle name="Heading 2 2" xfId="12" xr:uid="{00000000-0005-0000-0000-00001E000000}"/>
    <cellStyle name="Heading 3 2" xfId="13" xr:uid="{00000000-0005-0000-0000-00001F000000}"/>
    <cellStyle name="Heading 4 2" xfId="14" xr:uid="{00000000-0005-0000-0000-000020000000}"/>
    <cellStyle name="Input 2" xfId="18" xr:uid="{00000000-0005-0000-0000-000021000000}"/>
    <cellStyle name="Linked Cell 2" xfId="21" xr:uid="{00000000-0005-0000-0000-000022000000}"/>
    <cellStyle name="Neutral 2" xfId="17" xr:uid="{00000000-0005-0000-0000-000023000000}"/>
    <cellStyle name="Normal" xfId="0" builtinId="0"/>
    <cellStyle name="Normal 2" xfId="2" xr:uid="{00000000-0005-0000-0000-000025000000}"/>
    <cellStyle name="Normal 2 2" xfId="4" xr:uid="{00000000-0005-0000-0000-000026000000}"/>
    <cellStyle name="Normal 3" xfId="1" xr:uid="{00000000-0005-0000-0000-000027000000}"/>
    <cellStyle name="Normal 3 2" xfId="52" xr:uid="{00000000-0005-0000-0000-000028000000}"/>
    <cellStyle name="Normal 3 3" xfId="9" xr:uid="{00000000-0005-0000-0000-000029000000}"/>
    <cellStyle name="Normal 4" xfId="3" xr:uid="{00000000-0005-0000-0000-00002A000000}"/>
    <cellStyle name="Normal 4 2" xfId="7" xr:uid="{00000000-0005-0000-0000-00002B000000}"/>
    <cellStyle name="Normal 5" xfId="5" xr:uid="{00000000-0005-0000-0000-00002C000000}"/>
    <cellStyle name="Normal 5 2" xfId="8" xr:uid="{00000000-0005-0000-0000-00002D000000}"/>
    <cellStyle name="Normal 6" xfId="6" xr:uid="{00000000-0005-0000-0000-00002E000000}"/>
    <cellStyle name="Normal 7" xfId="51" xr:uid="{00000000-0005-0000-0000-00002F000000}"/>
    <cellStyle name="Normal 8" xfId="53" xr:uid="{00000000-0005-0000-0000-000030000000}"/>
    <cellStyle name="Normal 9" xfId="54" xr:uid="{00000000-0005-0000-0000-000031000000}"/>
    <cellStyle name="Note 2" xfId="24" xr:uid="{00000000-0005-0000-0000-000032000000}"/>
    <cellStyle name="Output 2" xfId="19" xr:uid="{00000000-0005-0000-0000-000033000000}"/>
    <cellStyle name="Percent" xfId="55" builtinId="5"/>
    <cellStyle name="Title 2" xfId="10" xr:uid="{00000000-0005-0000-0000-000034000000}"/>
    <cellStyle name="Total 2" xfId="26" xr:uid="{00000000-0005-0000-0000-000035000000}"/>
    <cellStyle name="Warning Text 2" xfId="23" xr:uid="{00000000-0005-0000-0000-000036000000}"/>
  </cellStyles>
  <dxfs count="116"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</font>
    </dxf>
    <dxf>
      <font>
        <b/>
      </font>
    </dxf>
    <dxf>
      <font>
        <b/>
        <i val="0"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Normal="100" workbookViewId="0">
      <selection activeCell="C3" sqref="C2:C3"/>
    </sheetView>
  </sheetViews>
  <sheetFormatPr defaultColWidth="9.140625" defaultRowHeight="12.75" x14ac:dyDescent="0.2"/>
  <cols>
    <col min="1" max="1" width="8.140625" customWidth="1"/>
    <col min="2" max="2" width="14.5703125" bestFit="1" customWidth="1"/>
    <col min="3" max="3" width="16.42578125" customWidth="1"/>
    <col min="4" max="4" width="57.7109375" bestFit="1" customWidth="1"/>
    <col min="5" max="5" width="10.7109375" customWidth="1"/>
    <col min="6" max="6" width="11.140625" customWidth="1"/>
    <col min="7" max="7" width="23.5703125" bestFit="1" customWidth="1"/>
    <col min="8" max="8" width="0" hidden="1" customWidth="1"/>
  </cols>
  <sheetData>
    <row r="1" spans="1:8" ht="18.75" x14ac:dyDescent="0.3">
      <c r="A1" s="75" t="s">
        <v>13</v>
      </c>
      <c r="B1" s="76"/>
      <c r="C1" s="77"/>
    </row>
    <row r="2" spans="1:8" ht="21.75" customHeight="1" x14ac:dyDescent="0.2">
      <c r="A2" s="10" t="s">
        <v>16</v>
      </c>
      <c r="B2" s="11"/>
      <c r="C2" s="16">
        <v>44615</v>
      </c>
    </row>
    <row r="3" spans="1:8" ht="21.75" customHeight="1" x14ac:dyDescent="0.2">
      <c r="A3" s="12" t="s">
        <v>14</v>
      </c>
      <c r="B3" s="13"/>
      <c r="C3" s="69" t="s">
        <v>50</v>
      </c>
    </row>
    <row r="4" spans="1:8" ht="21.75" customHeight="1" x14ac:dyDescent="0.2">
      <c r="A4" s="14" t="s">
        <v>15</v>
      </c>
      <c r="B4" s="15"/>
      <c r="C4" s="9"/>
    </row>
    <row r="6" spans="1:8" ht="21" x14ac:dyDescent="0.35">
      <c r="B6" s="1" t="s">
        <v>53</v>
      </c>
      <c r="C6">
        <v>392125</v>
      </c>
      <c r="G6" s="7"/>
    </row>
    <row r="8" spans="1:8" x14ac:dyDescent="0.2">
      <c r="B8" s="63"/>
      <c r="C8" s="64" t="s">
        <v>0</v>
      </c>
      <c r="D8" s="63" t="s">
        <v>1</v>
      </c>
      <c r="E8" s="63" t="s">
        <v>47</v>
      </c>
      <c r="F8" s="65" t="s">
        <v>2</v>
      </c>
      <c r="G8" s="63"/>
      <c r="H8" s="6"/>
    </row>
    <row r="9" spans="1:8" ht="15" x14ac:dyDescent="0.25">
      <c r="B9" s="56"/>
      <c r="C9" s="45">
        <v>446080</v>
      </c>
      <c r="D9" s="41" t="s">
        <v>61</v>
      </c>
      <c r="E9" s="46">
        <v>7.0000000000000007E-2</v>
      </c>
      <c r="F9" s="46">
        <v>7.0000000000000007E-2</v>
      </c>
      <c r="G9" s="47" t="s">
        <v>43</v>
      </c>
      <c r="H9" s="5"/>
    </row>
    <row r="10" spans="1:8" ht="15" x14ac:dyDescent="0.25">
      <c r="B10" s="33"/>
      <c r="C10" s="49" t="s">
        <v>46</v>
      </c>
      <c r="D10" s="49" t="s">
        <v>62</v>
      </c>
      <c r="E10" s="46">
        <v>7.0000000000000007E-2</v>
      </c>
      <c r="F10" s="46">
        <v>7.0000000000000007E-2</v>
      </c>
      <c r="G10" s="47" t="s">
        <v>43</v>
      </c>
      <c r="H10" s="5"/>
    </row>
    <row r="11" spans="1:8" ht="15" x14ac:dyDescent="0.25">
      <c r="B11" s="56"/>
      <c r="C11" s="49" t="s">
        <v>18</v>
      </c>
      <c r="D11" s="49" t="s">
        <v>19</v>
      </c>
      <c r="E11" s="46">
        <v>0.06</v>
      </c>
      <c r="F11" s="46">
        <v>0.06</v>
      </c>
      <c r="G11" s="47" t="s">
        <v>3</v>
      </c>
      <c r="H11" s="5"/>
    </row>
    <row r="12" spans="1:8" ht="15" x14ac:dyDescent="0.25">
      <c r="B12" s="56"/>
      <c r="C12" s="45" t="s">
        <v>68</v>
      </c>
      <c r="D12" s="41" t="s">
        <v>63</v>
      </c>
      <c r="E12" s="46">
        <v>7.0000000000000007E-2</v>
      </c>
      <c r="F12" s="46">
        <v>7.0000000000000007E-2</v>
      </c>
      <c r="G12" s="47" t="s">
        <v>43</v>
      </c>
      <c r="H12" s="5"/>
    </row>
    <row r="13" spans="1:8" ht="15" x14ac:dyDescent="0.25">
      <c r="B13" s="56"/>
      <c r="C13" s="49" t="s">
        <v>17</v>
      </c>
      <c r="D13" s="49" t="s">
        <v>20</v>
      </c>
      <c r="E13" s="46">
        <v>7.0000000000000007E-2</v>
      </c>
      <c r="F13" s="46">
        <v>7.0000000000000007E-2</v>
      </c>
      <c r="G13" s="47" t="s">
        <v>43</v>
      </c>
      <c r="H13" s="5"/>
    </row>
    <row r="14" spans="1:8" ht="15" x14ac:dyDescent="0.25">
      <c r="B14" s="56"/>
      <c r="C14" s="45" t="s">
        <v>65</v>
      </c>
      <c r="D14" s="41" t="s">
        <v>57</v>
      </c>
      <c r="E14" s="46">
        <v>0.08</v>
      </c>
      <c r="F14" s="46">
        <v>0.08</v>
      </c>
      <c r="G14" s="47" t="s">
        <v>3</v>
      </c>
      <c r="H14" s="5"/>
    </row>
    <row r="15" spans="1:8" ht="15" x14ac:dyDescent="0.25">
      <c r="B15" s="56"/>
      <c r="C15" s="49" t="s">
        <v>32</v>
      </c>
      <c r="D15" s="49" t="s">
        <v>38</v>
      </c>
      <c r="E15" s="46">
        <v>7.0000000000000007E-2</v>
      </c>
      <c r="F15" s="46">
        <v>7.0000000000000007E-2</v>
      </c>
      <c r="G15" s="47" t="s">
        <v>5</v>
      </c>
      <c r="H15" s="5"/>
    </row>
    <row r="16" spans="1:8" ht="15" x14ac:dyDescent="0.25">
      <c r="B16" s="56"/>
      <c r="C16" s="45" t="s">
        <v>67</v>
      </c>
      <c r="D16" s="41" t="s">
        <v>60</v>
      </c>
      <c r="E16" s="46">
        <v>7.0000000000000007E-2</v>
      </c>
      <c r="F16" s="46">
        <v>7.0000000000000007E-2</v>
      </c>
      <c r="G16" s="47" t="s">
        <v>43</v>
      </c>
      <c r="H16" s="5"/>
    </row>
    <row r="17" spans="2:8" ht="15" x14ac:dyDescent="0.25">
      <c r="B17" s="56"/>
      <c r="C17" s="40" t="s">
        <v>51</v>
      </c>
      <c r="D17" s="56" t="s">
        <v>58</v>
      </c>
      <c r="E17" s="46">
        <v>0.08</v>
      </c>
      <c r="F17" s="46">
        <v>0.08</v>
      </c>
      <c r="G17" s="47" t="s">
        <v>3</v>
      </c>
      <c r="H17" s="5"/>
    </row>
    <row r="18" spans="2:8" ht="15" x14ac:dyDescent="0.25">
      <c r="B18" s="62"/>
      <c r="C18" s="49" t="s">
        <v>11</v>
      </c>
      <c r="D18" s="49" t="s">
        <v>12</v>
      </c>
      <c r="E18" s="46">
        <v>0.08</v>
      </c>
      <c r="F18" s="46">
        <v>0.08</v>
      </c>
      <c r="G18" s="47" t="s">
        <v>3</v>
      </c>
    </row>
    <row r="19" spans="2:8" ht="15" x14ac:dyDescent="0.25">
      <c r="B19" s="66"/>
      <c r="C19" s="45" t="s">
        <v>41</v>
      </c>
      <c r="D19" s="41" t="s">
        <v>42</v>
      </c>
      <c r="E19" s="46">
        <v>0.05</v>
      </c>
      <c r="F19" s="46">
        <v>0.05</v>
      </c>
      <c r="G19" s="47" t="s">
        <v>3</v>
      </c>
    </row>
    <row r="20" spans="2:8" ht="15" x14ac:dyDescent="0.25">
      <c r="B20" s="48"/>
      <c r="C20" s="74" t="s">
        <v>77</v>
      </c>
      <c r="D20" s="41" t="s">
        <v>87</v>
      </c>
      <c r="E20" s="46">
        <v>7.0000000000000007E-2</v>
      </c>
      <c r="F20" s="46">
        <v>7.0000000000000007E-2</v>
      </c>
      <c r="G20" s="47" t="s">
        <v>43</v>
      </c>
    </row>
    <row r="21" spans="2:8" ht="15" x14ac:dyDescent="0.25">
      <c r="B21" s="48"/>
      <c r="C21" s="45" t="s">
        <v>66</v>
      </c>
      <c r="D21" s="41" t="s">
        <v>59</v>
      </c>
      <c r="E21" s="46">
        <v>0.05</v>
      </c>
      <c r="F21" s="46">
        <v>0.05</v>
      </c>
      <c r="G21" s="47" t="s">
        <v>3</v>
      </c>
      <c r="H21" t="str">
        <f t="shared" ref="H21:H23" si="0">RIGHT(B21,8)</f>
        <v/>
      </c>
    </row>
    <row r="22" spans="2:8" ht="15" x14ac:dyDescent="0.25">
      <c r="B22" s="48"/>
      <c r="C22" s="49" t="s">
        <v>69</v>
      </c>
      <c r="D22" s="49" t="s">
        <v>64</v>
      </c>
      <c r="E22" s="46">
        <v>7.0000000000000007E-2</v>
      </c>
      <c r="F22" s="46">
        <v>7.0000000000000007E-2</v>
      </c>
      <c r="G22" s="47" t="s">
        <v>43</v>
      </c>
      <c r="H22" t="str">
        <f t="shared" si="0"/>
        <v/>
      </c>
    </row>
    <row r="23" spans="2:8" ht="15" x14ac:dyDescent="0.25">
      <c r="B23" s="48"/>
      <c r="C23" s="49"/>
      <c r="D23" s="49"/>
      <c r="E23" s="46"/>
      <c r="F23" s="46"/>
      <c r="G23" s="47"/>
      <c r="H23" t="str">
        <f t="shared" si="0"/>
        <v/>
      </c>
    </row>
    <row r="24" spans="2:8" ht="15" x14ac:dyDescent="0.25">
      <c r="D24" s="5" t="s">
        <v>10</v>
      </c>
      <c r="E24" s="5"/>
      <c r="F24" s="34">
        <v>0.04</v>
      </c>
    </row>
    <row r="25" spans="2:8" ht="15" x14ac:dyDescent="0.25">
      <c r="B25" s="27"/>
      <c r="F25" s="44"/>
    </row>
    <row r="26" spans="2:8" ht="15" x14ac:dyDescent="0.25">
      <c r="B26" s="27"/>
      <c r="C26" s="28"/>
      <c r="F26" s="71">
        <f>SUM(F9:F25)</f>
        <v>1.0000000000000002</v>
      </c>
      <c r="G26" s="17"/>
    </row>
    <row r="27" spans="2:8" ht="15" x14ac:dyDescent="0.25">
      <c r="B27" s="27"/>
      <c r="C27" s="28"/>
      <c r="D27" s="29"/>
      <c r="E27" s="29"/>
      <c r="F27" s="26"/>
      <c r="G27" s="17"/>
    </row>
    <row r="28" spans="2:8" ht="15" x14ac:dyDescent="0.25">
      <c r="B28" s="27"/>
    </row>
    <row r="29" spans="2:8" ht="15" x14ac:dyDescent="0.25">
      <c r="B29" s="27"/>
    </row>
    <row r="30" spans="2:8" ht="15" x14ac:dyDescent="0.25">
      <c r="B30" s="27"/>
    </row>
  </sheetData>
  <autoFilter ref="C8:G23" xr:uid="{FF16EE24-4B71-4F6A-A636-46E0854631C9}">
    <sortState xmlns:xlrd2="http://schemas.microsoft.com/office/spreadsheetml/2017/richdata2" ref="C9:G24">
      <sortCondition ref="C8:C23"/>
    </sortState>
  </autoFilter>
  <sortState xmlns:xlrd2="http://schemas.microsoft.com/office/spreadsheetml/2017/richdata2" ref="C10:G23">
    <sortCondition ref="C9"/>
  </sortState>
  <mergeCells count="1">
    <mergeCell ref="A1:C1"/>
  </mergeCells>
  <conditionalFormatting sqref="D9 D11:D15">
    <cfRule type="expression" dxfId="115" priority="39" stopIfTrue="1">
      <formula>$L9&lt;&gt;""</formula>
    </cfRule>
  </conditionalFormatting>
  <conditionalFormatting sqref="C9:D9 C11:D12 C14:D15 C16">
    <cfRule type="expression" dxfId="114" priority="38" stopIfTrue="1">
      <formula>AND(OR($B9=$U$5,$B9=$U$6),$L9&lt;&gt;"")</formula>
    </cfRule>
  </conditionalFormatting>
  <conditionalFormatting sqref="F14:F17 F9:F12 E23 F20:F23">
    <cfRule type="expression" dxfId="113" priority="35" stopIfTrue="1">
      <formula>OR(C9-E9&gt;=0.005,C9-E9&lt;=-0.005)</formula>
    </cfRule>
  </conditionalFormatting>
  <conditionalFormatting sqref="F24">
    <cfRule type="expression" dxfId="112" priority="34" stopIfTrue="1">
      <formula>OR(D24-F24&gt;=0.005,D24-F24&lt;=-0.005)</formula>
    </cfRule>
  </conditionalFormatting>
  <conditionalFormatting sqref="D17">
    <cfRule type="expression" dxfId="111" priority="95" stopIfTrue="1">
      <formula>#REF!&lt;&gt;""</formula>
    </cfRule>
  </conditionalFormatting>
  <conditionalFormatting sqref="D24:E24">
    <cfRule type="expression" dxfId="110" priority="102" stopIfTrue="1">
      <formula>$L33&lt;&gt;""</formula>
    </cfRule>
  </conditionalFormatting>
  <conditionalFormatting sqref="D13">
    <cfRule type="expression" dxfId="109" priority="264" stopIfTrue="1">
      <formula>$L28&lt;&gt;""</formula>
    </cfRule>
  </conditionalFormatting>
  <conditionalFormatting sqref="D18:D19">
    <cfRule type="expression" dxfId="108" priority="871" stopIfTrue="1">
      <formula>#REF!&lt;&gt;""</formula>
    </cfRule>
  </conditionalFormatting>
  <conditionalFormatting sqref="D10">
    <cfRule type="expression" dxfId="107" priority="24" stopIfTrue="1">
      <formula>$N10&lt;&gt;""</formula>
    </cfRule>
  </conditionalFormatting>
  <conditionalFormatting sqref="D10">
    <cfRule type="expression" dxfId="106" priority="23" stopIfTrue="1">
      <formula>AND(OR($B10=$W$5,$B10=$W$6),$N10&lt;&gt;"")</formula>
    </cfRule>
  </conditionalFormatting>
  <conditionalFormatting sqref="D27:E27">
    <cfRule type="expression" dxfId="105" priority="1299" stopIfTrue="1">
      <formula>$L29&lt;&gt;""</formula>
    </cfRule>
  </conditionalFormatting>
  <conditionalFormatting sqref="D27:E27">
    <cfRule type="expression" dxfId="104" priority="1303" stopIfTrue="1">
      <formula>AND(OR(#REF!=$U$5,#REF!=$U$6),$L29&lt;&gt;"")</formula>
    </cfRule>
  </conditionalFormatting>
  <conditionalFormatting sqref="D24:E24">
    <cfRule type="expression" dxfId="103" priority="1319" stopIfTrue="1">
      <formula>AND(OR($B33=$U$5,$B33=$U$6),$L33&lt;&gt;"")</formula>
    </cfRule>
  </conditionalFormatting>
  <conditionalFormatting sqref="D18:D19">
    <cfRule type="expression" dxfId="102" priority="13" stopIfTrue="1">
      <formula>AND(OR(#REF!=$U$5,#REF!=$U$6),#REF!&lt;&gt;"")</formula>
    </cfRule>
  </conditionalFormatting>
  <conditionalFormatting sqref="C17:D17">
    <cfRule type="expression" dxfId="101" priority="1841" stopIfTrue="1">
      <formula>AND(OR($B17=$U$5,$B17=$U$6),#REF!&lt;&gt;"")</formula>
    </cfRule>
  </conditionalFormatting>
  <conditionalFormatting sqref="D13">
    <cfRule type="expression" dxfId="100" priority="1994" stopIfTrue="1">
      <formula>AND(OR(#REF!=$U$5,#REF!=$U$6),$L28&lt;&gt;"")</formula>
    </cfRule>
  </conditionalFormatting>
  <conditionalFormatting sqref="B10">
    <cfRule type="expression" dxfId="99" priority="4" stopIfTrue="1">
      <formula>AND(OR($B10=$V$5,$B10=$V$6),$M10&lt;&gt;"")</formula>
    </cfRule>
  </conditionalFormatting>
  <conditionalFormatting sqref="C10">
    <cfRule type="expression" dxfId="98" priority="3" stopIfTrue="1">
      <formula>AND(OR($B10=$V$5,$B10=$V$6),$M10&lt;&gt;"")</formula>
    </cfRule>
  </conditionalFormatting>
  <conditionalFormatting sqref="E14:E17 E9:E12 E20:E22">
    <cfRule type="expression" dxfId="97" priority="1" stopIfTrue="1">
      <formula>OR(C9-E9&gt;=0.005,C9-E9&lt;=-0.005)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zoomScaleNormal="100" workbookViewId="0">
      <selection activeCell="I10" sqref="I10"/>
    </sheetView>
  </sheetViews>
  <sheetFormatPr defaultColWidth="9.140625" defaultRowHeight="12.75" x14ac:dyDescent="0.2"/>
  <cols>
    <col min="1" max="1" width="8.140625" customWidth="1"/>
    <col min="2" max="2" width="14.42578125" bestFit="1" customWidth="1"/>
    <col min="3" max="3" width="17.140625" customWidth="1"/>
    <col min="4" max="4" width="55.5703125" bestFit="1" customWidth="1"/>
    <col min="5" max="5" width="10.7109375" customWidth="1"/>
    <col min="6" max="6" width="16.5703125" bestFit="1" customWidth="1"/>
    <col min="7" max="7" width="23.5703125" bestFit="1" customWidth="1"/>
    <col min="8" max="8" width="9.140625" hidden="1" customWidth="1"/>
  </cols>
  <sheetData>
    <row r="1" spans="1:8" ht="21.75" customHeight="1" x14ac:dyDescent="0.3">
      <c r="A1" s="75" t="s">
        <v>13</v>
      </c>
      <c r="B1" s="76"/>
      <c r="C1" s="77"/>
    </row>
    <row r="2" spans="1:8" ht="21.75" customHeight="1" x14ac:dyDescent="0.2">
      <c r="A2" s="10" t="s">
        <v>16</v>
      </c>
      <c r="B2" s="11"/>
      <c r="C2" s="16">
        <v>44615</v>
      </c>
    </row>
    <row r="3" spans="1:8" ht="21.75" customHeight="1" x14ac:dyDescent="0.2">
      <c r="A3" s="12" t="s">
        <v>14</v>
      </c>
      <c r="B3" s="13"/>
      <c r="C3" s="69" t="s">
        <v>50</v>
      </c>
    </row>
    <row r="4" spans="1:8" ht="21.75" customHeight="1" x14ac:dyDescent="0.2">
      <c r="A4" s="14" t="s">
        <v>15</v>
      </c>
      <c r="B4" s="15"/>
      <c r="C4" s="9"/>
    </row>
    <row r="6" spans="1:8" ht="21" x14ac:dyDescent="0.35">
      <c r="B6" s="1" t="s">
        <v>54</v>
      </c>
      <c r="C6">
        <v>392126</v>
      </c>
      <c r="F6" s="7"/>
    </row>
    <row r="8" spans="1:8" x14ac:dyDescent="0.2">
      <c r="B8" s="63"/>
      <c r="C8" s="64" t="s">
        <v>0</v>
      </c>
      <c r="D8" s="63" t="s">
        <v>1</v>
      </c>
      <c r="E8" s="63" t="s">
        <v>47</v>
      </c>
      <c r="F8" s="65" t="s">
        <v>2</v>
      </c>
      <c r="G8" s="63"/>
      <c r="H8" s="6"/>
    </row>
    <row r="9" spans="1:8" s="48" customFormat="1" ht="15" x14ac:dyDescent="0.25">
      <c r="A9" s="72"/>
      <c r="B9" s="68"/>
      <c r="C9" s="73">
        <v>3208470</v>
      </c>
      <c r="D9" s="49" t="s">
        <v>85</v>
      </c>
      <c r="E9" s="46">
        <v>7.4999999999999997E-2</v>
      </c>
      <c r="F9" s="46">
        <v>7.4999999999999997E-2</v>
      </c>
      <c r="G9" s="47" t="s">
        <v>4</v>
      </c>
      <c r="H9" s="56"/>
    </row>
    <row r="10" spans="1:8" s="48" customFormat="1" ht="15" x14ac:dyDescent="0.25">
      <c r="A10" s="72"/>
      <c r="B10" s="61"/>
      <c r="C10" s="45" t="s">
        <v>73</v>
      </c>
      <c r="D10" s="41" t="s">
        <v>82</v>
      </c>
      <c r="E10" s="46">
        <v>0.03</v>
      </c>
      <c r="F10" s="46">
        <v>0.03</v>
      </c>
      <c r="G10" s="47" t="s">
        <v>6</v>
      </c>
      <c r="H10" s="56"/>
    </row>
    <row r="11" spans="1:8" s="48" customFormat="1" ht="15" x14ac:dyDescent="0.25">
      <c r="A11" s="72"/>
      <c r="B11" s="56"/>
      <c r="C11" s="45" t="s">
        <v>76</v>
      </c>
      <c r="D11" s="41" t="s">
        <v>86</v>
      </c>
      <c r="E11" s="46">
        <v>7.4999999999999997E-2</v>
      </c>
      <c r="F11" s="46">
        <v>7.4999999999999997E-2</v>
      </c>
      <c r="G11" s="47" t="s">
        <v>4</v>
      </c>
      <c r="H11" s="56"/>
    </row>
    <row r="12" spans="1:8" s="48" customFormat="1" ht="15" x14ac:dyDescent="0.25">
      <c r="A12" s="72"/>
      <c r="C12" s="49" t="s">
        <v>22</v>
      </c>
      <c r="D12" s="49" t="s">
        <v>26</v>
      </c>
      <c r="E12" s="46">
        <v>0.05</v>
      </c>
      <c r="F12" s="46">
        <v>0.05</v>
      </c>
      <c r="G12" s="47" t="s">
        <v>29</v>
      </c>
      <c r="H12" s="56"/>
    </row>
    <row r="13" spans="1:8" s="48" customFormat="1" ht="15" x14ac:dyDescent="0.25">
      <c r="A13" s="72"/>
      <c r="B13" s="56"/>
      <c r="C13" s="40" t="s">
        <v>7</v>
      </c>
      <c r="D13" s="47" t="s">
        <v>8</v>
      </c>
      <c r="E13" s="46">
        <v>5.7500000000000002E-2</v>
      </c>
      <c r="F13" s="46">
        <v>5.7500000000000002E-2</v>
      </c>
      <c r="G13" s="47" t="s">
        <v>5</v>
      </c>
      <c r="H13" s="56"/>
    </row>
    <row r="14" spans="1:8" s="48" customFormat="1" ht="15" x14ac:dyDescent="0.25">
      <c r="A14" s="72"/>
      <c r="B14" s="56"/>
      <c r="C14" s="45" t="s">
        <v>78</v>
      </c>
      <c r="D14" s="41" t="s">
        <v>88</v>
      </c>
      <c r="E14" s="46">
        <v>7.2499999999999995E-2</v>
      </c>
      <c r="F14" s="46">
        <v>7.2499999999999995E-2</v>
      </c>
      <c r="G14" s="47" t="s">
        <v>4</v>
      </c>
      <c r="H14" s="56"/>
    </row>
    <row r="15" spans="1:8" s="48" customFormat="1" ht="15" x14ac:dyDescent="0.25">
      <c r="A15" s="72"/>
      <c r="C15" s="49" t="s">
        <v>31</v>
      </c>
      <c r="D15" s="49" t="s">
        <v>37</v>
      </c>
      <c r="E15" s="46">
        <v>0.06</v>
      </c>
      <c r="F15" s="46">
        <v>0.06</v>
      </c>
      <c r="G15" s="47" t="s">
        <v>9</v>
      </c>
      <c r="H15" s="56"/>
    </row>
    <row r="16" spans="1:8" s="48" customFormat="1" ht="15" x14ac:dyDescent="0.25">
      <c r="A16" s="72"/>
      <c r="B16" s="56"/>
      <c r="C16" s="59" t="s">
        <v>75</v>
      </c>
      <c r="D16" s="56" t="s">
        <v>84</v>
      </c>
      <c r="E16" s="46">
        <v>0.06</v>
      </c>
      <c r="F16" s="46">
        <v>0.06</v>
      </c>
      <c r="G16" s="47" t="s">
        <v>3</v>
      </c>
      <c r="H16" s="56"/>
    </row>
    <row r="17" spans="1:8" s="48" customFormat="1" ht="15" x14ac:dyDescent="0.25">
      <c r="A17" s="72"/>
      <c r="B17" s="68"/>
      <c r="C17" s="49" t="s">
        <v>32</v>
      </c>
      <c r="D17" s="49" t="s">
        <v>38</v>
      </c>
      <c r="E17" s="46">
        <v>0.06</v>
      </c>
      <c r="F17" s="46">
        <v>0.06</v>
      </c>
      <c r="G17" s="47" t="s">
        <v>5</v>
      </c>
      <c r="H17" s="56"/>
    </row>
    <row r="18" spans="1:8" s="48" customFormat="1" ht="15" x14ac:dyDescent="0.25">
      <c r="A18" s="72"/>
      <c r="B18" s="59"/>
      <c r="C18" s="59" t="s">
        <v>79</v>
      </c>
      <c r="D18" s="56" t="s">
        <v>89</v>
      </c>
      <c r="E18" s="46">
        <v>7.2499999999999995E-2</v>
      </c>
      <c r="F18" s="46">
        <v>7.2499999999999995E-2</v>
      </c>
      <c r="G18" s="47" t="s">
        <v>43</v>
      </c>
      <c r="H18" s="56"/>
    </row>
    <row r="19" spans="1:8" s="48" customFormat="1" ht="15" x14ac:dyDescent="0.25">
      <c r="A19" s="72"/>
      <c r="C19" s="49" t="s">
        <v>81</v>
      </c>
      <c r="D19" s="49" t="s">
        <v>91</v>
      </c>
      <c r="E19" s="46">
        <v>0.05</v>
      </c>
      <c r="F19" s="46">
        <v>0.05</v>
      </c>
      <c r="G19" s="47" t="s">
        <v>29</v>
      </c>
      <c r="H19" s="56"/>
    </row>
    <row r="20" spans="1:8" s="48" customFormat="1" ht="15" x14ac:dyDescent="0.25">
      <c r="A20" s="72"/>
      <c r="B20" s="56"/>
      <c r="C20" s="40" t="s">
        <v>11</v>
      </c>
      <c r="D20" s="56" t="s">
        <v>12</v>
      </c>
      <c r="E20" s="46">
        <v>0.06</v>
      </c>
      <c r="F20" s="46">
        <v>0.06</v>
      </c>
      <c r="G20" s="47" t="s">
        <v>3</v>
      </c>
      <c r="H20" s="56"/>
    </row>
    <row r="21" spans="1:8" s="48" customFormat="1" ht="15" x14ac:dyDescent="0.25">
      <c r="A21" s="72"/>
      <c r="B21" s="56"/>
      <c r="C21" s="45" t="s">
        <v>41</v>
      </c>
      <c r="D21" s="41" t="s">
        <v>42</v>
      </c>
      <c r="E21" s="46">
        <v>0.06</v>
      </c>
      <c r="F21" s="46">
        <v>0.06</v>
      </c>
      <c r="G21" s="47" t="s">
        <v>3</v>
      </c>
      <c r="H21" s="56"/>
    </row>
    <row r="22" spans="1:8" s="48" customFormat="1" ht="15" x14ac:dyDescent="0.25">
      <c r="A22" s="72"/>
      <c r="B22" s="56"/>
      <c r="C22" s="45" t="s">
        <v>77</v>
      </c>
      <c r="D22" s="41" t="s">
        <v>87</v>
      </c>
      <c r="E22" s="46">
        <v>7.4999999999999997E-2</v>
      </c>
      <c r="F22" s="46">
        <v>7.4999999999999997E-2</v>
      </c>
      <c r="G22" s="47" t="s">
        <v>43</v>
      </c>
      <c r="H22" s="56"/>
    </row>
    <row r="23" spans="1:8" s="48" customFormat="1" ht="15" x14ac:dyDescent="0.25">
      <c r="A23" s="72"/>
      <c r="B23" s="56"/>
      <c r="C23" s="45" t="s">
        <v>74</v>
      </c>
      <c r="D23" s="41" t="s">
        <v>83</v>
      </c>
      <c r="E23" s="46">
        <v>0.03</v>
      </c>
      <c r="F23" s="46">
        <v>0.03</v>
      </c>
      <c r="G23" s="47" t="s">
        <v>6</v>
      </c>
      <c r="H23" s="56"/>
    </row>
    <row r="24" spans="1:8" s="48" customFormat="1" ht="15" x14ac:dyDescent="0.25">
      <c r="B24" s="56"/>
      <c r="C24" s="45" t="s">
        <v>80</v>
      </c>
      <c r="D24" s="41" t="s">
        <v>90</v>
      </c>
      <c r="E24" s="46">
        <v>7.4999999999999997E-2</v>
      </c>
      <c r="F24" s="46">
        <v>7.4999999999999997E-2</v>
      </c>
      <c r="G24" s="47" t="s">
        <v>43</v>
      </c>
    </row>
    <row r="25" spans="1:8" s="48" customFormat="1" ht="15" x14ac:dyDescent="0.25">
      <c r="A25" s="72"/>
      <c r="B25" s="56"/>
      <c r="C25" s="45"/>
      <c r="D25" s="41"/>
      <c r="E25" s="46"/>
      <c r="F25" s="46"/>
      <c r="G25" s="47"/>
    </row>
    <row r="26" spans="1:8" ht="15" x14ac:dyDescent="0.25">
      <c r="A26" s="18"/>
      <c r="B26" s="5"/>
      <c r="C26" s="31"/>
      <c r="D26" s="24" t="s">
        <v>10</v>
      </c>
      <c r="E26" s="24"/>
      <c r="F26" s="30">
        <v>3.7499999999999999E-2</v>
      </c>
      <c r="G26" s="17"/>
      <c r="H26" s="5"/>
    </row>
    <row r="27" spans="1:8" ht="15" x14ac:dyDescent="0.25">
      <c r="A27" s="18"/>
      <c r="B27" s="5"/>
      <c r="C27" s="22"/>
      <c r="D27" s="24"/>
      <c r="E27" s="24"/>
      <c r="F27" s="30">
        <f>SUM(F9:F26)</f>
        <v>1.0000000000000002</v>
      </c>
      <c r="G27" s="17"/>
      <c r="H27" s="5"/>
    </row>
    <row r="28" spans="1:8" ht="15" x14ac:dyDescent="0.25">
      <c r="A28" s="18"/>
      <c r="B28" s="5"/>
      <c r="C28" s="38"/>
      <c r="D28" s="23"/>
      <c r="E28" s="23"/>
      <c r="F28" s="32"/>
      <c r="G28" s="20"/>
      <c r="H28" s="5"/>
    </row>
    <row r="29" spans="1:8" ht="15" x14ac:dyDescent="0.25">
      <c r="A29" s="18"/>
      <c r="B29" s="5"/>
      <c r="C29" s="22"/>
      <c r="D29" s="24"/>
      <c r="E29" s="24"/>
      <c r="F29" s="30"/>
      <c r="G29" s="17"/>
      <c r="H29" s="5"/>
    </row>
    <row r="30" spans="1:8" ht="15" x14ac:dyDescent="0.25">
      <c r="A30" s="18"/>
      <c r="B30" s="5"/>
      <c r="C30" s="22"/>
      <c r="D30" s="24"/>
      <c r="E30" s="24"/>
      <c r="F30" s="30"/>
      <c r="G30" s="17"/>
      <c r="H30" s="5"/>
    </row>
    <row r="31" spans="1:8" ht="15" x14ac:dyDescent="0.25">
      <c r="A31" s="18"/>
      <c r="B31" s="5"/>
      <c r="C31" s="33"/>
      <c r="D31" s="5"/>
      <c r="E31" s="5"/>
      <c r="F31" s="30"/>
      <c r="G31" s="17"/>
      <c r="H31" s="5"/>
    </row>
    <row r="32" spans="1:8" ht="15" x14ac:dyDescent="0.25">
      <c r="A32" s="18"/>
      <c r="B32" s="5"/>
      <c r="C32" s="22"/>
      <c r="D32" s="24"/>
      <c r="E32" s="24"/>
      <c r="F32" s="30"/>
      <c r="G32" s="17"/>
      <c r="H32" s="5"/>
    </row>
    <row r="33" spans="1:8" ht="15" x14ac:dyDescent="0.25">
      <c r="A33" s="18"/>
      <c r="B33" s="5"/>
      <c r="C33" s="22"/>
      <c r="D33" s="24"/>
      <c r="E33" s="24"/>
      <c r="F33" s="30"/>
      <c r="G33" s="17"/>
      <c r="H33" s="5"/>
    </row>
    <row r="34" spans="1:8" ht="15" x14ac:dyDescent="0.25">
      <c r="A34" s="18"/>
      <c r="B34" s="5"/>
      <c r="C34" s="22"/>
      <c r="D34" s="24"/>
      <c r="E34" s="24"/>
      <c r="F34" s="30"/>
      <c r="G34" s="20"/>
      <c r="H34" s="5"/>
    </row>
    <row r="35" spans="1:8" ht="15" x14ac:dyDescent="0.25">
      <c r="A35" s="18"/>
      <c r="B35" s="5"/>
      <c r="D35" s="24"/>
      <c r="E35" s="24"/>
      <c r="F35" s="30"/>
      <c r="G35" s="17"/>
      <c r="H35" s="5"/>
    </row>
    <row r="36" spans="1:8" ht="15" x14ac:dyDescent="0.25">
      <c r="A36" s="18"/>
      <c r="B36" s="5"/>
      <c r="C36" s="22"/>
      <c r="D36" s="24"/>
      <c r="E36" s="24"/>
      <c r="F36" s="30"/>
      <c r="G36" s="17"/>
      <c r="H36" s="5"/>
    </row>
    <row r="37" spans="1:8" ht="15" x14ac:dyDescent="0.25">
      <c r="B37" s="5"/>
      <c r="C37" s="22"/>
      <c r="D37" s="24"/>
      <c r="E37" s="24"/>
      <c r="F37" s="30"/>
      <c r="G37" s="17"/>
      <c r="H37" s="5"/>
    </row>
    <row r="38" spans="1:8" ht="15" x14ac:dyDescent="0.25">
      <c r="B38" s="5"/>
      <c r="D38" s="24"/>
      <c r="E38" s="24"/>
      <c r="F38" s="30"/>
      <c r="G38" s="17"/>
      <c r="H38" s="5"/>
    </row>
    <row r="39" spans="1:8" ht="15" x14ac:dyDescent="0.25">
      <c r="B39" s="19"/>
      <c r="C39" s="38"/>
      <c r="D39" s="23"/>
      <c r="E39" s="23"/>
      <c r="F39" s="32"/>
      <c r="G39" s="20"/>
      <c r="H39" s="5"/>
    </row>
    <row r="40" spans="1:8" ht="15" x14ac:dyDescent="0.25">
      <c r="B40" s="5"/>
      <c r="C40" s="22"/>
      <c r="D40" s="24"/>
      <c r="E40" s="24"/>
      <c r="F40" s="30"/>
      <c r="G40" s="17"/>
      <c r="H40" s="5"/>
    </row>
    <row r="41" spans="1:8" ht="15" x14ac:dyDescent="0.25">
      <c r="B41" s="5"/>
      <c r="C41" s="22"/>
      <c r="D41" s="24"/>
      <c r="E41" s="24"/>
      <c r="F41" s="30"/>
      <c r="G41" s="17"/>
      <c r="H41" s="5"/>
    </row>
    <row r="42" spans="1:8" ht="15" x14ac:dyDescent="0.25">
      <c r="B42" s="5"/>
      <c r="C42" s="22"/>
      <c r="D42" s="24"/>
      <c r="E42" s="24"/>
      <c r="F42" s="30"/>
      <c r="G42" s="17"/>
      <c r="H42" s="5"/>
    </row>
    <row r="43" spans="1:8" ht="15" x14ac:dyDescent="0.25">
      <c r="B43" s="5"/>
      <c r="C43" s="22"/>
      <c r="D43" s="24"/>
      <c r="E43" s="24"/>
      <c r="F43" s="30"/>
      <c r="G43" s="17"/>
      <c r="H43" s="5"/>
    </row>
    <row r="44" spans="1:8" ht="15" x14ac:dyDescent="0.25">
      <c r="C44" s="22"/>
      <c r="D44" s="24"/>
      <c r="E44" s="24"/>
      <c r="F44" s="30"/>
      <c r="G44" s="17"/>
    </row>
    <row r="45" spans="1:8" ht="15" x14ac:dyDescent="0.25">
      <c r="B45" s="5"/>
      <c r="C45" s="31"/>
      <c r="D45" s="24"/>
      <c r="E45" s="24"/>
      <c r="F45" s="30"/>
      <c r="G45" s="17"/>
      <c r="H45" s="5"/>
    </row>
    <row r="46" spans="1:8" ht="15" x14ac:dyDescent="0.25">
      <c r="C46" s="22"/>
      <c r="D46" s="24"/>
      <c r="E46" s="24"/>
      <c r="F46" s="30"/>
      <c r="G46" s="17"/>
    </row>
    <row r="47" spans="1:8" ht="15" x14ac:dyDescent="0.25">
      <c r="C47" s="22"/>
      <c r="D47" s="24"/>
      <c r="E47" s="24"/>
      <c r="F47" s="30"/>
      <c r="G47" s="17"/>
    </row>
    <row r="48" spans="1:8" ht="15" x14ac:dyDescent="0.25">
      <c r="C48" s="22"/>
      <c r="D48" s="24"/>
      <c r="E48" s="24"/>
      <c r="F48" s="30"/>
      <c r="G48" s="17"/>
    </row>
    <row r="49" spans="3:15" ht="15" x14ac:dyDescent="0.25">
      <c r="C49" s="22"/>
      <c r="D49" s="24"/>
      <c r="E49" s="24"/>
      <c r="F49" s="30"/>
      <c r="G49" s="17"/>
    </row>
    <row r="50" spans="3:15" x14ac:dyDescent="0.2">
      <c r="F50" s="39"/>
      <c r="G50" s="17"/>
    </row>
    <row r="51" spans="3:15" ht="15" x14ac:dyDescent="0.25">
      <c r="F51" s="25"/>
      <c r="M51" s="22"/>
      <c r="N51" s="24"/>
      <c r="O51" s="30"/>
    </row>
    <row r="52" spans="3:15" ht="15" x14ac:dyDescent="0.25">
      <c r="D52" s="5" t="s">
        <v>10</v>
      </c>
      <c r="E52" s="5"/>
      <c r="F52" s="34">
        <v>0.08</v>
      </c>
    </row>
  </sheetData>
  <autoFilter ref="B8:G25" xr:uid="{A220679B-27F1-41D4-A814-BF0E994EDFC4}">
    <sortState xmlns:xlrd2="http://schemas.microsoft.com/office/spreadsheetml/2017/richdata2" ref="B9:G27">
      <sortCondition ref="C8:C25"/>
    </sortState>
  </autoFilter>
  <sortState xmlns:xlrd2="http://schemas.microsoft.com/office/spreadsheetml/2017/richdata2" ref="C12:G48">
    <sortCondition ref="C9"/>
  </sortState>
  <mergeCells count="1">
    <mergeCell ref="A1:C1"/>
  </mergeCells>
  <conditionalFormatting sqref="F52 F26:F29 F34:F35 F44 F31:F32 F39:F42 E25:F25 F16:F20 F9:F13 F24">
    <cfRule type="expression" dxfId="96" priority="115" stopIfTrue="1">
      <formula>OR(C9-E9&gt;=0.005,C9-E9&lt;=-0.005)</formula>
    </cfRule>
  </conditionalFormatting>
  <conditionalFormatting sqref="D52:E52">
    <cfRule type="expression" dxfId="95" priority="112" stopIfTrue="1">
      <formula>#REF!&lt;&gt;""</formula>
    </cfRule>
  </conditionalFormatting>
  <conditionalFormatting sqref="D52:E52">
    <cfRule type="expression" dxfId="94" priority="236" stopIfTrue="1">
      <formula>AND(OR(#REF!=$U$5,#REF!=$U$6),#REF!&lt;&gt;"")</formula>
    </cfRule>
  </conditionalFormatting>
  <conditionalFormatting sqref="D12:D13 D22:D23">
    <cfRule type="expression" dxfId="93" priority="35" stopIfTrue="1">
      <formula>$N12&lt;&gt;""</formula>
    </cfRule>
  </conditionalFormatting>
  <conditionalFormatting sqref="B22:D23 C11:D13">
    <cfRule type="expression" dxfId="92" priority="34" stopIfTrue="1">
      <formula>AND(OR($B11=$W$5,$B11=$W$6),$N11&lt;&gt;"")</formula>
    </cfRule>
  </conditionalFormatting>
  <conditionalFormatting sqref="D14:D20">
    <cfRule type="expression" dxfId="91" priority="40" stopIfTrue="1">
      <formula>$L14&lt;&gt;""</formula>
    </cfRule>
  </conditionalFormatting>
  <conditionalFormatting sqref="D9:D10">
    <cfRule type="expression" dxfId="90" priority="42" stopIfTrue="1">
      <formula>$L9&lt;&gt;""</formula>
    </cfRule>
  </conditionalFormatting>
  <conditionalFormatting sqref="C9:D10 C16:D20">
    <cfRule type="expression" dxfId="89" priority="41" stopIfTrue="1">
      <formula>AND(OR($B9=$U$5,$B9=$U$6),$L9&lt;&gt;"")</formula>
    </cfRule>
  </conditionalFormatting>
  <conditionalFormatting sqref="F37">
    <cfRule type="expression" dxfId="88" priority="39" stopIfTrue="1">
      <formula>OR(D37-F37&gt;=0.005,D37-F37&lt;=-0.005)</formula>
    </cfRule>
  </conditionalFormatting>
  <conditionalFormatting sqref="D34:E35 D40:E40">
    <cfRule type="expression" dxfId="87" priority="43" stopIfTrue="1">
      <formula>$L30&lt;&gt;""</formula>
    </cfRule>
  </conditionalFormatting>
  <conditionalFormatting sqref="D41:E41">
    <cfRule type="expression" dxfId="86" priority="44" stopIfTrue="1">
      <formula>#REF!&lt;&gt;""</formula>
    </cfRule>
  </conditionalFormatting>
  <conditionalFormatting sqref="C41:E41">
    <cfRule type="expression" dxfId="85" priority="48" stopIfTrue="1">
      <formula>AND(OR($B41=$U$5,$B41=$U$6),#REF!&lt;&gt;"")</formula>
    </cfRule>
  </conditionalFormatting>
  <conditionalFormatting sqref="C39:E39 C37:E37">
    <cfRule type="expression" dxfId="84" priority="49" stopIfTrue="1">
      <formula>AND(OR(#REF!=$U$5,#REF!=$U$6),$L32&lt;&gt;"")</formula>
    </cfRule>
  </conditionalFormatting>
  <conditionalFormatting sqref="D37:E39">
    <cfRule type="expression" dxfId="83" priority="50" stopIfTrue="1">
      <formula>$L32&lt;&gt;""</formula>
    </cfRule>
  </conditionalFormatting>
  <conditionalFormatting sqref="D14:D15">
    <cfRule type="expression" dxfId="82" priority="53" stopIfTrue="1">
      <formula>#REF!&lt;&gt;""</formula>
    </cfRule>
  </conditionalFormatting>
  <conditionalFormatting sqref="D38:E38">
    <cfRule type="expression" dxfId="81" priority="54" stopIfTrue="1">
      <formula>#REF!&lt;&gt;""</formula>
    </cfRule>
  </conditionalFormatting>
  <conditionalFormatting sqref="D14:D15">
    <cfRule type="expression" dxfId="80" priority="55" stopIfTrue="1">
      <formula>AND(OR(#REF!=$U$5,#REF!=$U$6),#REF!&lt;&gt;"")</formula>
    </cfRule>
  </conditionalFormatting>
  <conditionalFormatting sqref="D38:E38">
    <cfRule type="expression" dxfId="79" priority="56" stopIfTrue="1">
      <formula>AND(OR(#REF!=$U$5,#REF!=$U$6),#REF!&lt;&gt;"")</formula>
    </cfRule>
  </conditionalFormatting>
  <conditionalFormatting sqref="D36:E36">
    <cfRule type="expression" dxfId="78" priority="60" stopIfTrue="1">
      <formula>$L43&lt;&gt;""</formula>
    </cfRule>
  </conditionalFormatting>
  <conditionalFormatting sqref="D45:E45">
    <cfRule type="expression" dxfId="77" priority="62" stopIfTrue="1">
      <formula>#REF!&lt;&gt;""</formula>
    </cfRule>
  </conditionalFormatting>
  <conditionalFormatting sqref="D45:E45">
    <cfRule type="expression" dxfId="76" priority="63" stopIfTrue="1">
      <formula>AND(OR(#REF!=$U$5,#REF!=$U$6),#REF!&lt;&gt;"")</formula>
    </cfRule>
  </conditionalFormatting>
  <conditionalFormatting sqref="D33:E33">
    <cfRule type="expression" dxfId="75" priority="65" stopIfTrue="1">
      <formula>#REF!&lt;&gt;""</formula>
    </cfRule>
  </conditionalFormatting>
  <conditionalFormatting sqref="D33:E33">
    <cfRule type="expression" dxfId="74" priority="67" stopIfTrue="1">
      <formula>AND(OR(#REF!=$U$5,#REF!=$U$6),#REF!&lt;&gt;"")</formula>
    </cfRule>
  </conditionalFormatting>
  <conditionalFormatting sqref="D44:E44">
    <cfRule type="expression" dxfId="73" priority="68" stopIfTrue="1">
      <formula>#REF!&lt;&gt;""</formula>
    </cfRule>
  </conditionalFormatting>
  <conditionalFormatting sqref="C44:E44">
    <cfRule type="expression" dxfId="72" priority="69" stopIfTrue="1">
      <formula>AND(OR(#REF!=$U$5,#REF!=$U$6),#REF!&lt;&gt;"")</formula>
    </cfRule>
  </conditionalFormatting>
  <conditionalFormatting sqref="D21">
    <cfRule type="expression" dxfId="71" priority="38" stopIfTrue="1">
      <formula>$L55&lt;&gt;""</formula>
    </cfRule>
  </conditionalFormatting>
  <conditionalFormatting sqref="D46:E46">
    <cfRule type="expression" dxfId="70" priority="72" stopIfTrue="1">
      <formula>$L21&lt;&gt;""</formula>
    </cfRule>
  </conditionalFormatting>
  <conditionalFormatting sqref="D46:E46">
    <cfRule type="expression" dxfId="69" priority="73" stopIfTrue="1">
      <formula>AND(OR(#REF!=$U$5,#REF!=$U$6),$L21&lt;&gt;"")</formula>
    </cfRule>
  </conditionalFormatting>
  <conditionalFormatting sqref="D30:E30">
    <cfRule type="expression" dxfId="68" priority="37" stopIfTrue="1">
      <formula>$N27&lt;&gt;""</formula>
    </cfRule>
  </conditionalFormatting>
  <conditionalFormatting sqref="D42:E42">
    <cfRule type="expression" dxfId="67" priority="80" stopIfTrue="1">
      <formula>#REF!&lt;&gt;""</formula>
    </cfRule>
  </conditionalFormatting>
  <conditionalFormatting sqref="C42:E42">
    <cfRule type="expression" dxfId="66" priority="81" stopIfTrue="1">
      <formula>AND(OR($B45=$U$5,$B45=$U$6),#REF!&lt;&gt;"")</formula>
    </cfRule>
  </conditionalFormatting>
  <conditionalFormatting sqref="C28:E28">
    <cfRule type="expression" dxfId="65" priority="1442" stopIfTrue="1">
      <formula>AND(OR(#REF!=$U$5,#REF!=$U$6),#REF!&lt;&gt;"")</formula>
    </cfRule>
  </conditionalFormatting>
  <conditionalFormatting sqref="D36:E36">
    <cfRule type="expression" dxfId="64" priority="1504" stopIfTrue="1">
      <formula>AND(OR(#REF!=$U$5,#REF!=$U$6),$L43&lt;&gt;"")</formula>
    </cfRule>
  </conditionalFormatting>
  <conditionalFormatting sqref="D48:E49">
    <cfRule type="expression" dxfId="63" priority="1529" stopIfTrue="1">
      <formula>$L56&lt;&gt;""</formula>
    </cfRule>
  </conditionalFormatting>
  <conditionalFormatting sqref="D43:E43">
    <cfRule type="expression" dxfId="62" priority="25" stopIfTrue="1">
      <formula>$L59&lt;&gt;""</formula>
    </cfRule>
  </conditionalFormatting>
  <conditionalFormatting sqref="D43:E43">
    <cfRule type="expression" dxfId="61" priority="1650" stopIfTrue="1">
      <formula>AND(OR(#REF!=$U$5,#REF!=$U$6),$L59&lt;&gt;"")</formula>
    </cfRule>
  </conditionalFormatting>
  <conditionalFormatting sqref="D48:E49">
    <cfRule type="expression" dxfId="60" priority="1652" stopIfTrue="1">
      <formula>AND(OR(#REF!=$U$5,#REF!=$U$6),$L56&lt;&gt;"")</formula>
    </cfRule>
  </conditionalFormatting>
  <conditionalFormatting sqref="D47:E47">
    <cfRule type="expression" dxfId="59" priority="1715" stopIfTrue="1">
      <formula>#REF!&lt;&gt;""</formula>
    </cfRule>
  </conditionalFormatting>
  <conditionalFormatting sqref="D47:E47">
    <cfRule type="expression" dxfId="58" priority="1717" stopIfTrue="1">
      <formula>AND(OR(#REF!=$U$5,#REF!=$U$6),#REF!&lt;&gt;"")</formula>
    </cfRule>
  </conditionalFormatting>
  <conditionalFormatting sqref="D26:E26">
    <cfRule type="expression" dxfId="57" priority="1720" stopIfTrue="1">
      <formula>#REF!&lt;&gt;""</formula>
    </cfRule>
  </conditionalFormatting>
  <conditionalFormatting sqref="C26:E26">
    <cfRule type="expression" dxfId="56" priority="1723" stopIfTrue="1">
      <formula>AND(OR($B26=$U$5,$B26=$U$6),#REF!&lt;&gt;"")</formula>
    </cfRule>
  </conditionalFormatting>
  <conditionalFormatting sqref="D11">
    <cfRule type="expression" dxfId="55" priority="17" stopIfTrue="1">
      <formula>$N11&lt;&gt;""</formula>
    </cfRule>
  </conditionalFormatting>
  <conditionalFormatting sqref="D31:E32 D29:E29">
    <cfRule type="expression" dxfId="54" priority="1772" stopIfTrue="1">
      <formula>$L26&lt;&gt;""</formula>
    </cfRule>
  </conditionalFormatting>
  <conditionalFormatting sqref="C35:E35">
    <cfRule type="expression" dxfId="53" priority="1780" stopIfTrue="1">
      <formula>AND(OR($B37=$U$5,$B37=$U$6),$L31&lt;&gt;"")</formula>
    </cfRule>
  </conditionalFormatting>
  <conditionalFormatting sqref="C29:E29 C31:E32">
    <cfRule type="expression" dxfId="52" priority="1835" stopIfTrue="1">
      <formula>AND(OR($B31=$U$5,$B31=$U$6),$L26&lt;&gt;"")</formula>
    </cfRule>
  </conditionalFormatting>
  <conditionalFormatting sqref="C30:E30">
    <cfRule type="expression" dxfId="51" priority="1838" stopIfTrue="1">
      <formula>AND(OR($B30=$W$5,$B30=$W$6),$N27&lt;&gt;"")</formula>
    </cfRule>
  </conditionalFormatting>
  <conditionalFormatting sqref="C34:E34 C40:E40">
    <cfRule type="expression" dxfId="50" priority="1839" stopIfTrue="1">
      <formula>AND(OR($B34=$U$5,$B34=$U$6),$L30&lt;&gt;"")</formula>
    </cfRule>
  </conditionalFormatting>
  <conditionalFormatting sqref="D27:E27">
    <cfRule type="expression" dxfId="49" priority="1986" stopIfTrue="1">
      <formula>#REF!&lt;&gt;""</formula>
    </cfRule>
  </conditionalFormatting>
  <conditionalFormatting sqref="D28:E28">
    <cfRule type="expression" dxfId="48" priority="1993" stopIfTrue="1">
      <formula>#REF!&lt;&gt;""</formula>
    </cfRule>
  </conditionalFormatting>
  <conditionalFormatting sqref="C27:E27">
    <cfRule type="expression" dxfId="47" priority="2008" stopIfTrue="1">
      <formula>AND(OR($B28=$U$5,$B28=$U$6),#REF!&lt;&gt;"")</formula>
    </cfRule>
  </conditionalFormatting>
  <conditionalFormatting sqref="D21">
    <cfRule type="expression" dxfId="46" priority="2009" stopIfTrue="1">
      <formula>AND(OR(#REF!=$U$5,#REF!=$U$6),$L55&lt;&gt;"")</formula>
    </cfRule>
  </conditionalFormatting>
  <conditionalFormatting sqref="E24 E16:E20 E9:E13">
    <cfRule type="expression" dxfId="43" priority="1" stopIfTrue="1">
      <formula>OR(C9-E9&gt;=0.005,C9-E9&lt;=-0.005)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stopIfTrue="1" id="{4DDDAC9D-9A64-4787-BE76-315F20F99CAC}">
            <xm:f>Providence!$L38&lt;&gt;""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expression" priority="1992" stopIfTrue="1" id="{2B9184AD-DFE6-49CA-88A7-CEF3A6DCCF8D}">
            <xm:f>AND(OR(Providence!#REF!=Providence!$U$5,Providence!#REF!=Providence!$U$6),Providence!$L38&lt;&gt;"")</xm:f>
            <x14:dxf>
              <font>
                <b/>
                <i val="0"/>
              </font>
              <fill>
                <patternFill>
                  <bgColor theme="7" tint="0.59996337778862885"/>
                </patternFill>
              </fill>
              <border>
                <top style="thin">
                  <color indexed="64"/>
                </top>
                <bottom style="thin">
                  <color indexed="64"/>
                </bottom>
              </border>
            </x14:dxf>
          </x14:cfRule>
          <xm:sqref>N51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zoomScaleNormal="100" workbookViewId="0">
      <selection activeCell="H1" sqref="H1:I1048576"/>
    </sheetView>
  </sheetViews>
  <sheetFormatPr defaultColWidth="9.140625" defaultRowHeight="12.75" x14ac:dyDescent="0.2"/>
  <cols>
    <col min="1" max="1" width="8.140625" customWidth="1"/>
    <col min="2" max="2" width="15" bestFit="1" customWidth="1"/>
    <col min="3" max="3" width="15.5703125" customWidth="1"/>
    <col min="4" max="4" width="57.7109375" bestFit="1" customWidth="1"/>
    <col min="5" max="5" width="10.7109375" customWidth="1"/>
    <col min="6" max="6" width="11.140625" bestFit="1" customWidth="1"/>
    <col min="7" max="7" width="20.85546875" bestFit="1" customWidth="1"/>
    <col min="8" max="8" width="13.5703125" hidden="1" customWidth="1"/>
    <col min="9" max="9" width="10" hidden="1" customWidth="1"/>
  </cols>
  <sheetData>
    <row r="1" spans="1:13" ht="21.75" customHeight="1" x14ac:dyDescent="0.3">
      <c r="A1" s="75" t="s">
        <v>13</v>
      </c>
      <c r="B1" s="76"/>
      <c r="C1" s="77"/>
    </row>
    <row r="2" spans="1:13" ht="21.75" customHeight="1" x14ac:dyDescent="0.2">
      <c r="A2" s="10" t="s">
        <v>16</v>
      </c>
      <c r="B2" s="11"/>
      <c r="C2" s="16">
        <v>44615</v>
      </c>
    </row>
    <row r="3" spans="1:13" ht="21.75" customHeight="1" x14ac:dyDescent="0.2">
      <c r="A3" s="12" t="s">
        <v>14</v>
      </c>
      <c r="B3" s="13"/>
      <c r="C3" s="69" t="s">
        <v>50</v>
      </c>
    </row>
    <row r="4" spans="1:13" ht="21.75" customHeight="1" x14ac:dyDescent="0.2">
      <c r="A4" s="14" t="s">
        <v>15</v>
      </c>
      <c r="B4" s="15"/>
      <c r="C4" s="9"/>
    </row>
    <row r="6" spans="1:13" ht="21" x14ac:dyDescent="0.35">
      <c r="B6" s="1" t="s">
        <v>55</v>
      </c>
      <c r="C6">
        <v>392124</v>
      </c>
    </row>
    <row r="8" spans="1:13" ht="15" x14ac:dyDescent="0.25">
      <c r="B8" s="2"/>
      <c r="C8" s="3" t="s">
        <v>0</v>
      </c>
      <c r="D8" s="2" t="s">
        <v>1</v>
      </c>
      <c r="E8" s="2" t="s">
        <v>47</v>
      </c>
      <c r="F8" s="4" t="s">
        <v>2</v>
      </c>
      <c r="G8" s="25"/>
      <c r="H8" s="25" t="s">
        <v>135</v>
      </c>
      <c r="I8" s="25" t="s">
        <v>134</v>
      </c>
      <c r="J8" s="25"/>
    </row>
    <row r="9" spans="1:13" ht="15" x14ac:dyDescent="0.25">
      <c r="B9" s="45"/>
      <c r="C9" s="45">
        <v>580353</v>
      </c>
      <c r="D9" s="41" t="s">
        <v>40</v>
      </c>
      <c r="E9" s="46">
        <v>7.0000000000000007E-2</v>
      </c>
      <c r="F9" s="46">
        <v>7.0000000000000007E-2</v>
      </c>
      <c r="G9" s="47" t="s">
        <v>4</v>
      </c>
      <c r="H9" s="48" t="str">
        <f>LEFT(B9,11)</f>
        <v/>
      </c>
      <c r="I9" s="25" t="str">
        <f>RIGHT(H9,7)</f>
        <v/>
      </c>
      <c r="J9" s="25"/>
    </row>
    <row r="10" spans="1:13" ht="15" x14ac:dyDescent="0.25">
      <c r="B10" s="41"/>
      <c r="C10" s="45">
        <v>601113</v>
      </c>
      <c r="D10" s="53" t="s">
        <v>24</v>
      </c>
      <c r="E10" s="58">
        <v>0.04</v>
      </c>
      <c r="F10" s="58">
        <v>0.04</v>
      </c>
      <c r="G10" s="49" t="s">
        <v>28</v>
      </c>
      <c r="H10" s="48" t="str">
        <f>LEFT(B10,11)</f>
        <v/>
      </c>
      <c r="I10" s="25" t="str">
        <f>RIGHT(H10,7)</f>
        <v/>
      </c>
      <c r="J10" s="25"/>
    </row>
    <row r="11" spans="1:13" ht="15" x14ac:dyDescent="0.25">
      <c r="B11" s="50"/>
      <c r="C11" s="40">
        <v>606323</v>
      </c>
      <c r="D11" s="56" t="s">
        <v>97</v>
      </c>
      <c r="E11" s="54">
        <v>7.0000000000000007E-2</v>
      </c>
      <c r="F11" s="54">
        <v>7.0000000000000007E-2</v>
      </c>
      <c r="G11" s="49" t="s">
        <v>5</v>
      </c>
      <c r="H11" s="48" t="str">
        <f>LEFT(B11,11)</f>
        <v/>
      </c>
      <c r="I11" s="25" t="str">
        <f>RIGHT(H11,7)</f>
        <v/>
      </c>
      <c r="J11" s="25"/>
    </row>
    <row r="12" spans="1:13" ht="15" x14ac:dyDescent="0.25">
      <c r="B12" s="41"/>
      <c r="C12" s="40" t="s">
        <v>93</v>
      </c>
      <c r="D12" s="56" t="s">
        <v>99</v>
      </c>
      <c r="E12" s="60">
        <v>0.05</v>
      </c>
      <c r="F12" s="60">
        <v>0.05</v>
      </c>
      <c r="G12" s="47" t="s">
        <v>9</v>
      </c>
      <c r="H12" s="48" t="str">
        <f>LEFT(B12,11)</f>
        <v/>
      </c>
      <c r="I12" s="25" t="str">
        <f>RIGHT(H12,7)</f>
        <v/>
      </c>
      <c r="J12" s="25"/>
    </row>
    <row r="13" spans="1:13" ht="15" x14ac:dyDescent="0.25">
      <c r="B13" s="41"/>
      <c r="C13" s="45" t="s">
        <v>73</v>
      </c>
      <c r="D13" s="41" t="s">
        <v>82</v>
      </c>
      <c r="E13" s="54">
        <v>0.05</v>
      </c>
      <c r="F13" s="54">
        <v>0.05</v>
      </c>
      <c r="G13" s="49" t="s">
        <v>6</v>
      </c>
      <c r="H13" s="48" t="str">
        <f>LEFT(B13,11)</f>
        <v/>
      </c>
      <c r="I13" s="25" t="str">
        <f>RIGHT(H13,7)</f>
        <v/>
      </c>
      <c r="J13" s="37"/>
      <c r="K13" s="21"/>
      <c r="L13" s="21"/>
      <c r="M13" s="21"/>
    </row>
    <row r="14" spans="1:13" ht="15" x14ac:dyDescent="0.25">
      <c r="B14" s="41"/>
      <c r="C14" s="78" t="s">
        <v>95</v>
      </c>
      <c r="D14" s="78" t="s">
        <v>102</v>
      </c>
      <c r="E14" s="79">
        <v>0.06</v>
      </c>
      <c r="F14" s="79">
        <v>0.05</v>
      </c>
      <c r="G14" s="80" t="s">
        <v>29</v>
      </c>
      <c r="H14" s="48" t="str">
        <f>LEFT(B14,11)</f>
        <v/>
      </c>
      <c r="I14" s="25" t="str">
        <f>RIGHT(H14,7)</f>
        <v/>
      </c>
      <c r="J14" s="37"/>
      <c r="K14" s="21"/>
      <c r="L14" s="21"/>
      <c r="M14" s="21"/>
    </row>
    <row r="15" spans="1:13" ht="15" x14ac:dyDescent="0.25">
      <c r="B15" s="41"/>
      <c r="C15" s="62" t="s">
        <v>21</v>
      </c>
      <c r="D15" s="41" t="s">
        <v>25</v>
      </c>
      <c r="E15" s="46">
        <v>7.0000000000000007E-2</v>
      </c>
      <c r="F15" s="46">
        <v>7.0000000000000007E-2</v>
      </c>
      <c r="G15" s="47" t="s">
        <v>4</v>
      </c>
      <c r="H15" s="48" t="str">
        <f>LEFT(B15,11)</f>
        <v/>
      </c>
      <c r="I15" s="25" t="str">
        <f>RIGHT(H15,7)</f>
        <v/>
      </c>
      <c r="J15" s="37"/>
      <c r="K15" s="21"/>
      <c r="L15" s="21"/>
      <c r="M15" s="21"/>
    </row>
    <row r="16" spans="1:13" ht="15" x14ac:dyDescent="0.25">
      <c r="B16" s="48"/>
      <c r="C16" s="49" t="s">
        <v>22</v>
      </c>
      <c r="D16" s="49" t="s">
        <v>26</v>
      </c>
      <c r="E16" s="46">
        <v>5.5E-2</v>
      </c>
      <c r="F16" s="46">
        <v>5.5E-2</v>
      </c>
      <c r="G16" s="47" t="s">
        <v>29</v>
      </c>
      <c r="H16" s="48" t="str">
        <f>LEFT(B16,11)</f>
        <v/>
      </c>
      <c r="I16" s="25" t="str">
        <f>RIGHT(H16,7)</f>
        <v/>
      </c>
      <c r="J16" s="37"/>
      <c r="K16" s="21"/>
      <c r="L16" s="21"/>
      <c r="M16" s="21"/>
    </row>
    <row r="17" spans="2:13" ht="15" x14ac:dyDescent="0.25">
      <c r="B17" s="48"/>
      <c r="C17" s="49" t="s">
        <v>96</v>
      </c>
      <c r="D17" s="49" t="s">
        <v>103</v>
      </c>
      <c r="E17" s="46">
        <v>6.5000000000000002E-2</v>
      </c>
      <c r="F17" s="46">
        <v>6.5000000000000002E-2</v>
      </c>
      <c r="G17" s="47" t="s">
        <v>29</v>
      </c>
      <c r="H17" s="48" t="str">
        <f>LEFT(B17,11)</f>
        <v/>
      </c>
      <c r="I17" s="25" t="str">
        <f>RIGHT(H17,7)</f>
        <v/>
      </c>
      <c r="J17" s="37"/>
      <c r="K17" s="21"/>
      <c r="L17" s="21"/>
      <c r="M17" s="21"/>
    </row>
    <row r="18" spans="2:13" ht="15" x14ac:dyDescent="0.25">
      <c r="B18" s="41"/>
      <c r="C18" s="40" t="s">
        <v>94</v>
      </c>
      <c r="D18" s="56" t="s">
        <v>100</v>
      </c>
      <c r="E18" s="46">
        <v>0.05</v>
      </c>
      <c r="F18" s="46">
        <v>0.05</v>
      </c>
      <c r="G18" s="47" t="s">
        <v>6</v>
      </c>
      <c r="H18" s="48" t="str">
        <f>LEFT(B18,11)</f>
        <v/>
      </c>
      <c r="I18" s="25" t="str">
        <f>RIGHT(H18,7)</f>
        <v/>
      </c>
      <c r="J18" s="25"/>
    </row>
    <row r="19" spans="2:13" ht="15" x14ac:dyDescent="0.25">
      <c r="B19" s="41"/>
      <c r="C19" s="45" t="s">
        <v>23</v>
      </c>
      <c r="D19" s="41" t="s">
        <v>27</v>
      </c>
      <c r="E19" s="46">
        <v>0.05</v>
      </c>
      <c r="F19" s="46">
        <v>0.05</v>
      </c>
      <c r="G19" s="47" t="s">
        <v>9</v>
      </c>
      <c r="H19" s="48" t="str">
        <f>LEFT(B19,11)</f>
        <v/>
      </c>
      <c r="I19" s="25" t="str">
        <f>RIGHT(H19,7)</f>
        <v/>
      </c>
      <c r="J19" s="25"/>
    </row>
    <row r="20" spans="2:13" ht="15" x14ac:dyDescent="0.25">
      <c r="B20" s="50"/>
      <c r="C20" s="45" t="s">
        <v>32</v>
      </c>
      <c r="D20" s="41" t="s">
        <v>38</v>
      </c>
      <c r="E20" s="46">
        <v>7.0000000000000007E-2</v>
      </c>
      <c r="F20" s="46">
        <v>7.0000000000000007E-2</v>
      </c>
      <c r="G20" s="47" t="s">
        <v>5</v>
      </c>
      <c r="H20" s="48" t="str">
        <f>LEFT(B20,11)</f>
        <v/>
      </c>
      <c r="I20" s="25" t="str">
        <f>RIGHT(H20,7)</f>
        <v/>
      </c>
      <c r="J20" s="25"/>
    </row>
    <row r="21" spans="2:13" ht="15" x14ac:dyDescent="0.25">
      <c r="B21" s="43"/>
      <c r="C21" s="78" t="s">
        <v>81</v>
      </c>
      <c r="D21" s="78" t="s">
        <v>91</v>
      </c>
      <c r="E21" s="79">
        <v>0.06</v>
      </c>
      <c r="F21" s="79">
        <v>0.05</v>
      </c>
      <c r="G21" s="80" t="s">
        <v>29</v>
      </c>
      <c r="H21" s="48" t="str">
        <f>LEFT(B21,11)</f>
        <v/>
      </c>
      <c r="I21" s="25" t="str">
        <f>RIGHT(H21,7)</f>
        <v/>
      </c>
      <c r="J21" s="25"/>
    </row>
    <row r="22" spans="2:13" ht="15" x14ac:dyDescent="0.25">
      <c r="B22" s="48"/>
      <c r="C22" s="49" t="s">
        <v>92</v>
      </c>
      <c r="D22" s="49" t="s">
        <v>98</v>
      </c>
      <c r="E22" s="46">
        <v>0.04</v>
      </c>
      <c r="F22" s="46">
        <v>0.04</v>
      </c>
      <c r="G22" s="47" t="s">
        <v>28</v>
      </c>
      <c r="H22" s="48" t="str">
        <f>LEFT(B22,11)</f>
        <v/>
      </c>
      <c r="I22" s="25" t="str">
        <f>RIGHT(H22,7)</f>
        <v/>
      </c>
      <c r="J22" s="25"/>
    </row>
    <row r="23" spans="2:13" ht="15" x14ac:dyDescent="0.25">
      <c r="B23" s="41" t="s">
        <v>131</v>
      </c>
      <c r="C23" s="45" t="s">
        <v>132</v>
      </c>
      <c r="D23" s="41" t="s">
        <v>133</v>
      </c>
      <c r="E23" s="54">
        <v>0</v>
      </c>
      <c r="F23" s="54">
        <v>0.02</v>
      </c>
      <c r="G23" s="49" t="s">
        <v>29</v>
      </c>
      <c r="H23" s="48" t="str">
        <f>LEFT(B23,11)</f>
        <v>IE00BLNMYC9</v>
      </c>
      <c r="I23" s="25" t="str">
        <f>RIGHT(H23,7)</f>
        <v>BLNMYC9</v>
      </c>
      <c r="J23" s="25"/>
    </row>
    <row r="24" spans="2:13" ht="15" x14ac:dyDescent="0.25">
      <c r="B24" s="45"/>
      <c r="C24" s="45" t="s">
        <v>45</v>
      </c>
      <c r="D24" s="41" t="s">
        <v>104</v>
      </c>
      <c r="E24" s="54">
        <v>0.05</v>
      </c>
      <c r="F24" s="54">
        <v>0.05</v>
      </c>
      <c r="G24" s="49" t="s">
        <v>29</v>
      </c>
      <c r="H24" s="48" t="str">
        <f>LEFT(B24,11)</f>
        <v/>
      </c>
      <c r="I24" s="25" t="str">
        <f>RIGHT(H24,7)</f>
        <v/>
      </c>
      <c r="J24" s="25"/>
    </row>
    <row r="25" spans="2:13" ht="15" x14ac:dyDescent="0.25">
      <c r="B25" s="48"/>
      <c r="C25" s="49" t="s">
        <v>33</v>
      </c>
      <c r="D25" s="49" t="s">
        <v>39</v>
      </c>
      <c r="E25" s="46">
        <v>7.0000000000000007E-2</v>
      </c>
      <c r="F25" s="46">
        <v>7.0000000000000007E-2</v>
      </c>
      <c r="G25" s="47" t="s">
        <v>4</v>
      </c>
      <c r="H25" s="48" t="str">
        <f>LEFT(B25,11)</f>
        <v/>
      </c>
      <c r="I25" s="25" t="str">
        <f>RIGHT(H25,7)</f>
        <v/>
      </c>
      <c r="J25" s="25"/>
    </row>
    <row r="26" spans="2:13" ht="15" x14ac:dyDescent="0.25">
      <c r="B26" s="61"/>
      <c r="C26" s="45" t="s">
        <v>44</v>
      </c>
      <c r="D26" s="53" t="s">
        <v>101</v>
      </c>
      <c r="E26" s="54">
        <v>0.05</v>
      </c>
      <c r="F26" s="54">
        <v>0.05</v>
      </c>
      <c r="G26" s="49" t="s">
        <v>6</v>
      </c>
      <c r="H26" s="48" t="str">
        <f>LEFT(B26,11)</f>
        <v/>
      </c>
      <c r="I26" s="25" t="str">
        <f>RIGHT(H26,7)</f>
        <v/>
      </c>
      <c r="J26" s="25"/>
    </row>
    <row r="27" spans="2:13" ht="15" x14ac:dyDescent="0.25">
      <c r="B27" s="41"/>
      <c r="C27" s="45"/>
      <c r="D27" s="41"/>
      <c r="E27" s="54"/>
      <c r="F27" s="54"/>
      <c r="G27" s="49"/>
      <c r="H27" s="48" t="str">
        <f>LEFT(B27,11)</f>
        <v/>
      </c>
      <c r="I27" s="25" t="str">
        <f>RIGHT(H27,7)</f>
        <v/>
      </c>
      <c r="J27" s="25"/>
    </row>
    <row r="28" spans="2:13" s="48" customFormat="1" ht="15" x14ac:dyDescent="0.25">
      <c r="C28" s="49"/>
      <c r="D28" s="49"/>
      <c r="E28" s="46"/>
      <c r="F28" s="46"/>
      <c r="G28" s="47"/>
      <c r="I28" s="43"/>
      <c r="J28" s="43"/>
    </row>
    <row r="29" spans="2:13" ht="15" x14ac:dyDescent="0.25">
      <c r="B29" s="25"/>
      <c r="C29" s="25"/>
      <c r="D29" s="25" t="s">
        <v>10</v>
      </c>
      <c r="E29" s="25"/>
      <c r="F29" s="35">
        <v>0.03</v>
      </c>
      <c r="G29" s="25"/>
      <c r="H29" s="25"/>
    </row>
    <row r="30" spans="2:13" ht="15" x14ac:dyDescent="0.25">
      <c r="B30" s="25"/>
      <c r="F30" s="71">
        <f>SUM(F9:F29)</f>
        <v>1.0000000000000004</v>
      </c>
      <c r="H30" s="25"/>
    </row>
    <row r="31" spans="2:13" ht="15" x14ac:dyDescent="0.25">
      <c r="B31" s="25"/>
      <c r="H31" s="25"/>
    </row>
  </sheetData>
  <autoFilter ref="B8:I27" xr:uid="{00000000-0001-0000-0200-000000000000}">
    <sortState xmlns:xlrd2="http://schemas.microsoft.com/office/spreadsheetml/2017/richdata2" ref="B9:I27">
      <sortCondition ref="C8:C27"/>
    </sortState>
  </autoFilter>
  <sortState xmlns:xlrd2="http://schemas.microsoft.com/office/spreadsheetml/2017/richdata2" ref="C10:G20">
    <sortCondition ref="C9"/>
  </sortState>
  <mergeCells count="1">
    <mergeCell ref="A1:C1"/>
  </mergeCells>
  <conditionalFormatting sqref="F17:F19 F12:F15">
    <cfRule type="expression" dxfId="42" priority="87" stopIfTrue="1">
      <formula>OR(D12-F12&gt;=0.005,D12-F12&lt;=-0.005)</formula>
    </cfRule>
  </conditionalFormatting>
  <conditionalFormatting sqref="C10:D10 C20:D20">
    <cfRule type="expression" dxfId="41" priority="29" stopIfTrue="1">
      <formula>AND(OR($B10=$W$5,$B10=$W$6),$N10&lt;&gt;"")</formula>
    </cfRule>
  </conditionalFormatting>
  <conditionalFormatting sqref="D13">
    <cfRule type="expression" dxfId="40" priority="43" stopIfTrue="1">
      <formula>$L13&lt;&gt;""</formula>
    </cfRule>
  </conditionalFormatting>
  <conditionalFormatting sqref="C13:D13 C19:D19">
    <cfRule type="expression" dxfId="39" priority="42" stopIfTrue="1">
      <formula>AND(OR($B13=$U$8,$B13=$U$12),$L13&lt;&gt;"")</formula>
    </cfRule>
  </conditionalFormatting>
  <conditionalFormatting sqref="D19">
    <cfRule type="expression" dxfId="38" priority="38" stopIfTrue="1">
      <formula>$L19&lt;&gt;""</formula>
    </cfRule>
  </conditionalFormatting>
  <conditionalFormatting sqref="D17">
    <cfRule type="expression" dxfId="37" priority="47" stopIfTrue="1">
      <formula>AND(#REF!&lt;&gt;"",OR(#REF!&gt;0,#REF!&lt;0))</formula>
    </cfRule>
  </conditionalFormatting>
  <conditionalFormatting sqref="D15">
    <cfRule type="expression" dxfId="36" priority="48" stopIfTrue="1">
      <formula>AND($L14&lt;&gt;"",OR($L14&gt;0,$L14&lt;0))</formula>
    </cfRule>
  </conditionalFormatting>
  <conditionalFormatting sqref="D29:E29">
    <cfRule type="expression" dxfId="35" priority="51" stopIfTrue="1">
      <formula>#REF!&lt;&gt;""</formula>
    </cfRule>
  </conditionalFormatting>
  <conditionalFormatting sqref="D11">
    <cfRule type="expression" dxfId="34" priority="61" stopIfTrue="1">
      <formula>#REF!&lt;&gt;""</formula>
    </cfRule>
  </conditionalFormatting>
  <conditionalFormatting sqref="D11">
    <cfRule type="expression" dxfId="33" priority="62" stopIfTrue="1">
      <formula>AND(OR(#REF!=$U$5,#REF!=$U$6),#REF!&lt;&gt;"")</formula>
    </cfRule>
  </conditionalFormatting>
  <conditionalFormatting sqref="D16">
    <cfRule type="expression" dxfId="32" priority="67" stopIfTrue="1">
      <formula>$L33&lt;&gt;""</formula>
    </cfRule>
  </conditionalFormatting>
  <conditionalFormatting sqref="D20">
    <cfRule type="expression" dxfId="31" priority="35" stopIfTrue="1">
      <formula>$N20&lt;&gt;""</formula>
    </cfRule>
  </conditionalFormatting>
  <conditionalFormatting sqref="D10">
    <cfRule type="expression" dxfId="30" priority="34" stopIfTrue="1">
      <formula>$N10&lt;&gt;""</formula>
    </cfRule>
  </conditionalFormatting>
  <conditionalFormatting sqref="D9">
    <cfRule type="expression" dxfId="29" priority="28" stopIfTrue="1">
      <formula>$L6&lt;&gt;""</formula>
    </cfRule>
  </conditionalFormatting>
  <conditionalFormatting sqref="F9">
    <cfRule type="expression" dxfId="28" priority="26" stopIfTrue="1">
      <formula>OR(D9-F9&gt;=0.005,D9-F9&lt;=-0.005)</formula>
    </cfRule>
  </conditionalFormatting>
  <conditionalFormatting sqref="C9:D9">
    <cfRule type="expression" dxfId="27" priority="1321" stopIfTrue="1">
      <formula>AND(OR($B6=$U$5,$B6=$U$6),$L6&lt;&gt;"")</formula>
    </cfRule>
  </conditionalFormatting>
  <conditionalFormatting sqref="D21">
    <cfRule type="expression" dxfId="26" priority="19" stopIfTrue="1">
      <formula>$L36&lt;&gt;""</formula>
    </cfRule>
  </conditionalFormatting>
  <conditionalFormatting sqref="C12">
    <cfRule type="expression" dxfId="25" priority="18" stopIfTrue="1">
      <formula>AND(OR($B12=$W$5,$B12=$W$6),$N12&lt;&gt;"")</formula>
    </cfRule>
  </conditionalFormatting>
  <conditionalFormatting sqref="D12">
    <cfRule type="expression" dxfId="24" priority="17" stopIfTrue="1">
      <formula>$N12&lt;&gt;""</formula>
    </cfRule>
  </conditionalFormatting>
  <conditionalFormatting sqref="D12">
    <cfRule type="expression" dxfId="23" priority="16" stopIfTrue="1">
      <formula>AND(OR($B12=$W$5,$B12=$W$6),$N12&lt;&gt;"")</formula>
    </cfRule>
  </conditionalFormatting>
  <conditionalFormatting sqref="D18">
    <cfRule type="expression" dxfId="22" priority="1665" stopIfTrue="1">
      <formula>AND(#REF!&lt;&gt;"",OR(#REF!&gt;0,#REF!&lt;0))</formula>
    </cfRule>
  </conditionalFormatting>
  <conditionalFormatting sqref="E17:E19 E12:E15">
    <cfRule type="expression" dxfId="21" priority="3" stopIfTrue="1">
      <formula>OR(C12-E12&gt;=0.005,C12-E12&lt;=-0.005)</formula>
    </cfRule>
  </conditionalFormatting>
  <conditionalFormatting sqref="F23 F25">
    <cfRule type="expression" dxfId="20" priority="5" stopIfTrue="1">
      <formula>OR(D23-F23&gt;=0.005,D23-F23&lt;=-0.005)</formula>
    </cfRule>
  </conditionalFormatting>
  <conditionalFormatting sqref="F26:F28">
    <cfRule type="expression" dxfId="19" priority="4" stopIfTrue="1">
      <formula>OR(D26-F26&gt;=0.005,D26-F26&lt;=-0.005)</formula>
    </cfRule>
  </conditionalFormatting>
  <conditionalFormatting sqref="D21">
    <cfRule type="expression" dxfId="18" priority="1922" stopIfTrue="1">
      <formula>AND(OR(#REF!=$U$5,#REF!=$U$6),$L36&lt;&gt;"")</formula>
    </cfRule>
  </conditionalFormatting>
  <conditionalFormatting sqref="D14">
    <cfRule type="expression" dxfId="17" priority="1943" stopIfTrue="1">
      <formula>AND(#REF!&lt;&gt;"",OR(#REF!&gt;0,#REF!&lt;0))</formula>
    </cfRule>
  </conditionalFormatting>
  <conditionalFormatting sqref="D16">
    <cfRule type="expression" dxfId="16" priority="1984" stopIfTrue="1">
      <formula>AND(OR(#REF!=$U$5,#REF!=$U$6),$L33&lt;&gt;"")</formula>
    </cfRule>
  </conditionalFormatting>
  <conditionalFormatting sqref="E9">
    <cfRule type="expression" dxfId="15" priority="2" stopIfTrue="1">
      <formula>OR(C9-E9&gt;=0.005,C9-E9&lt;=-0.005)</formula>
    </cfRule>
  </conditionalFormatting>
  <conditionalFormatting sqref="E23 E25">
    <cfRule type="expression" dxfId="14" priority="1" stopIfTrue="1">
      <formula>OR(C23-E23&gt;=0.005,C23-E23&lt;=-0.005)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zoomScaleNormal="100" workbookViewId="0">
      <selection activeCell="M15" sqref="M15"/>
    </sheetView>
  </sheetViews>
  <sheetFormatPr defaultColWidth="9.140625" defaultRowHeight="12.75" x14ac:dyDescent="0.2"/>
  <cols>
    <col min="1" max="1" width="8.140625" customWidth="1"/>
    <col min="2" max="2" width="14.85546875" customWidth="1"/>
    <col min="3" max="3" width="15.85546875" bestFit="1" customWidth="1"/>
    <col min="4" max="4" width="59.5703125" bestFit="1" customWidth="1"/>
    <col min="5" max="5" width="10.7109375" customWidth="1"/>
    <col min="7" max="7" width="20.85546875" bestFit="1" customWidth="1"/>
    <col min="8" max="8" width="9.140625" hidden="1" customWidth="1"/>
    <col min="9" max="9" width="0" hidden="1" customWidth="1"/>
  </cols>
  <sheetData>
    <row r="1" spans="1:9" ht="21.75" customHeight="1" x14ac:dyDescent="0.3">
      <c r="A1" s="75" t="s">
        <v>13</v>
      </c>
      <c r="B1" s="76"/>
      <c r="C1" s="77"/>
    </row>
    <row r="2" spans="1:9" ht="21.75" customHeight="1" x14ac:dyDescent="0.2">
      <c r="A2" s="10" t="s">
        <v>16</v>
      </c>
      <c r="B2" s="11"/>
      <c r="C2" s="16">
        <v>44615</v>
      </c>
    </row>
    <row r="3" spans="1:9" ht="21.75" customHeight="1" x14ac:dyDescent="0.2">
      <c r="A3" s="12" t="s">
        <v>14</v>
      </c>
      <c r="B3" s="13"/>
      <c r="C3" s="69" t="s">
        <v>50</v>
      </c>
    </row>
    <row r="4" spans="1:9" ht="21.75" customHeight="1" x14ac:dyDescent="0.2">
      <c r="A4" s="14" t="s">
        <v>15</v>
      </c>
      <c r="B4" s="15"/>
      <c r="C4" s="9"/>
    </row>
    <row r="6" spans="1:9" ht="21" x14ac:dyDescent="0.35">
      <c r="B6" s="1" t="s">
        <v>30</v>
      </c>
      <c r="C6" s="70" t="s">
        <v>56</v>
      </c>
      <c r="D6">
        <v>392128</v>
      </c>
      <c r="G6" s="7"/>
    </row>
    <row r="8" spans="1:9" x14ac:dyDescent="0.2">
      <c r="B8" s="50" t="s">
        <v>0</v>
      </c>
      <c r="C8" s="51" t="s">
        <v>130</v>
      </c>
      <c r="D8" s="50" t="s">
        <v>1</v>
      </c>
      <c r="E8" s="50" t="s">
        <v>47</v>
      </c>
      <c r="F8" s="52" t="s">
        <v>2</v>
      </c>
      <c r="G8" s="48"/>
    </row>
    <row r="9" spans="1:9" ht="15" x14ac:dyDescent="0.25">
      <c r="B9" t="s">
        <v>137</v>
      </c>
      <c r="C9" s="81" t="s">
        <v>136</v>
      </c>
      <c r="D9" s="56" t="s">
        <v>97</v>
      </c>
      <c r="E9" s="82">
        <v>0</v>
      </c>
      <c r="F9" s="44">
        <v>1.4999999999999999E-2</v>
      </c>
      <c r="G9" s="47" t="s">
        <v>5</v>
      </c>
      <c r="H9" s="48" t="str">
        <f>LEFT(C9,11)</f>
        <v>GB000606323</v>
      </c>
      <c r="I9" s="25" t="str">
        <f>RIGHT(H9,7)</f>
        <v>0606323</v>
      </c>
    </row>
    <row r="10" spans="1:9" ht="15" x14ac:dyDescent="0.25">
      <c r="B10" s="83" t="s">
        <v>121</v>
      </c>
      <c r="C10" s="83" t="s">
        <v>105</v>
      </c>
      <c r="D10" s="84" t="s">
        <v>34</v>
      </c>
      <c r="E10" s="79">
        <v>7.4999999999999997E-2</v>
      </c>
      <c r="F10" s="79">
        <v>7.0000000000000007E-2</v>
      </c>
      <c r="G10" s="85" t="s">
        <v>5</v>
      </c>
      <c r="H10" s="86" t="str">
        <f>LEFT(C10,11)</f>
        <v>GB000764674</v>
      </c>
      <c r="I10" s="78" t="str">
        <f>RIGHT(H10,7)</f>
        <v>0764674</v>
      </c>
    </row>
    <row r="11" spans="1:9" ht="15" x14ac:dyDescent="0.25">
      <c r="B11" s="83" t="s">
        <v>122</v>
      </c>
      <c r="C11" s="87" t="s">
        <v>48</v>
      </c>
      <c r="D11" s="88" t="s">
        <v>35</v>
      </c>
      <c r="E11" s="79">
        <v>7.2499999999999995E-2</v>
      </c>
      <c r="F11" s="79">
        <v>6.7500000000000004E-2</v>
      </c>
      <c r="G11" s="85" t="s">
        <v>5</v>
      </c>
      <c r="H11" s="86" t="str">
        <f>LEFT(C11,11)</f>
        <v>GB003387476</v>
      </c>
      <c r="I11" s="78" t="str">
        <f>RIGHT(H11,7)</f>
        <v>3387476</v>
      </c>
    </row>
    <row r="12" spans="1:9" ht="15" x14ac:dyDescent="0.25">
      <c r="B12" s="67" t="s">
        <v>93</v>
      </c>
      <c r="C12" s="40" t="s">
        <v>107</v>
      </c>
      <c r="D12" s="41" t="s">
        <v>99</v>
      </c>
      <c r="E12" s="42">
        <v>0.06</v>
      </c>
      <c r="F12" s="42">
        <v>0.06</v>
      </c>
      <c r="G12" s="43" t="s">
        <v>9</v>
      </c>
      <c r="H12" s="48" t="str">
        <f>LEFT(C12,11)</f>
        <v>GB00B10SJC5</v>
      </c>
      <c r="I12" s="25" t="str">
        <f>RIGHT(H12,7)</f>
        <v>B10SJC5</v>
      </c>
    </row>
    <row r="13" spans="1:9" ht="15" x14ac:dyDescent="0.25">
      <c r="B13" s="67" t="s">
        <v>129</v>
      </c>
      <c r="C13" s="40" t="s">
        <v>111</v>
      </c>
      <c r="D13" s="53" t="s">
        <v>118</v>
      </c>
      <c r="E13" s="54">
        <v>0.04</v>
      </c>
      <c r="F13" s="54">
        <v>0.04</v>
      </c>
      <c r="G13" s="43" t="s">
        <v>9</v>
      </c>
      <c r="H13" s="48" t="str">
        <f>LEFT(C13,11)</f>
        <v>IE00B27YCK2</v>
      </c>
      <c r="I13" s="25" t="str">
        <f>RIGHT(H13,7)</f>
        <v>B27YCK2</v>
      </c>
    </row>
    <row r="14" spans="1:9" ht="15" x14ac:dyDescent="0.25">
      <c r="B14" s="67" t="s">
        <v>21</v>
      </c>
      <c r="C14" s="59" t="s">
        <v>49</v>
      </c>
      <c r="D14" s="53" t="s">
        <v>25</v>
      </c>
      <c r="E14" s="54">
        <v>5.5E-2</v>
      </c>
      <c r="F14" s="54">
        <v>5.5E-2</v>
      </c>
      <c r="G14" s="47" t="s">
        <v>4</v>
      </c>
      <c r="H14" s="48" t="str">
        <f>LEFT(C14,11)</f>
        <v>GB00B3X7QG6</v>
      </c>
      <c r="I14" s="25" t="str">
        <f>RIGHT(H14,7)</f>
        <v>B3X7QG6</v>
      </c>
    </row>
    <row r="15" spans="1:9" ht="15" x14ac:dyDescent="0.25">
      <c r="B15" s="67" t="s">
        <v>22</v>
      </c>
      <c r="C15" s="49" t="s">
        <v>52</v>
      </c>
      <c r="D15" s="49" t="s">
        <v>26</v>
      </c>
      <c r="E15" s="46">
        <v>6.5000000000000002E-2</v>
      </c>
      <c r="F15" s="46">
        <v>6.5000000000000002E-2</v>
      </c>
      <c r="G15" s="47" t="s">
        <v>29</v>
      </c>
      <c r="H15" s="48" t="str">
        <f>LEFT(C15,11)</f>
        <v>GB00B5B71Q7</v>
      </c>
      <c r="I15" s="25" t="str">
        <f>RIGHT(H15,7)</f>
        <v>B5B71Q7</v>
      </c>
    </row>
    <row r="16" spans="1:9" ht="15" x14ac:dyDescent="0.25">
      <c r="B16" s="67" t="s">
        <v>123</v>
      </c>
      <c r="C16" s="40" t="s">
        <v>108</v>
      </c>
      <c r="D16" s="53" t="s">
        <v>36</v>
      </c>
      <c r="E16" s="54">
        <v>6.5000000000000002E-2</v>
      </c>
      <c r="F16" s="54">
        <v>6.5000000000000002E-2</v>
      </c>
      <c r="G16" s="47" t="s">
        <v>9</v>
      </c>
      <c r="H16" s="48" t="str">
        <f>LEFT(C16,11)</f>
        <v>GB00B5M5KY1</v>
      </c>
      <c r="I16" s="25" t="str">
        <f>RIGHT(H16,7)</f>
        <v>B5M5KY1</v>
      </c>
    </row>
    <row r="17" spans="1:9" ht="15" x14ac:dyDescent="0.25">
      <c r="B17" s="67" t="s">
        <v>7</v>
      </c>
      <c r="C17" s="40" t="s">
        <v>70</v>
      </c>
      <c r="D17" s="41" t="s">
        <v>8</v>
      </c>
      <c r="E17" s="55">
        <v>7.0000000000000007E-2</v>
      </c>
      <c r="F17" s="55">
        <v>7.0000000000000007E-2</v>
      </c>
      <c r="G17" s="47" t="s">
        <v>5</v>
      </c>
      <c r="H17" s="48" t="str">
        <f>LEFT(C17,11)</f>
        <v>GB00B6Y7NF4</v>
      </c>
      <c r="I17" s="25" t="str">
        <f>RIGHT(H17,7)</f>
        <v>B6Y7NF4</v>
      </c>
    </row>
    <row r="18" spans="1:9" s="25" customFormat="1" ht="15" x14ac:dyDescent="0.25">
      <c r="A18"/>
      <c r="B18" s="67" t="s">
        <v>31</v>
      </c>
      <c r="C18" s="40" t="s">
        <v>72</v>
      </c>
      <c r="D18" s="53" t="s">
        <v>37</v>
      </c>
      <c r="E18" s="54">
        <v>0.06</v>
      </c>
      <c r="F18" s="54">
        <v>0.06</v>
      </c>
      <c r="G18" s="47" t="s">
        <v>9</v>
      </c>
      <c r="H18" s="48" t="str">
        <f>LEFT(C18,11)</f>
        <v>GB00B7L3415</v>
      </c>
      <c r="I18" s="25" t="str">
        <f>RIGHT(H18,7)</f>
        <v>B7L3415</v>
      </c>
    </row>
    <row r="19" spans="1:9" ht="15" x14ac:dyDescent="0.25">
      <c r="B19" s="67" t="s">
        <v>124</v>
      </c>
      <c r="C19" s="40" t="s">
        <v>114</v>
      </c>
      <c r="D19" s="53" t="s">
        <v>120</v>
      </c>
      <c r="E19" s="54">
        <v>2.5000000000000001E-2</v>
      </c>
      <c r="F19" s="54">
        <v>2.5000000000000001E-2</v>
      </c>
      <c r="G19" s="43" t="s">
        <v>29</v>
      </c>
      <c r="H19" s="48" t="str">
        <f>LEFT(C19,11)</f>
        <v>GB00B8H99P3</v>
      </c>
      <c r="I19" s="25" t="str">
        <f>RIGHT(H19,7)</f>
        <v>B8H99P3</v>
      </c>
    </row>
    <row r="20" spans="1:9" ht="15" x14ac:dyDescent="0.25">
      <c r="B20" s="67" t="s">
        <v>125</v>
      </c>
      <c r="C20" s="40" t="s">
        <v>109</v>
      </c>
      <c r="D20" s="53" t="s">
        <v>116</v>
      </c>
      <c r="E20" s="54">
        <v>0.06</v>
      </c>
      <c r="F20" s="54">
        <v>0.06</v>
      </c>
      <c r="G20" s="47" t="s">
        <v>9</v>
      </c>
      <c r="H20" s="48" t="str">
        <f>LEFT(C20,11)</f>
        <v>GB00B9SMK77</v>
      </c>
      <c r="I20" s="25" t="str">
        <f>RIGHT(H20,7)</f>
        <v>B9SMK77</v>
      </c>
    </row>
    <row r="21" spans="1:9" ht="15" x14ac:dyDescent="0.25">
      <c r="B21" s="67" t="s">
        <v>32</v>
      </c>
      <c r="C21" s="40" t="s">
        <v>71</v>
      </c>
      <c r="D21" s="53" t="s">
        <v>38</v>
      </c>
      <c r="E21" s="57">
        <v>7.0000000000000007E-2</v>
      </c>
      <c r="F21" s="57">
        <v>7.0000000000000007E-2</v>
      </c>
      <c r="G21" s="47" t="s">
        <v>5</v>
      </c>
      <c r="H21" s="48" t="str">
        <f>LEFT(C21,11)</f>
        <v>GB00BDD2973</v>
      </c>
      <c r="I21" s="25" t="str">
        <f>RIGHT(H21,7)</f>
        <v>BDD2973</v>
      </c>
    </row>
    <row r="22" spans="1:9" ht="15" x14ac:dyDescent="0.25">
      <c r="B22" s="67" t="s">
        <v>126</v>
      </c>
      <c r="C22" s="40" t="s">
        <v>112</v>
      </c>
      <c r="D22" s="53" t="s">
        <v>119</v>
      </c>
      <c r="E22" s="54">
        <v>5.5E-2</v>
      </c>
      <c r="F22" s="54">
        <v>5.5E-2</v>
      </c>
      <c r="G22" s="47" t="s">
        <v>4</v>
      </c>
      <c r="H22" s="48" t="str">
        <f>LEFT(C22,11)</f>
        <v>GB00BG0QPJ3</v>
      </c>
      <c r="I22" s="25" t="str">
        <f>RIGHT(H22,7)</f>
        <v>BG0QPJ3</v>
      </c>
    </row>
    <row r="23" spans="1:9" s="25" customFormat="1" ht="15" x14ac:dyDescent="0.25">
      <c r="A23"/>
      <c r="B23" s="67" t="s">
        <v>127</v>
      </c>
      <c r="C23" s="40" t="s">
        <v>110</v>
      </c>
      <c r="D23" s="41" t="s">
        <v>117</v>
      </c>
      <c r="E23" s="46">
        <v>6.5000000000000002E-2</v>
      </c>
      <c r="F23" s="46">
        <v>6.5000000000000002E-2</v>
      </c>
      <c r="G23" s="47" t="s">
        <v>9</v>
      </c>
      <c r="H23" s="48" t="str">
        <f>LEFT(C23,11)</f>
        <v>GB00BHZK8D2</v>
      </c>
      <c r="I23" s="25" t="str">
        <f>RIGHT(H23,7)</f>
        <v>BHZK8D2</v>
      </c>
    </row>
    <row r="24" spans="1:9" s="25" customFormat="1" ht="15" x14ac:dyDescent="0.25">
      <c r="A24"/>
      <c r="B24" s="67" t="s">
        <v>33</v>
      </c>
      <c r="C24" s="59" t="s">
        <v>113</v>
      </c>
      <c r="D24" s="53" t="s">
        <v>39</v>
      </c>
      <c r="E24" s="54">
        <v>0.06</v>
      </c>
      <c r="F24" s="54">
        <v>0.06</v>
      </c>
      <c r="G24" s="47" t="s">
        <v>4</v>
      </c>
      <c r="H24" s="48" t="str">
        <f>LEFT(C24,11)</f>
        <v>GB00BQ1JYV6</v>
      </c>
      <c r="I24" s="25" t="str">
        <f>RIGHT(H24,7)</f>
        <v>BQ1JYV6</v>
      </c>
    </row>
    <row r="25" spans="1:9" ht="15" x14ac:dyDescent="0.25">
      <c r="B25" s="83" t="s">
        <v>128</v>
      </c>
      <c r="C25" s="87" t="s">
        <v>106</v>
      </c>
      <c r="D25" s="88" t="s">
        <v>115</v>
      </c>
      <c r="E25" s="79">
        <v>7.2499999999999995E-2</v>
      </c>
      <c r="F25" s="79">
        <v>6.7500000000000004E-2</v>
      </c>
      <c r="G25" s="85" t="s">
        <v>5</v>
      </c>
      <c r="H25" s="48" t="str">
        <f>LEFT(C25,11)</f>
        <v>GB00BRJL7V2</v>
      </c>
      <c r="I25" s="25" t="str">
        <f>RIGHT(H25,7)</f>
        <v>BRJL7V2</v>
      </c>
    </row>
    <row r="26" spans="1:9" ht="15" x14ac:dyDescent="0.25">
      <c r="H26" s="48" t="str">
        <f>LEFT(C26,11)</f>
        <v/>
      </c>
      <c r="I26" s="25" t="str">
        <f>RIGHT(H26,7)</f>
        <v/>
      </c>
    </row>
    <row r="27" spans="1:9" ht="15" x14ac:dyDescent="0.25">
      <c r="H27" s="48" t="str">
        <f>LEFT(C27,11)</f>
        <v/>
      </c>
      <c r="I27" s="25" t="str">
        <f>RIGHT(H27,7)</f>
        <v/>
      </c>
    </row>
    <row r="28" spans="1:9" ht="15" x14ac:dyDescent="0.25">
      <c r="D28" s="8" t="s">
        <v>10</v>
      </c>
      <c r="E28" s="8"/>
      <c r="F28" s="36">
        <v>0.03</v>
      </c>
    </row>
    <row r="29" spans="1:9" x14ac:dyDescent="0.2">
      <c r="F29" s="71">
        <f>SUM(F9:F28)</f>
        <v>1.0000000000000002</v>
      </c>
    </row>
  </sheetData>
  <autoFilter ref="B8:I26" xr:uid="{00000000-0001-0000-0300-000000000000}">
    <sortState xmlns:xlrd2="http://schemas.microsoft.com/office/spreadsheetml/2017/richdata2" ref="B9:I29">
      <sortCondition ref="B8:B26"/>
    </sortState>
  </autoFilter>
  <sortState xmlns:xlrd2="http://schemas.microsoft.com/office/spreadsheetml/2017/richdata2" ref="C10:G23">
    <sortCondition ref="C9"/>
  </sortState>
  <mergeCells count="1">
    <mergeCell ref="A1:C1"/>
  </mergeCells>
  <conditionalFormatting sqref="F22 F10:F11 F18:F20 F13:F16">
    <cfRule type="expression" dxfId="13" priority="49" stopIfTrue="1">
      <formula>OR(D10-F10&gt;=0.005,D10-F10&lt;=-0.005)</formula>
    </cfRule>
  </conditionalFormatting>
  <conditionalFormatting sqref="D28:E28">
    <cfRule type="expression" dxfId="12" priority="221" stopIfTrue="1">
      <formula>AND(#REF!&lt;&gt;"",OR(#REF!&gt;0,#REF!&lt;0))</formula>
    </cfRule>
  </conditionalFormatting>
  <conditionalFormatting sqref="D22 D10:D11 D13:D20">
    <cfRule type="expression" dxfId="11" priority="227" stopIfTrue="1">
      <formula>AND(#REF!&lt;&gt;"",OR(#REF!&gt;0,#REF!&lt;0))</formula>
    </cfRule>
  </conditionalFormatting>
  <conditionalFormatting sqref="D9">
    <cfRule type="expression" dxfId="10" priority="845" stopIfTrue="1">
      <formula>#REF!&lt;&gt;""</formula>
    </cfRule>
  </conditionalFormatting>
  <conditionalFormatting sqref="D9">
    <cfRule type="expression" dxfId="9" priority="848" stopIfTrue="1">
      <formula>AND(OR(#REF!=$U$5,#REF!=$U$6),#REF!&lt;&gt;"")</formula>
    </cfRule>
  </conditionalFormatting>
  <conditionalFormatting sqref="D21">
    <cfRule type="expression" dxfId="8" priority="20" stopIfTrue="1">
      <formula>$N21&lt;&gt;""</formula>
    </cfRule>
  </conditionalFormatting>
  <conditionalFormatting sqref="D21 C10:C22">
    <cfRule type="expression" dxfId="7" priority="19" stopIfTrue="1">
      <formula>AND(OR($B10=$W$5,$B10=$W$6),$N10&lt;&gt;"")</formula>
    </cfRule>
  </conditionalFormatting>
  <conditionalFormatting sqref="C9">
    <cfRule type="expression" dxfId="6" priority="9" stopIfTrue="1">
      <formula>AND(OR($B9=$W$5,$B9=$W$6),$N9&lt;&gt;"")</formula>
    </cfRule>
  </conditionalFormatting>
  <conditionalFormatting sqref="D17">
    <cfRule type="expression" dxfId="5" priority="1687" stopIfTrue="1">
      <formula>#REF!&lt;&gt;""</formula>
    </cfRule>
  </conditionalFormatting>
  <conditionalFormatting sqref="D17">
    <cfRule type="expression" dxfId="4" priority="1688" stopIfTrue="1">
      <formula>AND(OR(#REF!=$W$5,#REF!=$W$6),#REF!&lt;&gt;"")</formula>
    </cfRule>
  </conditionalFormatting>
  <conditionalFormatting sqref="B9:B24">
    <cfRule type="expression" dxfId="3" priority="4" stopIfTrue="1">
      <formula>AND(OR($B9=$W$5,$B9=$W$6),$N9&lt;&gt;"")</formula>
    </cfRule>
  </conditionalFormatting>
  <conditionalFormatting sqref="E22 E10:E11 E18:E20 E13:E16">
    <cfRule type="expression" dxfId="2" priority="3" stopIfTrue="1">
      <formula>OR(C10-E10&gt;=0.005,C10-E10&lt;=-0.005)</formula>
    </cfRule>
  </conditionalFormatting>
  <conditionalFormatting sqref="D26">
    <cfRule type="expression" dxfId="1" priority="1" stopIfTrue="1">
      <formula>$L23&lt;&gt;""</formula>
    </cfRule>
  </conditionalFormatting>
  <conditionalFormatting sqref="D26">
    <cfRule type="expression" dxfId="0" priority="2" stopIfTrue="1">
      <formula>AND(OR($B23=$U$5,$B23=$U$6),$L23&lt;&gt;"")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Providence</vt:lpstr>
      <vt:lpstr>Select</vt:lpstr>
      <vt:lpstr>International</vt:lpstr>
      <vt:lpstr>Venture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Konev</dc:creator>
  <cp:lastModifiedBy>Luke Nash</cp:lastModifiedBy>
  <dcterms:created xsi:type="dcterms:W3CDTF">2016-08-08T15:46:25Z</dcterms:created>
  <dcterms:modified xsi:type="dcterms:W3CDTF">2022-02-23T16:07:06Z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2021-02-03T09:05:08Z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194fec37-90e9-4ffc-b3d9-6a753bd99d50</vt:lpwstr>
  </property>
  <property fmtid="{D5CDD505-2E9C-101B-9397-08002B2CF9AE}" pid="8" name="MSIP_Label_5b3f6bee-25a2-4071-976d-445ec8dd7ff4_ContentBits">
    <vt:lpwstr>0</vt:lpwstr>
  </property>
</Properties>
</file>