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m1\PycharmProjects\Time Weighted Rate of Return\"/>
    </mc:Choice>
  </mc:AlternateContent>
  <xr:revisionPtr revIDLastSave="0" documentId="13_ncr:1_{831AA90A-D5D7-4D02-8CB1-BF6FC130EFBC}" xr6:coauthVersionLast="47" xr6:coauthVersionMax="47" xr10:uidLastSave="{00000000-0000-0000-0000-000000000000}"/>
  <bookViews>
    <workbookView xWindow="28680" yWindow="-120" windowWidth="29040" windowHeight="15840" activeTab="1" xr2:uid="{77B4ED04-F2F7-4640-A374-2DE11C59B64F}"/>
  </bookViews>
  <sheets>
    <sheet name="01102021" sheetId="3" r:id="rId1"/>
    <sheet name="12052015" sheetId="2" r:id="rId2"/>
  </sheets>
  <definedNames>
    <definedName name="ExternalData_1" localSheetId="0" hidden="1">'01102021'!$A$1:$K$17</definedName>
    <definedName name="ExternalData_1" localSheetId="1" hidden="1">'12052015'!$A$1:$K$17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3" i="2"/>
  <c r="I13" i="3"/>
  <c r="I14" i="3"/>
  <c r="I15" i="3"/>
  <c r="I1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EDD8F-B8C1-4E94-A1E4-C5BE85A80C7E}" keepAlive="1" name="Query - Page001" description="Connection to the 'Page001' query in the workbook." type="5" refreshedVersion="7" background="1" saveData="1">
    <dbPr connection="Provider=Microsoft.Mashup.OleDb.1;Data Source=$Workbook$;Location=Page001;Extended Properties=&quot;&quot;" command="SELECT * FROM [Page001]"/>
  </connection>
  <connection id="2" xr16:uid="{6745AB9C-F6E1-4304-AC97-C065D9A32474}" keepAlive="1" name="Query - Page001 (2)" description="Connection to the 'Page001 (2)' query in the workbook." type="5" refreshedVersion="7" background="1" saveData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<sst xmlns="http://schemas.openxmlformats.org/spreadsheetml/2006/main" count="116" uniqueCount="61">
  <si>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</si>
  <si>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</si>
  <si>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</si>
  <si>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</si>
  <si>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</si>
  <si>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</si>
  <si>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</si>
  <si>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</si>
  <si>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</si>
  <si>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</si>
  <si>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</si>
  <si>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Valuation of Holdings</t>
  </si>
  <si>
    <t>Investor Details:</t>
  </si>
  <si>
    <t>020612</t>
  </si>
  <si>
    <t>As at</t>
  </si>
  <si>
    <t>MC Trustees Limited</t>
  </si>
  <si>
    <t>1 New Walk Place</t>
  </si>
  <si>
    <t>Leicester</t>
  </si>
  <si>
    <t>LE1 6RU</t>
  </si>
  <si>
    <t>Portfolio:</t>
  </si>
  <si>
    <t>Margetts Unit Trust</t>
  </si>
  <si>
    <t>Joint Holder1:</t>
  </si>
  <si>
    <t>Reporting Currency</t>
  </si>
  <si>
    <t>Designation:</t>
  </si>
  <si>
    <t>55200977 Mr T W Randall</t>
  </si>
  <si>
    <t>Joint Holder2:</t>
  </si>
  <si>
    <t>GBP</t>
  </si>
  <si>
    <t>Strategy:</t>
  </si>
  <si>
    <t>Joint Holder3:</t>
  </si>
  <si>
    <t>Agent:</t>
  </si>
  <si>
    <t>Joint Holder4:</t>
  </si>
  <si>
    <t>Asset Name</t>
  </si>
  <si>
    <t>Component Type</t>
  </si>
  <si>
    <t>Type</t>
  </si>
  <si>
    <t>No of Units</t>
  </si>
  <si>
    <t>FX Rate</t>
  </si>
  <si>
    <t>Bid Price</t>
  </si>
  <si>
    <t>Bid Reporting Value</t>
  </si>
  <si>
    <t>Offer Price</t>
  </si>
  <si>
    <t>Offer Reporting Value</t>
  </si>
  <si>
    <t>Margetts International Strategy Fund</t>
  </si>
  <si>
    <t>Accumulation</t>
  </si>
  <si>
    <t>1.0000</t>
  </si>
  <si>
    <t>380.82 p (GBP)</t>
  </si>
  <si>
    <t>GB£ 146,144.00</t>
  </si>
  <si>
    <t>Margetts Select Strategy Fund</t>
  </si>
  <si>
    <t>434.61 p (GBP)</t>
  </si>
  <si>
    <t>GB£ 82,000.59</t>
  </si>
  <si>
    <t>Margetts Venture Strategy Fund</t>
  </si>
  <si>
    <t>515.61 p (GBP)</t>
  </si>
  <si>
    <t>GB£ 205,664.10</t>
  </si>
  <si>
    <t>Total in Reporting Currency</t>
  </si>
  <si>
    <t>GB£ 412,949.93</t>
  </si>
  <si>
    <t>Page 1 of 1</t>
  </si>
  <si>
    <t>GB£ 270,006.05</t>
  </si>
  <si>
    <t>678.14 p (GBP)</t>
  </si>
  <si>
    <t>GB£ 103,571.32</t>
  </si>
  <si>
    <t>549.93 p (GBP)</t>
  </si>
  <si>
    <t>GB£ 197,465.22</t>
  </si>
  <si>
    <t>515.48 p (GBP)</t>
  </si>
  <si>
    <t>01/10/2021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</si>
</sst>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0B28D2-3D7E-401A-B981-1DDCABD5650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7B747F-AEAB-4EC8-B4B3-4E874C00E03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E7283-73E2-4598-84E8-4EF08C42D489}" name="Page0013" displayName="Page0013" ref="A1:K17" tableType="queryTable" totalsRowShown="0">
  <autoFilter ref="A1:K17" xr:uid="{57532849-587C-4D20-A77C-A52259DEEE60}"/>
  <tableColumns count="11">
    <tableColumn id="1" xr3:uid="{B13A7C23-A297-4682-A3A8-FA6B5CDA2CC8}" uniqueName="1" name="Column1" queryTableFieldId="1" dataDxfId="21"/>
    <tableColumn id="2" xr3:uid="{4BAA506E-ACC1-42E9-A155-6792D366A147}" uniqueName="2" name="Column2" queryTableFieldId="2" dataDxfId="20"/>
    <tableColumn id="3" xr3:uid="{EB7B3EEF-2C2E-49B7-A893-8FC1F335CC0F}" uniqueName="3" name="Column3" queryTableFieldId="3" dataDxfId="19"/>
    <tableColumn id="4" xr3:uid="{D7D23587-4D18-4376-B824-C8E4B86A89F7}" uniqueName="4" name="Column4" queryTableFieldId="4" dataDxfId="18"/>
    <tableColumn id="5" xr3:uid="{30B7D3FC-9998-4B18-84A8-A232FC30E59D}" uniqueName="5" name="Column5" queryTableFieldId="5" dataDxfId="17"/>
    <tableColumn id="6" xr3:uid="{62AA104C-7E07-4282-BA48-6B12B665CCBC}" uniqueName="6" name="Column6" queryTableFieldId="6" dataDxfId="16"/>
    <tableColumn id="7" xr3:uid="{8BBF32FE-37C4-44C8-A5AB-174243AEC042}" uniqueName="7" name="Column7" queryTableFieldId="7" dataDxfId="15"/>
    <tableColumn id="8" xr3:uid="{D1E28865-8453-4F73-9141-E60A7731549A}" uniqueName="8" name="Column8" queryTableFieldId="8" dataDxfId="14"/>
    <tableColumn id="9" xr3:uid="{D2D1F907-6369-4289-B9D5-03A9AE9466A0}" uniqueName="9" name="Column9" queryTableFieldId="9" dataDxfId="13"/>
    <tableColumn id="10" xr3:uid="{7F45F2E4-AC3B-4F15-B090-A3CB07BCC9B0}" uniqueName="10" name="Column10" queryTableFieldId="10" dataDxfId="12"/>
    <tableColumn id="11" xr3:uid="{66ADD13C-B9DF-4425-A8AF-1E576F690FF4}" uniqueName="11" name="Column11" queryTableFieldId="11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B310E-7BEC-4065-BA1D-B6984DA76219}" name="Page001" displayName="Page001" ref="A1:K17" tableType="queryTable" totalsRowShown="0">
  <autoFilter ref="A1:K17" xr:uid="{F43B310E-7BEC-4065-BA1D-B6984DA76219}"/>
  <tableColumns count="11">
    <tableColumn id="1" xr3:uid="{0B50FE93-98B6-4910-93AF-97566323B0D7}" uniqueName="1" name="Column1" queryTableFieldId="1" dataDxfId="10"/>
    <tableColumn id="2" xr3:uid="{DFBBAFEA-5140-4347-A907-BCEEDF27B79A}" uniqueName="2" name="Column2" queryTableFieldId="2" dataDxfId="9"/>
    <tableColumn id="3" xr3:uid="{4707B36B-6421-4F88-901F-F6843A0CA898}" uniqueName="3" name="Column3" queryTableFieldId="3" dataDxfId="8"/>
    <tableColumn id="4" xr3:uid="{82229718-1522-4E11-9DAF-8A26D4783163}" uniqueName="4" name="Column4" queryTableFieldId="4" dataDxfId="7"/>
    <tableColumn id="5" xr3:uid="{431F9497-14F3-4CB7-ABA6-F1EF18D29710}" uniqueName="5" name="Column5" queryTableFieldId="5" dataDxfId="6"/>
    <tableColumn id="6" xr3:uid="{F0FBF6EA-AFD1-4551-99A9-55BC374C76C5}" uniqueName="6" name="Column6" queryTableFieldId="6" dataDxfId="5"/>
    <tableColumn id="7" xr3:uid="{A060B98E-7F37-4966-9B05-BF2CB832AE39}" uniqueName="7" name="Column7" queryTableFieldId="7" dataDxfId="4"/>
    <tableColumn id="8" xr3:uid="{D69F2A7B-D48F-48A4-A3DD-503361630F46}" uniqueName="8" name="Column8" queryTableFieldId="8" dataDxfId="3"/>
    <tableColumn id="9" xr3:uid="{772FAA9A-DBBF-4A0D-AD8A-FEBEFA9BC055}" uniqueName="9" name="Column9" queryTableFieldId="9" dataDxfId="2"/>
    <tableColumn id="10" xr3:uid="{500C8F5C-C8A5-4B93-B583-C7424B7B4DAF}" uniqueName="10" name="Column10" queryTableFieldId="10" dataDxfId="1"/>
    <tableColumn id="11" xr3:uid="{A7067706-DBC4-45C7-9355-1C65647A2FD4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366-1944-4168-8AC7-E8502F9A6D38}">
  <dimension ref="A1:K17"/>
  <sheetViews>
    <sheetView workbookViewId="0">
      <selection activeCell="E14" sqref="E14"/>
    </sheetView>
  </sheetViews>
  <sheetFormatPr defaultRowHeight="15" x14ac:dyDescent="0.25"/>
  <cols>
    <col min="1" max="1" width="15.5703125" bestFit="1" customWidth="1"/>
    <col min="2" max="2" width="34.28515625" bestFit="1" customWidth="1"/>
    <col min="3" max="3" width="16.28515625" bestFit="1" customWidth="1"/>
    <col min="4" max="4" width="13.28515625" bestFit="1" customWidth="1"/>
    <col min="5" max="5" width="11.140625" bestFit="1" customWidth="1"/>
    <col min="6" max="6" width="25.5703125" bestFit="1" customWidth="1"/>
    <col min="7" max="7" width="13.7109375" bestFit="1" customWidth="1"/>
    <col min="8" max="8" width="11.140625" bestFit="1" customWidth="1"/>
    <col min="9" max="9" width="18.85546875" bestFit="1" customWidth="1"/>
    <col min="10" max="10" width="13.7109375" bestFit="1" customWidth="1"/>
    <col min="11" max="11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F2" t="s">
        <v>11</v>
      </c>
    </row>
    <row r="3" spans="1:11" x14ac:dyDescent="0.25">
      <c r="A3" t="s">
        <v>12</v>
      </c>
      <c r="B3" t="s">
        <v>13</v>
      </c>
      <c r="K3" t="s">
        <v>14</v>
      </c>
    </row>
    <row r="4" spans="1:11" x14ac:dyDescent="0.25">
      <c r="B4" t="s">
        <v>15</v>
      </c>
      <c r="K4" t="s">
        <v>60</v>
      </c>
    </row>
    <row r="5" spans="1:11" x14ac:dyDescent="0.25">
      <c r="B5" t="s">
        <v>16</v>
      </c>
    </row>
    <row r="6" spans="1:11" x14ac:dyDescent="0.25">
      <c r="B6" t="s">
        <v>17</v>
      </c>
    </row>
    <row r="7" spans="1:11" x14ac:dyDescent="0.25">
      <c r="B7" t="s">
        <v>18</v>
      </c>
    </row>
    <row r="8" spans="1:11" x14ac:dyDescent="0.25">
      <c r="A8" t="s">
        <v>19</v>
      </c>
      <c r="B8" t="s">
        <v>20</v>
      </c>
      <c r="F8" t="s">
        <v>21</v>
      </c>
      <c r="K8" t="s">
        <v>22</v>
      </c>
    </row>
    <row r="9" spans="1:11" x14ac:dyDescent="0.25">
      <c r="A9" t="s">
        <v>23</v>
      </c>
      <c r="B9" t="s">
        <v>24</v>
      </c>
      <c r="F9" t="s">
        <v>25</v>
      </c>
      <c r="K9" t="s">
        <v>26</v>
      </c>
    </row>
    <row r="10" spans="1:11" x14ac:dyDescent="0.25">
      <c r="A10" t="s">
        <v>27</v>
      </c>
      <c r="F10" t="s">
        <v>28</v>
      </c>
    </row>
    <row r="11" spans="1:11" x14ac:dyDescent="0.25">
      <c r="A11" t="s">
        <v>29</v>
      </c>
      <c r="F11" t="s">
        <v>30</v>
      </c>
    </row>
    <row r="12" spans="1:11" x14ac:dyDescent="0.25">
      <c r="A12" t="s">
        <v>31</v>
      </c>
      <c r="C12" t="s">
        <v>32</v>
      </c>
      <c r="D12" t="s">
        <v>33</v>
      </c>
      <c r="E12" t="s">
        <v>34</v>
      </c>
      <c r="F12" t="s">
        <v>35</v>
      </c>
      <c r="H12" t="s">
        <v>36</v>
      </c>
      <c r="I12" t="s">
        <v>37</v>
      </c>
      <c r="J12" t="s">
        <v>38</v>
      </c>
      <c r="K12" t="s">
        <v>39</v>
      </c>
    </row>
    <row r="13" spans="1:11" x14ac:dyDescent="0.25">
      <c r="B13" t="s">
        <v>40</v>
      </c>
      <c r="D13" t="s">
        <v>41</v>
      </c>
      <c r="E13" s="3">
        <v>38307.057000000001</v>
      </c>
      <c r="F13" t="s">
        <v>42</v>
      </c>
      <c r="G13">
        <v>4.9061000000000003</v>
      </c>
      <c r="I13">
        <f>Page0013[[#This Row],[Column5]]*Page0013[[#This Row],[Column7]]</f>
        <v>187938.25234770001</v>
      </c>
      <c r="J13" t="s">
        <v>59</v>
      </c>
      <c r="K13" t="s">
        <v>58</v>
      </c>
    </row>
    <row r="14" spans="1:11" x14ac:dyDescent="0.25">
      <c r="B14" t="s">
        <v>45</v>
      </c>
      <c r="D14" t="s">
        <v>41</v>
      </c>
      <c r="E14" s="3">
        <v>18833.545999999998</v>
      </c>
      <c r="F14" t="s">
        <v>42</v>
      </c>
      <c r="G14">
        <v>5.2332000000000001</v>
      </c>
      <c r="I14">
        <f>Page0013[[#This Row],[Column5]]*Page0013[[#This Row],[Column7]]</f>
        <v>98559.712927199987</v>
      </c>
      <c r="J14" t="s">
        <v>57</v>
      </c>
      <c r="K14" t="s">
        <v>56</v>
      </c>
    </row>
    <row r="15" spans="1:11" x14ac:dyDescent="0.25">
      <c r="B15" t="s">
        <v>48</v>
      </c>
      <c r="D15" t="s">
        <v>41</v>
      </c>
      <c r="E15" s="3">
        <v>39815.679000000004</v>
      </c>
      <c r="F15" t="s">
        <v>42</v>
      </c>
      <c r="G15">
        <v>6.4569000000000001</v>
      </c>
      <c r="I15">
        <f>Page0013[[#This Row],[Column5]]*Page0013[[#This Row],[Column7]]</f>
        <v>257085.85773510003</v>
      </c>
      <c r="J15" t="s">
        <v>55</v>
      </c>
      <c r="K15" t="s">
        <v>54</v>
      </c>
    </row>
    <row r="16" spans="1:11" x14ac:dyDescent="0.25">
      <c r="F16" t="s">
        <v>51</v>
      </c>
      <c r="I16">
        <f>SUM(I13:I15)</f>
        <v>543583.82300999993</v>
      </c>
    </row>
    <row r="17" spans="11:11" x14ac:dyDescent="0.25">
      <c r="K17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AF9A-CD70-4E5A-9BEE-F93F26EE1392}">
  <dimension ref="A1:K17"/>
  <sheetViews>
    <sheetView tabSelected="1" workbookViewId="0">
      <selection activeCell="E16" sqref="E16"/>
    </sheetView>
  </sheetViews>
  <sheetFormatPr defaultRowHeight="15" x14ac:dyDescent="0.25"/>
  <cols>
    <col min="1" max="1" width="15.5703125" bestFit="1" customWidth="1"/>
    <col min="2" max="2" width="34.28515625" bestFit="1" customWidth="1"/>
    <col min="3" max="3" width="16.28515625" bestFit="1" customWidth="1"/>
    <col min="4" max="4" width="13.28515625" bestFit="1" customWidth="1"/>
    <col min="5" max="5" width="11.140625" bestFit="1" customWidth="1"/>
    <col min="6" max="6" width="25.5703125" bestFit="1" customWidth="1"/>
    <col min="7" max="7" width="13.7109375" bestFit="1" customWidth="1"/>
    <col min="8" max="8" width="11.140625" bestFit="1" customWidth="1"/>
    <col min="9" max="9" width="18.85546875" bestFit="1" customWidth="1"/>
    <col min="10" max="10" width="13.7109375" bestFit="1" customWidth="1"/>
    <col min="11" max="11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/>
      <c r="B2" s="1"/>
      <c r="C2" s="1"/>
      <c r="D2" s="1"/>
      <c r="E2" s="1"/>
      <c r="F2" s="1" t="s">
        <v>11</v>
      </c>
      <c r="G2" s="1"/>
      <c r="H2" s="1"/>
      <c r="I2" s="1"/>
      <c r="J2" s="1"/>
      <c r="K2" s="1"/>
    </row>
    <row r="3" spans="1:11" x14ac:dyDescent="0.25">
      <c r="A3" s="1" t="s">
        <v>12</v>
      </c>
      <c r="B3" s="1" t="s">
        <v>13</v>
      </c>
      <c r="C3" s="1"/>
      <c r="D3" s="1"/>
      <c r="E3" s="1"/>
      <c r="F3" s="1"/>
      <c r="G3" s="1"/>
      <c r="H3" s="1"/>
      <c r="I3" s="1"/>
      <c r="J3" s="1"/>
      <c r="K3" s="1" t="s">
        <v>14</v>
      </c>
    </row>
    <row r="4" spans="1:11" x14ac:dyDescent="0.25">
      <c r="A4" s="1"/>
      <c r="B4" s="1" t="s">
        <v>15</v>
      </c>
      <c r="C4" s="1"/>
      <c r="D4" s="1"/>
      <c r="E4" s="1"/>
      <c r="F4" s="1"/>
      <c r="G4" s="1"/>
      <c r="H4" s="1"/>
      <c r="I4" s="1"/>
      <c r="J4" s="1"/>
      <c r="K4" s="2">
        <v>42136</v>
      </c>
    </row>
    <row r="5" spans="1:11" x14ac:dyDescent="0.25">
      <c r="A5" s="1"/>
      <c r="B5" s="1" t="s">
        <v>16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17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 t="s">
        <v>18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19</v>
      </c>
      <c r="B8" s="1" t="s">
        <v>20</v>
      </c>
      <c r="C8" s="1"/>
      <c r="D8" s="1"/>
      <c r="E8" s="1"/>
      <c r="F8" s="1" t="s">
        <v>21</v>
      </c>
      <c r="G8" s="1"/>
      <c r="H8" s="1"/>
      <c r="I8" s="1"/>
      <c r="J8" s="1"/>
      <c r="K8" s="1" t="s">
        <v>22</v>
      </c>
    </row>
    <row r="9" spans="1:11" x14ac:dyDescent="0.25">
      <c r="A9" s="1" t="s">
        <v>23</v>
      </c>
      <c r="B9" s="1" t="s">
        <v>24</v>
      </c>
      <c r="C9" s="1"/>
      <c r="D9" s="1"/>
      <c r="E9" s="1"/>
      <c r="F9" s="1" t="s">
        <v>25</v>
      </c>
      <c r="G9" s="1"/>
      <c r="H9" s="1"/>
      <c r="I9" s="1"/>
      <c r="J9" s="1"/>
      <c r="K9" s="1" t="s">
        <v>26</v>
      </c>
    </row>
    <row r="10" spans="1:11" x14ac:dyDescent="0.25">
      <c r="A10" s="1" t="s">
        <v>27</v>
      </c>
      <c r="B10" s="1"/>
      <c r="C10" s="1"/>
      <c r="D10" s="1"/>
      <c r="E10" s="1"/>
      <c r="F10" s="1" t="s">
        <v>28</v>
      </c>
      <c r="G10" s="1"/>
      <c r="H10" s="1"/>
      <c r="I10" s="1"/>
      <c r="J10" s="1"/>
      <c r="K10" s="1"/>
    </row>
    <row r="11" spans="1:11" x14ac:dyDescent="0.25">
      <c r="A11" s="1" t="s">
        <v>29</v>
      </c>
      <c r="B11" s="1"/>
      <c r="C11" s="1"/>
      <c r="D11" s="1"/>
      <c r="E11" s="1"/>
      <c r="F11" s="1" t="s">
        <v>30</v>
      </c>
      <c r="G11" s="1"/>
      <c r="H11" s="1"/>
      <c r="I11" s="1"/>
      <c r="J11" s="1"/>
      <c r="K11" s="1"/>
    </row>
    <row r="12" spans="1:11" x14ac:dyDescent="0.25">
      <c r="A12" s="1" t="s">
        <v>31</v>
      </c>
      <c r="B12" s="1"/>
      <c r="C12" s="1" t="s">
        <v>32</v>
      </c>
      <c r="D12" s="1" t="s">
        <v>33</v>
      </c>
      <c r="E12" s="1" t="s">
        <v>34</v>
      </c>
      <c r="F12" s="1" t="s">
        <v>35</v>
      </c>
      <c r="G12" s="1"/>
      <c r="H12" s="1" t="s">
        <v>36</v>
      </c>
      <c r="I12" s="1" t="s">
        <v>37</v>
      </c>
      <c r="J12" s="1" t="s">
        <v>38</v>
      </c>
      <c r="K12" s="1" t="s">
        <v>39</v>
      </c>
    </row>
    <row r="13" spans="1:11" x14ac:dyDescent="0.25">
      <c r="A13" s="1"/>
      <c r="B13" s="1" t="s">
        <v>40</v>
      </c>
      <c r="C13" s="1"/>
      <c r="D13" s="1" t="s">
        <v>41</v>
      </c>
      <c r="E13" s="1">
        <v>38083.661</v>
      </c>
      <c r="F13" s="1" t="s">
        <v>42</v>
      </c>
      <c r="G13" s="1">
        <v>3.6248999999999998</v>
      </c>
      <c r="H13" s="1"/>
      <c r="I13" s="1">
        <f>Page001[[#This Row],[Column5]]*Page001[[#This Row],[Column7]]</f>
        <v>138049.46275889999</v>
      </c>
      <c r="J13" s="1" t="s">
        <v>43</v>
      </c>
      <c r="K13" s="1" t="s">
        <v>44</v>
      </c>
    </row>
    <row r="14" spans="1:11" x14ac:dyDescent="0.25">
      <c r="A14" s="1"/>
      <c r="B14" s="1" t="s">
        <v>45</v>
      </c>
      <c r="C14" s="1"/>
      <c r="D14" s="1" t="s">
        <v>41</v>
      </c>
      <c r="E14" s="1">
        <v>18723.617999999999</v>
      </c>
      <c r="F14" s="1" t="s">
        <v>42</v>
      </c>
      <c r="G14" s="1">
        <v>4.1323999999999996</v>
      </c>
      <c r="H14" s="1"/>
      <c r="I14" s="1">
        <f>Page001[[#This Row],[Column5]]*Page001[[#This Row],[Column7]]</f>
        <v>77373.479023199994</v>
      </c>
      <c r="J14" s="1" t="s">
        <v>46</v>
      </c>
      <c r="K14" s="1" t="s">
        <v>47</v>
      </c>
    </row>
    <row r="15" spans="1:11" x14ac:dyDescent="0.25">
      <c r="A15" s="1"/>
      <c r="B15" s="1" t="s">
        <v>48</v>
      </c>
      <c r="C15" s="1"/>
      <c r="D15" s="1" t="s">
        <v>41</v>
      </c>
      <c r="E15" s="1">
        <v>39217.042000000001</v>
      </c>
      <c r="F15" s="1" t="s">
        <v>42</v>
      </c>
      <c r="G15" s="1">
        <v>4.9105999999999996</v>
      </c>
      <c r="H15" s="1"/>
      <c r="I15" s="1">
        <f>Page001[[#This Row],[Column5]]*Page001[[#This Row],[Column7]]</f>
        <v>192579.20644519999</v>
      </c>
      <c r="J15" s="1" t="s">
        <v>49</v>
      </c>
      <c r="K15" s="1" t="s">
        <v>50</v>
      </c>
    </row>
    <row r="16" spans="1:11" x14ac:dyDescent="0.25">
      <c r="A16" s="1"/>
      <c r="B16" s="1"/>
      <c r="C16" s="1"/>
      <c r="D16" s="1"/>
      <c r="E16" s="1"/>
      <c r="F16" s="1" t="s">
        <v>51</v>
      </c>
      <c r="G16" s="1"/>
      <c r="H16" s="1"/>
      <c r="I16" s="1" t="s">
        <v>52</v>
      </c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t H B j V D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C 0 c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B j V N y I o s o 6 A Q A A j g Q A A B M A H A B G b 3 J t d W x h c y 9 T Z W N 0 a W 9 u M S 5 t I K I Y A C i g F A A A A A A A A A A A A A A A A A A A A A A A A A A A A O 2 S P 2 v D M B D F d 4 O / w 6 E s N h h j O U 3 / k q G 4 F D I U T O L Q I c 6 g x u f E x Z K C p E B D y H e v H C f Q Q j W X Q r U I f i f d e 3 c 8 j S v T S A G z / q Y P v u d 7 e s M U V p C z N S Y J h T G 0 a H w P 7 J n J n V q h J X l V x w V 7 a 1 E H z 0 2 L c S a F Q W F 0 Q L L 7 c q 5 R 6 X L 6 q D g t 8 / 3 K d u O 5 k u 9 W Q p d F w x F e s V l v j J W Y M o M g a 5 i i 2 S l R v i h L R M X a F m g K y Q j S J E 3 i b V W T M I L F h G 9 b 5 F a F d V b H h M Z D s g y j 3 l l n t r P a O z w s J t W Y n A c g y + P i i R m 2 P D 8 d k G z D x N r K F / s t E v v p N E l c K C Z 0 L R X P Z L v j o i v q 4 N Q 3 O h x I D y m J w N g C G P w w x w g u P H X w o Y N f O f j I w a 8 d / M b B b x 3 8 z s F p 4 i p 8 n / g Y + l 4 j f t z j 1 + g M L r u H I A 3 J 7 y T I i t O k S x D 9 T 9 A f S d A n U E s B A i 0 A F A A C A A g A t H B j V D Q y J n e m A A A A 9 Q A A A B I A A A A A A A A A A A A A A A A A A A A A A E N v b m Z p Z y 9 Q Y W N r Y W d l L n h t b F B L A Q I t A B Q A A g A I A L R w Y 1 Q P y u m r p A A A A O k A A A A T A A A A A A A A A A A A A A A A A P I A A A B b Q 2 9 u d G V u d F 9 U e X B l c 1 0 u e G 1 s U E s B A i 0 A F A A C A A g A t H B j V N y I o s o 6 A Q A A j g Q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k A A A A A A A C R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Q 6 M D M 6 M j U u N T Y 0 M j I 4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D b 2 x 1 b W 4 0 L D N 9 J n F 1 b 3 Q 7 L C Z x d W 9 0 O 1 N l Y 3 R p b 2 4 x L 1 B h Z 2 U w M D E v Q 2 h h b m d l Z C B U e X B l L n t D b 2 x 1 b W 4 1 L D R 9 J n F 1 b 3 Q 7 L C Z x d W 9 0 O 1 N l Y 3 R p b 2 4 x L 1 B h Z 2 U w M D E v Q 2 h h b m d l Z C B U e X B l L n t D b 2 x 1 b W 4 2 L D V 9 J n F 1 b 3 Q 7 L C Z x d W 9 0 O 1 N l Y 3 R p b 2 4 x L 1 B h Z 2 U w M D E v Q 2 h h b m d l Z C B U e X B l L n t D b 2 x 1 b W 4 3 L D Z 9 J n F 1 b 3 Q 7 L C Z x d W 9 0 O 1 N l Y 3 R p b 2 4 x L 1 B h Z 2 U w M D E v Q 2 h h b m d l Z C B U e X B l L n t D b 2 x 1 b W 4 4 L D d 9 J n F 1 b 3 Q 7 L C Z x d W 9 0 O 1 N l Y 3 R p b 2 4 x L 1 B h Z 2 U w M D E v Q 2 h h b m d l Z C B U e X B l L n t D b 2 x 1 b W 4 5 L D h 9 J n F 1 b 3 Q 7 L C Z x d W 9 0 O 1 N l Y 3 R p b 2 4 x L 1 B h Z 2 U w M D E v Q 2 h h b m d l Z C B U e X B l L n t D b 2 x 1 b W 4 x M C w 5 f S Z x d W 9 0 O y w m c X V v d D t T Z W N 0 a W 9 u M S 9 Q Y W d l M D A x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y w m c X V v d D t T Z W N 0 a W 9 u M S 9 Q Y W d l M D A x L 0 N o Y W 5 n Z W Q g V H l w Z S 5 7 Q 2 9 s d W 1 u O C w 3 f S Z x d W 9 0 O y w m c X V v d D t T Z W N 0 a W 9 u M S 9 Q Y W d l M D A x L 0 N o Y W 5 n Z W Q g V H l w Z S 5 7 Q 2 9 s d W 1 u O S w 4 f S Z x d W 9 0 O y w m c X V v d D t T Z W N 0 a W 9 u M S 9 Q Y W d l M D A x L 0 N o Y W 5 n Z W Q g V H l w Z S 5 7 Q 2 9 s d W 1 u M T A s O X 0 m c X V v d D s s J n F 1 b 3 Q 7 U 2 V j d G l v b j E v U G F n Z T A w M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F n Z T A w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D b 2 x 1 b W 4 0 L D N 9 J n F 1 b 3 Q 7 L C Z x d W 9 0 O 1 N l Y 3 R p b 2 4 x L 1 B h Z 2 U w M D E v Q 2 h h b m d l Z C B U e X B l L n t D b 2 x 1 b W 4 1 L D R 9 J n F 1 b 3 Q 7 L C Z x d W 9 0 O 1 N l Y 3 R p b 2 4 x L 1 B h Z 2 U w M D E v Q 2 h h b m d l Z C B U e X B l L n t D b 2 x 1 b W 4 2 L D V 9 J n F 1 b 3 Q 7 L C Z x d W 9 0 O 1 N l Y 3 R p b 2 4 x L 1 B h Z 2 U w M D E v Q 2 h h b m d l Z C B U e X B l L n t D b 2 x 1 b W 4 3 L D Z 9 J n F 1 b 3 Q 7 L C Z x d W 9 0 O 1 N l Y 3 R p b 2 4 x L 1 B h Z 2 U w M D E v Q 2 h h b m d l Z C B U e X B l L n t D b 2 x 1 b W 4 4 L D d 9 J n F 1 b 3 Q 7 L C Z x d W 9 0 O 1 N l Y 3 R p b 2 4 x L 1 B h Z 2 U w M D E v Q 2 h h b m d l Z C B U e X B l L n t D b 2 x 1 b W 4 5 L D h 9 J n F 1 b 3 Q 7 L C Z x d W 9 0 O 1 N l Y 3 R p b 2 4 x L 1 B h Z 2 U w M D E v Q 2 h h b m d l Z C B U e X B l L n t D b 2 x 1 b W 4 x M C w 5 f S Z x d W 9 0 O y w m c X V v d D t T Z W N 0 a W 9 u M S 9 Q Y W d l M D A x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y w m c X V v d D t T Z W N 0 a W 9 u M S 9 Q Y W d l M D A x L 0 N o Y W 5 n Z W Q g V H l w Z S 5 7 Q 2 9 s d W 1 u O C w 3 f S Z x d W 9 0 O y w m c X V v d D t T Z W N 0 a W 9 u M S 9 Q Y W d l M D A x L 0 N o Y W 5 n Z W Q g V H l w Z S 5 7 Q 2 9 s d W 1 u O S w 4 f S Z x d W 9 0 O y w m c X V v d D t T Z W N 0 a W 9 u M S 9 Q Y W d l M D A x L 0 N o Y W 5 n Z W Q g V H l w Z S 5 7 Q 2 9 s d W 1 u M T A s O X 0 m c X V v d D s s J n F 1 b 3 Q 7 U 2 V j d G l v b j E v U G F n Z T A w M S 9 D a G F u Z 2 V k I F R 5 c G U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I t M D M t M D N U M T Q 6 M D Q 6 M z A u O T Q y N D k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R C / V q G I J / T a W H Q / N G H d z G A A A A A A I A A A A A A A N m A A D A A A A A E A A A A D u q h 2 a 3 b P F + v U n q I H Z 6 H l s A A A A A B I A A A K A A A A A Q A A A A K k 8 d U 2 H d i 2 c r C A 1 S N t w W V l A A A A B t y l C F I Q j C o L m I 4 Q W E w Y V z j F f q f r 3 A N d H Q B Q D J / 4 z g P l 4 M O u y 7 i n L e 3 v x a m S 9 h 1 d 6 G c w D 5 b 5 E R v u S P K s x X E l w 0 Y L K 4 g W U h j y Q l h S X p A 9 t C Q B Q A A A B 0 I f q X s A C X 1 n V a r a I l 7 m f n a E D t A Q = = < / D a t a M a s h u p > 
</file>

<file path=customXml/itemProps1.xml><?xml version="1.0" encoding="utf-8"?>
<ds:datastoreItem xmlns:ds="http://schemas.openxmlformats.org/officeDocument/2006/customXml" ds:itemID="{62D58044-4A17-4231-B5E4-903FAFAA7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01102021</vt:lpstr>
      <vt:lpstr>12052015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Richard Armstrong</cp:lastModifiedBy>
  <dcterms:created xsi:type="dcterms:W3CDTF">2022-03-03T14:00:05Z</dcterms:created>
  <dcterms:modified xsi:type="dcterms:W3CDTF">2022-03-25T10:28:37Z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2022-03-03T14:26:19Z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529e0970-f2ce-4156-84d4-f33c61ff0f9d</vt:lpwstr>
  </property>
  <property fmtid="{D5CDD505-2E9C-101B-9397-08002B2CF9AE}" pid="8" name="MSIP_Label_5b3f6bee-25a2-4071-976d-445ec8dd7ff4_ContentBits">
    <vt:lpwstr>0</vt:lpwstr>
  </property>
</Properties>
</file>