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_deepmufl_results" sheetId="1" r:id="rId4"/>
  </sheets>
  <definedNames/>
  <calcPr/>
</workbook>
</file>

<file path=xl/sharedStrings.xml><?xml version="1.0" encoding="utf-8"?>
<sst xmlns="http://schemas.openxmlformats.org/spreadsheetml/2006/main" count="75" uniqueCount="27">
  <si>
    <t>Bug Id</t>
  </si>
  <si>
    <t>Training Time (s)</t>
  </si>
  <si>
    <t>Time (s)</t>
  </si>
  <si>
    <t>Total Time (s)</t>
  </si>
  <si>
    <t>Metallaxis</t>
  </si>
  <si>
    <t>MUSE</t>
  </si>
  <si>
    <t>Type 1</t>
  </si>
  <si>
    <t>Type 2</t>
  </si>
  <si>
    <t>CLASS</t>
  </si>
  <si>
    <t>SBI</t>
  </si>
  <si>
    <t>Ochiai</t>
  </si>
  <si>
    <t>CLASS TOTALS</t>
  </si>
  <si>
    <t>REG</t>
  </si>
  <si>
    <t>REG TOTALS</t>
  </si>
  <si>
    <t>OVERALL TOTALS</t>
  </si>
  <si>
    <t>CLASS TABLE</t>
  </si>
  <si>
    <r>
      <rPr>
        <rFont val="Arial"/>
        <color theme="1"/>
      </rPr>
      <t xml:space="preserve">Table 4: The impact of mutation selection on the effectiveness and average execution time of </t>
    </r>
    <r>
      <rPr>
        <rFont val="Roboto Mono"/>
        <color theme="1"/>
      </rPr>
      <t>deepmufl</t>
    </r>
    <r>
      <rPr>
        <rFont val="Arial"/>
        <color theme="1"/>
      </rPr>
      <t xml:space="preserve"> for classification models with incorrect activation function faults in the final layer. Based on the results from Ghanbari </t>
    </r>
    <r>
      <rPr>
        <rFont val="Arial"/>
        <i/>
        <color theme="1"/>
      </rPr>
      <t>et al.</t>
    </r>
    <r>
      <rPr>
        <rFont val="Arial"/>
        <color theme="1"/>
      </rPr>
      <t xml:space="preserve"> [1], [13].</t>
    </r>
  </si>
  <si>
    <t>Selected mutants</t>
  </si>
  <si>
    <t xml:space="preserve"> </t>
  </si>
  <si>
    <t>Metallaxis SBI + Type 1</t>
  </si>
  <si>
    <t>Metallaxis Ochiai + Type 1</t>
  </si>
  <si>
    <t>Metallaxis SBI + Type 2</t>
  </si>
  <si>
    <t>Metallaxis Ochiai + Type 2</t>
  </si>
  <si>
    <t>REG TABLE</t>
  </si>
  <si>
    <r>
      <rPr>
        <rFont val="Arial"/>
        <color theme="1"/>
        <sz val="11.0"/>
      </rPr>
      <t xml:space="preserve">Table 6: The impact of mutation selection on the effectiveness and average execution time of </t>
    </r>
    <r>
      <rPr>
        <rFont val="Roboto Mono"/>
        <color theme="1"/>
        <sz val="11.0"/>
      </rPr>
      <t>deepmufl</t>
    </r>
    <r>
      <rPr>
        <rFont val="Arial"/>
        <color theme="1"/>
        <sz val="11.0"/>
      </rPr>
      <t xml:space="preserve"> for regression models with incorrect activation function faults in a single layer. Based on the results from Ghanbari </t>
    </r>
    <r>
      <rPr>
        <rFont val="Arial"/>
        <i/>
        <color theme="1"/>
        <sz val="11.0"/>
      </rPr>
      <t>et al.</t>
    </r>
    <r>
      <rPr>
        <rFont val="Arial"/>
        <color theme="1"/>
        <sz val="11.0"/>
      </rPr>
      <t xml:space="preserve"> [1], [13].</t>
    </r>
  </si>
  <si>
    <t>OVERALL</t>
  </si>
  <si>
    <r>
      <rPr>
        <rFont val="Arial"/>
        <color theme="1"/>
        <sz val="11.0"/>
      </rPr>
      <t xml:space="preserve">Table 2: The impact of mutation selection on the effectiveness and average execution time of </t>
    </r>
    <r>
      <rPr>
        <rFont val="Roboto Mono"/>
        <color theme="1"/>
        <sz val="11.0"/>
      </rPr>
      <t>deepmufl</t>
    </r>
    <r>
      <rPr>
        <rFont val="Arial"/>
        <color theme="1"/>
        <sz val="11.0"/>
      </rPr>
      <t xml:space="preserve"> for classification and regression models with incorrect activation function faults in a single layer. Based on the results from Ghanbari </t>
    </r>
    <r>
      <rPr>
        <rFont val="Arial"/>
        <i/>
        <color theme="1"/>
        <sz val="11.0"/>
      </rPr>
      <t>et al.</t>
    </r>
    <r>
      <rPr>
        <rFont val="Arial"/>
        <color theme="1"/>
        <sz val="11.0"/>
      </rPr>
      <t xml:space="preserve"> [1], [13].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</si>
</sst>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2" numFmtId="0" xfId="0" applyFont="1"/>
    <xf borderId="0" fillId="4" fontId="3" numFmtId="0" xfId="0" applyFill="1" applyFont="1"/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6" fontId="1" numFmtId="0" xfId="0" applyAlignment="1" applyFill="1" applyFont="1">
      <alignment horizontal="center"/>
    </xf>
    <xf borderId="0" fillId="6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2" numFmtId="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6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0.25</v>
      </c>
      <c r="J1" s="1" t="s">
        <v>2</v>
      </c>
      <c r="K1" s="1" t="s">
        <v>3</v>
      </c>
      <c r="L1" s="2">
        <v>0.5</v>
      </c>
      <c r="Q1" s="1" t="s">
        <v>2</v>
      </c>
      <c r="R1" s="1" t="s">
        <v>3</v>
      </c>
      <c r="S1" s="2">
        <v>0.75</v>
      </c>
      <c r="X1" s="1" t="s">
        <v>2</v>
      </c>
      <c r="Y1" s="1" t="s">
        <v>3</v>
      </c>
      <c r="Z1" s="2">
        <v>1.0</v>
      </c>
    </row>
    <row r="2">
      <c r="E2" s="1" t="s">
        <v>4</v>
      </c>
      <c r="I2" s="1" t="s">
        <v>5</v>
      </c>
      <c r="L2" s="1" t="s">
        <v>4</v>
      </c>
      <c r="P2" s="1" t="s">
        <v>5</v>
      </c>
      <c r="S2" s="1" t="s">
        <v>4</v>
      </c>
      <c r="W2" s="1" t="s">
        <v>5</v>
      </c>
      <c r="Z2" s="1" t="s">
        <v>4</v>
      </c>
      <c r="AD2" s="1" t="s">
        <v>5</v>
      </c>
    </row>
    <row r="3">
      <c r="E3" s="1" t="s">
        <v>6</v>
      </c>
      <c r="G3" s="1" t="s">
        <v>7</v>
      </c>
      <c r="L3" s="1" t="s">
        <v>6</v>
      </c>
      <c r="N3" s="1" t="s">
        <v>7</v>
      </c>
      <c r="S3" s="1" t="s">
        <v>6</v>
      </c>
      <c r="U3" s="1" t="s">
        <v>7</v>
      </c>
      <c r="Z3" s="1" t="s">
        <v>6</v>
      </c>
      <c r="AB3" s="1" t="s">
        <v>7</v>
      </c>
    </row>
    <row r="4">
      <c r="A4" s="3" t="s">
        <v>8</v>
      </c>
      <c r="E4" s="1" t="s">
        <v>9</v>
      </c>
      <c r="F4" s="1" t="s">
        <v>10</v>
      </c>
      <c r="G4" s="1" t="s">
        <v>9</v>
      </c>
      <c r="H4" s="1" t="s">
        <v>10</v>
      </c>
      <c r="L4" s="1" t="s">
        <v>9</v>
      </c>
      <c r="M4" s="1" t="s">
        <v>10</v>
      </c>
      <c r="N4" s="1" t="s">
        <v>9</v>
      </c>
      <c r="O4" s="1" t="s">
        <v>10</v>
      </c>
      <c r="S4" s="1" t="s">
        <v>9</v>
      </c>
      <c r="T4" s="1" t="s">
        <v>10</v>
      </c>
      <c r="U4" s="1" t="s">
        <v>9</v>
      </c>
      <c r="V4" s="1" t="s">
        <v>10</v>
      </c>
      <c r="Z4" s="1" t="s">
        <v>9</v>
      </c>
      <c r="AA4" s="1" t="s">
        <v>10</v>
      </c>
      <c r="AB4" s="1" t="s">
        <v>9</v>
      </c>
      <c r="AC4" s="1" t="s">
        <v>10</v>
      </c>
    </row>
    <row r="5">
      <c r="A5" s="4">
        <v>3.188072E7</v>
      </c>
      <c r="B5" s="1">
        <v>8.06</v>
      </c>
      <c r="C5" s="1">
        <v>84.87</v>
      </c>
      <c r="D5" s="1">
        <v>92.93</v>
      </c>
      <c r="E5" s="1" t="b">
        <v>1</v>
      </c>
      <c r="F5" s="1" t="b">
        <v>1</v>
      </c>
      <c r="G5" s="1" t="b">
        <v>0</v>
      </c>
      <c r="H5" s="1" t="b">
        <v>0</v>
      </c>
      <c r="I5" s="1" t="b">
        <v>1</v>
      </c>
      <c r="J5" s="1">
        <v>261.41</v>
      </c>
      <c r="K5" s="1">
        <v>269.47</v>
      </c>
      <c r="L5" s="1" t="b">
        <v>1</v>
      </c>
      <c r="M5" s="1" t="b">
        <v>1</v>
      </c>
      <c r="N5" s="1" t="b">
        <v>0</v>
      </c>
      <c r="O5" s="1" t="b">
        <v>0</v>
      </c>
      <c r="P5" s="1" t="b">
        <v>1</v>
      </c>
      <c r="Q5" s="1">
        <v>392.29</v>
      </c>
      <c r="R5" s="1">
        <v>400.35</v>
      </c>
      <c r="S5" s="1" t="b">
        <v>1</v>
      </c>
      <c r="T5" s="1" t="b">
        <v>1</v>
      </c>
      <c r="U5" s="1" t="b">
        <v>0</v>
      </c>
      <c r="V5" s="1" t="b">
        <v>0</v>
      </c>
      <c r="W5" s="1" t="b">
        <v>1</v>
      </c>
      <c r="X5" s="1">
        <v>519.62</v>
      </c>
      <c r="Y5" s="1">
        <v>527.68</v>
      </c>
      <c r="Z5" s="1" t="b">
        <v>1</v>
      </c>
      <c r="AA5" s="1" t="b">
        <v>1</v>
      </c>
      <c r="AB5" s="1" t="b">
        <v>0</v>
      </c>
      <c r="AC5" s="1" t="b">
        <v>0</v>
      </c>
      <c r="AD5" s="1" t="b">
        <v>1</v>
      </c>
    </row>
    <row r="6">
      <c r="A6" s="4">
        <v>4.1823068E7</v>
      </c>
      <c r="B6" s="1">
        <v>5.02</v>
      </c>
      <c r="C6" s="1">
        <v>129.84</v>
      </c>
      <c r="D6" s="1">
        <v>134.86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1</v>
      </c>
      <c r="J6" s="1">
        <v>253.24</v>
      </c>
      <c r="K6" s="1">
        <v>258.26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1</v>
      </c>
      <c r="Q6" s="1">
        <v>381.43</v>
      </c>
      <c r="R6" s="1">
        <v>386.45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1</v>
      </c>
      <c r="X6" s="1">
        <v>503.5</v>
      </c>
      <c r="Y6" s="1">
        <v>508.52</v>
      </c>
      <c r="Z6" s="1" t="b">
        <v>0</v>
      </c>
      <c r="AA6" s="1" t="b">
        <v>0</v>
      </c>
      <c r="AB6" s="1" t="b">
        <v>0</v>
      </c>
      <c r="AC6" s="1" t="b">
        <v>0</v>
      </c>
      <c r="AD6" s="1" t="b">
        <v>1</v>
      </c>
    </row>
    <row r="7">
      <c r="A7" s="4">
        <v>4.1999686E7</v>
      </c>
      <c r="B7" s="1">
        <v>0.7</v>
      </c>
      <c r="C7" s="1">
        <v>798.43</v>
      </c>
      <c r="D7" s="1">
        <v>799.13</v>
      </c>
      <c r="E7" s="1" t="b">
        <v>0</v>
      </c>
      <c r="F7" s="1" t="b">
        <v>0</v>
      </c>
      <c r="G7" s="1" t="b">
        <v>0</v>
      </c>
      <c r="H7" s="1" t="b">
        <v>0</v>
      </c>
      <c r="I7" s="1" t="b">
        <v>1</v>
      </c>
      <c r="J7" s="1">
        <v>1595.9</v>
      </c>
      <c r="K7" s="1">
        <v>1596.6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1</v>
      </c>
      <c r="Q7" s="1">
        <v>2454.95</v>
      </c>
      <c r="R7" s="1">
        <v>2455.65</v>
      </c>
      <c r="S7" s="1" t="b">
        <v>0</v>
      </c>
      <c r="T7" s="1" t="b">
        <v>0</v>
      </c>
      <c r="U7" s="1" t="b">
        <v>0</v>
      </c>
      <c r="V7" s="1" t="b">
        <v>0</v>
      </c>
      <c r="W7" s="1" t="b">
        <v>1</v>
      </c>
      <c r="X7" s="1">
        <v>3238.49</v>
      </c>
      <c r="Y7" s="1">
        <v>3239.19</v>
      </c>
      <c r="Z7" s="1" t="b">
        <v>0</v>
      </c>
      <c r="AA7" s="1" t="b">
        <v>0</v>
      </c>
      <c r="AB7" s="1" t="b">
        <v>0</v>
      </c>
      <c r="AC7" s="1" t="b">
        <v>0</v>
      </c>
      <c r="AD7" s="1" t="b">
        <v>1</v>
      </c>
    </row>
    <row r="8">
      <c r="A8" s="4">
        <v>4.2472447E7</v>
      </c>
      <c r="B8" s="1">
        <v>5.07</v>
      </c>
      <c r="C8" s="1">
        <v>220.55</v>
      </c>
      <c r="D8" s="1">
        <v>225.62</v>
      </c>
      <c r="E8" s="1" t="b">
        <v>1</v>
      </c>
      <c r="F8" s="1" t="b">
        <v>0</v>
      </c>
      <c r="G8" s="1" t="b">
        <v>1</v>
      </c>
      <c r="H8" s="1" t="b">
        <v>0</v>
      </c>
      <c r="I8" s="1" t="b">
        <v>0</v>
      </c>
      <c r="J8" s="1">
        <v>440.07</v>
      </c>
      <c r="K8" s="1">
        <v>445.14</v>
      </c>
      <c r="L8" s="1" t="b">
        <v>0</v>
      </c>
      <c r="M8" s="1" t="b">
        <v>0</v>
      </c>
      <c r="N8" s="1" t="b">
        <v>0</v>
      </c>
      <c r="O8" s="1" t="b">
        <v>1</v>
      </c>
      <c r="P8" s="1" t="b">
        <v>1</v>
      </c>
      <c r="Q8" s="1">
        <v>659.33</v>
      </c>
      <c r="R8" s="1">
        <v>664.4</v>
      </c>
      <c r="S8" s="1" t="b">
        <v>0</v>
      </c>
      <c r="T8" s="1" t="b">
        <v>0</v>
      </c>
      <c r="U8" s="1" t="b">
        <v>0</v>
      </c>
      <c r="V8" s="1" t="b">
        <v>1</v>
      </c>
      <c r="W8" s="1" t="b">
        <v>1</v>
      </c>
      <c r="X8" s="1">
        <v>876.44</v>
      </c>
      <c r="Y8" s="1">
        <v>881.51</v>
      </c>
      <c r="Z8" s="1" t="b">
        <v>0</v>
      </c>
      <c r="AA8" s="1" t="b">
        <v>0</v>
      </c>
      <c r="AB8" s="1" t="b">
        <v>0</v>
      </c>
      <c r="AC8" s="1" t="b">
        <v>1</v>
      </c>
      <c r="AD8" s="1" t="b">
        <v>1</v>
      </c>
    </row>
    <row r="9">
      <c r="A9" s="4">
        <v>5.1185079E7</v>
      </c>
      <c r="B9" s="1">
        <v>0.48</v>
      </c>
      <c r="C9" s="1">
        <v>1579.69</v>
      </c>
      <c r="D9" s="1">
        <v>1580.17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1</v>
      </c>
      <c r="J9" s="1">
        <v>3107.72</v>
      </c>
      <c r="K9" s="1">
        <v>3108.2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1</v>
      </c>
      <c r="Q9" s="1">
        <v>4480.18</v>
      </c>
      <c r="R9" s="1">
        <v>4480.66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1</v>
      </c>
      <c r="X9" s="1">
        <v>5620.67</v>
      </c>
      <c r="Y9" s="1">
        <v>5621.15</v>
      </c>
      <c r="Z9" s="1" t="b">
        <v>0</v>
      </c>
      <c r="AA9" s="1" t="b">
        <v>0</v>
      </c>
      <c r="AB9" s="1" t="b">
        <v>0</v>
      </c>
      <c r="AC9" s="1" t="b">
        <v>0</v>
      </c>
      <c r="AD9" s="1" t="b">
        <v>1</v>
      </c>
    </row>
    <row r="10">
      <c r="A10" s="4">
        <v>5.8844149E7</v>
      </c>
      <c r="B10" s="1">
        <v>17.26</v>
      </c>
      <c r="C10" s="1">
        <v>147.41</v>
      </c>
      <c r="D10" s="1">
        <v>164.67</v>
      </c>
      <c r="E10" s="1" t="b">
        <v>1</v>
      </c>
      <c r="F10" s="1" t="b">
        <v>1</v>
      </c>
      <c r="G10" s="1" t="b">
        <v>0</v>
      </c>
      <c r="H10" s="1" t="b">
        <v>0</v>
      </c>
      <c r="I10" s="1" t="b">
        <v>1</v>
      </c>
      <c r="J10" s="1">
        <v>212.96</v>
      </c>
      <c r="K10" s="1">
        <v>230.22</v>
      </c>
      <c r="L10" s="1" t="b">
        <v>1</v>
      </c>
      <c r="M10" s="1" t="b">
        <v>1</v>
      </c>
      <c r="N10" s="1" t="b">
        <v>0</v>
      </c>
      <c r="O10" s="1" t="b">
        <v>0</v>
      </c>
      <c r="P10" s="1" t="b">
        <v>1</v>
      </c>
      <c r="Q10" s="1">
        <v>278.13</v>
      </c>
      <c r="R10" s="1">
        <v>295.39</v>
      </c>
      <c r="S10" s="1" t="b">
        <v>1</v>
      </c>
      <c r="T10" s="1" t="b">
        <v>1</v>
      </c>
      <c r="U10" s="1" t="b">
        <v>0</v>
      </c>
      <c r="V10" s="1" t="b">
        <v>0</v>
      </c>
      <c r="W10" s="1" t="b">
        <v>1</v>
      </c>
      <c r="X10" s="1">
        <v>512.96</v>
      </c>
      <c r="Y10" s="1">
        <v>530.22</v>
      </c>
      <c r="Z10" s="1" t="b">
        <v>1</v>
      </c>
      <c r="AA10" s="1" t="b">
        <v>1</v>
      </c>
      <c r="AB10" s="1" t="b">
        <v>0</v>
      </c>
      <c r="AC10" s="1" t="b">
        <v>0</v>
      </c>
      <c r="AD10" s="1" t="b">
        <v>1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3" t="s">
        <v>11</v>
      </c>
      <c r="B12" s="6"/>
      <c r="C12" s="6">
        <f>SUM(C5:C10)/6</f>
        <v>493.465</v>
      </c>
      <c r="D12" s="6"/>
      <c r="E12" s="7">
        <f t="shared" ref="E12:I12" si="1">COUNTIF(E5:E10, TRUE)</f>
        <v>3</v>
      </c>
      <c r="F12" s="7">
        <f t="shared" si="1"/>
        <v>2</v>
      </c>
      <c r="G12" s="7">
        <f t="shared" si="1"/>
        <v>1</v>
      </c>
      <c r="H12" s="7">
        <f t="shared" si="1"/>
        <v>0</v>
      </c>
      <c r="I12" s="7">
        <f t="shared" si="1"/>
        <v>5</v>
      </c>
      <c r="J12" s="6">
        <f>SUM(J5:J10)/6</f>
        <v>978.55</v>
      </c>
      <c r="K12" s="6"/>
      <c r="L12" s="6">
        <f t="shared" ref="L12:P12" si="2">COUNTIF(L5:L10, TRUE)</f>
        <v>2</v>
      </c>
      <c r="M12" s="6">
        <f t="shared" si="2"/>
        <v>2</v>
      </c>
      <c r="N12" s="6">
        <f t="shared" si="2"/>
        <v>0</v>
      </c>
      <c r="O12" s="6">
        <f t="shared" si="2"/>
        <v>1</v>
      </c>
      <c r="P12" s="6">
        <f t="shared" si="2"/>
        <v>6</v>
      </c>
      <c r="Q12" s="6">
        <f>SUM(Q5:Q10)/6</f>
        <v>1441.051667</v>
      </c>
      <c r="R12" s="6"/>
      <c r="S12" s="6">
        <f t="shared" ref="S12:W12" si="3">COUNTIF(S5:S10, TRUE)</f>
        <v>2</v>
      </c>
      <c r="T12" s="6">
        <f t="shared" si="3"/>
        <v>2</v>
      </c>
      <c r="U12" s="6">
        <f t="shared" si="3"/>
        <v>0</v>
      </c>
      <c r="V12" s="6">
        <f t="shared" si="3"/>
        <v>1</v>
      </c>
      <c r="W12" s="6">
        <f t="shared" si="3"/>
        <v>6</v>
      </c>
      <c r="X12" s="6">
        <f>SUM(X5:X10)/6</f>
        <v>1878.613333</v>
      </c>
      <c r="Y12" s="6"/>
      <c r="Z12" s="6">
        <f t="shared" ref="Z12:AD12" si="4">COUNTIF(Z5:Z10, TRUE)</f>
        <v>2</v>
      </c>
      <c r="AA12" s="6">
        <f t="shared" si="4"/>
        <v>2</v>
      </c>
      <c r="AB12" s="6">
        <f t="shared" si="4"/>
        <v>0</v>
      </c>
      <c r="AC12" s="6">
        <f t="shared" si="4"/>
        <v>1</v>
      </c>
      <c r="AD12" s="6">
        <f t="shared" si="4"/>
        <v>6</v>
      </c>
      <c r="AE12" s="6"/>
      <c r="AF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3" t="s">
        <v>12</v>
      </c>
    </row>
    <row r="16">
      <c r="A16" s="8">
        <v>3.3969059E7</v>
      </c>
      <c r="B16" s="1">
        <v>91.25</v>
      </c>
      <c r="C16" s="1">
        <v>22.54</v>
      </c>
      <c r="D16" s="1">
        <v>113.79</v>
      </c>
      <c r="E16" s="1" t="b">
        <v>0</v>
      </c>
      <c r="F16" s="1" t="b">
        <v>0</v>
      </c>
      <c r="G16" s="1" t="b">
        <v>1</v>
      </c>
      <c r="H16" s="1" t="b">
        <v>1</v>
      </c>
      <c r="I16" s="1" t="b">
        <v>0</v>
      </c>
      <c r="J16" s="1">
        <v>48.85</v>
      </c>
      <c r="K16" s="1">
        <v>140.1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>
        <v>67.19</v>
      </c>
      <c r="R16" s="1">
        <v>158.44</v>
      </c>
      <c r="S16" s="1" t="b">
        <v>0</v>
      </c>
      <c r="T16" s="1" t="b">
        <v>0</v>
      </c>
      <c r="U16" s="1" t="b">
        <v>1</v>
      </c>
      <c r="V16" s="1" t="b">
        <v>1</v>
      </c>
      <c r="W16" s="1" t="b">
        <v>0</v>
      </c>
      <c r="X16" s="1">
        <v>92.96</v>
      </c>
      <c r="Y16" s="1">
        <v>184.21</v>
      </c>
      <c r="Z16" s="1" t="b">
        <v>0</v>
      </c>
      <c r="AA16" s="1" t="b">
        <v>0</v>
      </c>
      <c r="AB16" s="1" t="b">
        <v>1</v>
      </c>
      <c r="AC16" s="1" t="b">
        <v>1</v>
      </c>
      <c r="AD16" s="1" t="b">
        <v>0</v>
      </c>
    </row>
    <row r="17">
      <c r="A17" s="8">
        <v>3.4311586E7</v>
      </c>
      <c r="B17" s="1">
        <v>0.46</v>
      </c>
      <c r="C17" s="1">
        <v>3.77</v>
      </c>
      <c r="D17" s="1">
        <v>4.23</v>
      </c>
      <c r="E17" s="1" t="b">
        <v>0</v>
      </c>
      <c r="F17" s="1" t="b">
        <v>0</v>
      </c>
      <c r="G17" s="1" t="b">
        <v>0</v>
      </c>
      <c r="H17" s="1" t="b">
        <v>0</v>
      </c>
      <c r="I17" s="1" t="b">
        <v>0</v>
      </c>
      <c r="J17" s="1">
        <v>7.86</v>
      </c>
      <c r="K17" s="1">
        <v>8.32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>
        <v>11.06</v>
      </c>
      <c r="R17" s="1">
        <v>11.52</v>
      </c>
      <c r="S17" s="1" t="b">
        <v>0</v>
      </c>
      <c r="T17" s="1" t="b">
        <v>0</v>
      </c>
      <c r="U17" s="1" t="b">
        <v>1</v>
      </c>
      <c r="V17" s="1" t="b">
        <v>1</v>
      </c>
      <c r="W17" s="1" t="b">
        <v>0</v>
      </c>
      <c r="X17" s="1">
        <v>14.74</v>
      </c>
      <c r="Y17" s="1">
        <v>15.2</v>
      </c>
      <c r="Z17" s="1" t="b">
        <v>0</v>
      </c>
      <c r="AA17" s="1" t="b">
        <v>0</v>
      </c>
      <c r="AB17" s="1" t="b">
        <v>1</v>
      </c>
      <c r="AC17" s="1" t="b">
        <v>1</v>
      </c>
      <c r="AD17" s="1" t="b">
        <v>0</v>
      </c>
    </row>
    <row r="18">
      <c r="A18" s="8">
        <v>4.8221692E7</v>
      </c>
      <c r="B18" s="1">
        <v>4.15</v>
      </c>
      <c r="C18" s="1">
        <v>2.84</v>
      </c>
      <c r="D18" s="1">
        <v>6.99</v>
      </c>
      <c r="E18" s="1" t="b">
        <v>0</v>
      </c>
      <c r="F18" s="1" t="b">
        <v>0</v>
      </c>
      <c r="G18" s="1" t="b">
        <v>0</v>
      </c>
      <c r="H18" s="1" t="b">
        <v>1</v>
      </c>
      <c r="I18" s="1" t="b">
        <v>0</v>
      </c>
      <c r="J18" s="1">
        <v>5.61</v>
      </c>
      <c r="K18" s="1">
        <v>9.76</v>
      </c>
      <c r="L18" s="1" t="b">
        <v>0</v>
      </c>
      <c r="M18" s="1" t="b">
        <v>0</v>
      </c>
      <c r="N18" s="1" t="b">
        <v>0</v>
      </c>
      <c r="O18" s="1" t="b">
        <v>1</v>
      </c>
      <c r="P18" s="1" t="b">
        <v>0</v>
      </c>
      <c r="Q18" s="1">
        <v>9.94</v>
      </c>
      <c r="R18" s="1">
        <v>14.09</v>
      </c>
      <c r="S18" s="1" t="b">
        <v>0</v>
      </c>
      <c r="T18" s="1" t="b">
        <v>0</v>
      </c>
      <c r="U18" s="1" t="b">
        <v>0</v>
      </c>
      <c r="V18" s="1" t="b">
        <v>1</v>
      </c>
      <c r="W18" s="1" t="b">
        <v>0</v>
      </c>
      <c r="X18" s="1">
        <v>16.26</v>
      </c>
      <c r="Y18" s="1">
        <v>20.41</v>
      </c>
      <c r="Z18" s="1" t="b">
        <v>0</v>
      </c>
      <c r="AA18" s="1" t="b">
        <v>0</v>
      </c>
      <c r="AB18" s="1" t="b">
        <v>0</v>
      </c>
      <c r="AC18" s="1" t="b">
        <v>1</v>
      </c>
      <c r="AD18" s="1" t="b">
        <v>0</v>
      </c>
    </row>
    <row r="19">
      <c r="A19" s="8">
        <v>4.8486598E7</v>
      </c>
      <c r="B19" s="1">
        <v>6.31</v>
      </c>
      <c r="C19" s="1">
        <v>6.26</v>
      </c>
      <c r="D19" s="1">
        <v>12.57</v>
      </c>
      <c r="E19" s="1" t="b">
        <v>1</v>
      </c>
      <c r="F19" s="1" t="b">
        <v>1</v>
      </c>
      <c r="G19" s="1" t="b">
        <v>1</v>
      </c>
      <c r="H19" s="1" t="b">
        <v>1</v>
      </c>
      <c r="I19" s="1" t="b">
        <v>1</v>
      </c>
      <c r="J19" s="1">
        <v>12.3</v>
      </c>
      <c r="K19" s="1">
        <v>18.61</v>
      </c>
      <c r="L19" s="1" t="b">
        <v>1</v>
      </c>
      <c r="M19" s="1" t="b">
        <v>1</v>
      </c>
      <c r="N19" s="1" t="b">
        <v>1</v>
      </c>
      <c r="O19" s="1" t="b">
        <v>1</v>
      </c>
      <c r="P19" s="1" t="b">
        <v>1</v>
      </c>
      <c r="Q19" s="1">
        <v>15.19</v>
      </c>
      <c r="R19" s="1">
        <v>21.5</v>
      </c>
      <c r="S19" s="1" t="b">
        <v>1</v>
      </c>
      <c r="T19" s="1" t="b">
        <v>1</v>
      </c>
      <c r="U19" s="1" t="b">
        <v>1</v>
      </c>
      <c r="V19" s="1" t="b">
        <v>1</v>
      </c>
      <c r="W19" s="1" t="b">
        <v>1</v>
      </c>
      <c r="X19" s="1">
        <v>20.98</v>
      </c>
      <c r="Y19" s="1">
        <v>27.29</v>
      </c>
      <c r="Z19" s="1" t="b">
        <v>1</v>
      </c>
      <c r="AA19" s="1" t="b">
        <v>1</v>
      </c>
      <c r="AB19" s="1" t="b">
        <v>1</v>
      </c>
      <c r="AC19" s="1" t="b">
        <v>1</v>
      </c>
      <c r="AD19" s="1" t="b">
        <v>1</v>
      </c>
    </row>
    <row r="20">
      <c r="A20" s="8">
        <v>5.6774954E7</v>
      </c>
      <c r="B20" s="1">
        <v>2.27</v>
      </c>
      <c r="C20" s="1">
        <v>152.05</v>
      </c>
      <c r="D20" s="1">
        <v>154.32</v>
      </c>
      <c r="E20" s="1" t="b">
        <v>0</v>
      </c>
      <c r="F20" s="1" t="b">
        <v>0</v>
      </c>
      <c r="G20" s="1" t="b">
        <v>0</v>
      </c>
      <c r="H20" s="1" t="b">
        <v>1</v>
      </c>
      <c r="I20" s="1" t="b">
        <v>0</v>
      </c>
      <c r="J20" s="1">
        <v>288.29</v>
      </c>
      <c r="K20" s="1">
        <v>290.56</v>
      </c>
      <c r="L20" s="1" t="b">
        <v>0</v>
      </c>
      <c r="M20" s="1" t="b">
        <v>0</v>
      </c>
      <c r="N20" s="1" t="b">
        <v>0</v>
      </c>
      <c r="O20" s="1" t="b">
        <v>1</v>
      </c>
      <c r="P20" s="1" t="b">
        <v>0</v>
      </c>
      <c r="Q20" s="1">
        <v>346.35</v>
      </c>
      <c r="R20" s="1">
        <v>348.62</v>
      </c>
      <c r="S20" s="1" t="b">
        <v>0</v>
      </c>
      <c r="T20" s="1" t="b">
        <v>0</v>
      </c>
      <c r="U20" s="1" t="b">
        <v>0</v>
      </c>
      <c r="V20" s="1" t="b">
        <v>1</v>
      </c>
      <c r="W20" s="1" t="b">
        <v>0</v>
      </c>
      <c r="X20" s="1">
        <v>555.74</v>
      </c>
      <c r="Y20" s="1">
        <v>558.01</v>
      </c>
      <c r="Z20" s="1" t="b">
        <v>0</v>
      </c>
      <c r="AA20" s="1" t="b">
        <v>0</v>
      </c>
      <c r="AB20" s="1" t="b">
        <v>0</v>
      </c>
      <c r="AC20" s="1" t="b">
        <v>1</v>
      </c>
      <c r="AD20" s="1" t="b">
        <v>0</v>
      </c>
    </row>
    <row r="21">
      <c r="A21" s="8">
        <v>5.9758722E7</v>
      </c>
      <c r="B21" s="1">
        <v>0.03</v>
      </c>
      <c r="C21" s="1">
        <v>37.61</v>
      </c>
      <c r="D21" s="1">
        <v>37.64</v>
      </c>
      <c r="E21" s="1" t="b">
        <v>0</v>
      </c>
      <c r="F21" s="1" t="b">
        <v>0</v>
      </c>
      <c r="G21" s="1" t="b">
        <v>0</v>
      </c>
      <c r="H21" s="1" t="b">
        <v>1</v>
      </c>
      <c r="I21" s="1" t="b">
        <v>0</v>
      </c>
      <c r="J21" s="1">
        <v>75.78</v>
      </c>
      <c r="K21" s="1">
        <v>75.81</v>
      </c>
      <c r="L21" s="1" t="b">
        <v>0</v>
      </c>
      <c r="M21" s="1" t="b">
        <v>0</v>
      </c>
      <c r="N21" s="1" t="b">
        <v>0</v>
      </c>
      <c r="O21" s="1" t="b">
        <v>1</v>
      </c>
      <c r="P21" s="1" t="b">
        <v>0</v>
      </c>
      <c r="Q21" s="1">
        <v>119.96</v>
      </c>
      <c r="R21" s="1">
        <v>119.99</v>
      </c>
      <c r="S21" s="1" t="b">
        <v>0</v>
      </c>
      <c r="T21" s="1" t="b">
        <v>0</v>
      </c>
      <c r="U21" s="1" t="b">
        <v>0</v>
      </c>
      <c r="V21" s="1" t="b">
        <v>1</v>
      </c>
      <c r="W21" s="1" t="b">
        <v>0</v>
      </c>
      <c r="X21" s="1">
        <v>152.33</v>
      </c>
      <c r="Y21" s="1">
        <v>152.36</v>
      </c>
      <c r="Z21" s="1" t="b">
        <v>0</v>
      </c>
      <c r="AA21" s="1" t="b">
        <v>0</v>
      </c>
      <c r="AB21" s="1" t="b">
        <v>0</v>
      </c>
      <c r="AC21" s="1" t="b">
        <v>1</v>
      </c>
      <c r="AD21" s="1" t="b">
        <v>0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3" t="s">
        <v>13</v>
      </c>
      <c r="B23" s="6"/>
      <c r="C23" s="6">
        <f>SUM(C16:C21)/6</f>
        <v>37.51166667</v>
      </c>
      <c r="D23" s="6"/>
      <c r="E23" s="6">
        <f t="shared" ref="E23:I23" si="5">COUNTIF(E16:E21, TRUE)</f>
        <v>1</v>
      </c>
      <c r="F23" s="6">
        <f t="shared" si="5"/>
        <v>1</v>
      </c>
      <c r="G23" s="6">
        <f t="shared" si="5"/>
        <v>2</v>
      </c>
      <c r="H23" s="6">
        <f t="shared" si="5"/>
        <v>5</v>
      </c>
      <c r="I23" s="6">
        <f t="shared" si="5"/>
        <v>1</v>
      </c>
      <c r="J23" s="6">
        <f>SUM(J16:J21)/6</f>
        <v>73.115</v>
      </c>
      <c r="K23" s="6"/>
      <c r="L23" s="6">
        <f t="shared" ref="L23:P23" si="6">COUNTIF(L16:L21, TRUE)</f>
        <v>1</v>
      </c>
      <c r="M23" s="6">
        <f t="shared" si="6"/>
        <v>1</v>
      </c>
      <c r="N23" s="6">
        <f t="shared" si="6"/>
        <v>3</v>
      </c>
      <c r="O23" s="6">
        <f t="shared" si="6"/>
        <v>6</v>
      </c>
      <c r="P23" s="6">
        <f t="shared" si="6"/>
        <v>1</v>
      </c>
      <c r="Q23" s="6">
        <f>SUM(Q16:Q21)/6</f>
        <v>94.94833333</v>
      </c>
      <c r="R23" s="6"/>
      <c r="S23" s="6">
        <f t="shared" ref="S23:W23" si="7">COUNTIF(S16:S21, TRUE)</f>
        <v>1</v>
      </c>
      <c r="T23" s="6">
        <f t="shared" si="7"/>
        <v>1</v>
      </c>
      <c r="U23" s="6">
        <f t="shared" si="7"/>
        <v>3</v>
      </c>
      <c r="V23" s="6">
        <f t="shared" si="7"/>
        <v>6</v>
      </c>
      <c r="W23" s="6">
        <f t="shared" si="7"/>
        <v>1</v>
      </c>
      <c r="X23" s="6">
        <f>SUM(X16:X21)/6</f>
        <v>142.1683333</v>
      </c>
      <c r="Y23" s="6"/>
      <c r="Z23" s="6">
        <f t="shared" ref="Z23:AD23" si="8">COUNTIF(Z16:Z21, TRUE)</f>
        <v>1</v>
      </c>
      <c r="AA23" s="6">
        <f t="shared" si="8"/>
        <v>1</v>
      </c>
      <c r="AB23" s="6">
        <f t="shared" si="8"/>
        <v>3</v>
      </c>
      <c r="AC23" s="6">
        <f t="shared" si="8"/>
        <v>6</v>
      </c>
      <c r="AD23" s="6">
        <f t="shared" si="8"/>
        <v>1</v>
      </c>
      <c r="AE23" s="6"/>
      <c r="AF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3" t="s">
        <v>14</v>
      </c>
      <c r="B26" s="6"/>
      <c r="C26" s="6">
        <f>SUM(C5:C10,C16,C17,C18,C19,C20,C21)/12</f>
        <v>265.4883333</v>
      </c>
      <c r="D26" s="6"/>
      <c r="E26" s="6">
        <f t="shared" ref="E26:I26" si="9">SUM(E12,E23)</f>
        <v>4</v>
      </c>
      <c r="F26" s="6">
        <f t="shared" si="9"/>
        <v>3</v>
      </c>
      <c r="G26" s="6">
        <f t="shared" si="9"/>
        <v>3</v>
      </c>
      <c r="H26" s="6">
        <f t="shared" si="9"/>
        <v>5</v>
      </c>
      <c r="I26" s="6">
        <f t="shared" si="9"/>
        <v>6</v>
      </c>
      <c r="J26" s="6">
        <f>SUM(J5:J10,J16:J21)/12</f>
        <v>525.8325</v>
      </c>
      <c r="K26" s="6"/>
      <c r="L26" s="6">
        <f t="shared" ref="L26:P26" si="10">SUM(L12,L23)</f>
        <v>3</v>
      </c>
      <c r="M26" s="6">
        <f t="shared" si="10"/>
        <v>3</v>
      </c>
      <c r="N26" s="6">
        <f t="shared" si="10"/>
        <v>3</v>
      </c>
      <c r="O26" s="6">
        <f t="shared" si="10"/>
        <v>7</v>
      </c>
      <c r="P26" s="6">
        <f t="shared" si="10"/>
        <v>7</v>
      </c>
      <c r="Q26" s="6">
        <f>SUM(Q5:Q10,Q16:Q21)/12</f>
        <v>768</v>
      </c>
      <c r="R26" s="6"/>
      <c r="S26" s="6">
        <f t="shared" ref="S26:W26" si="11">SUM(S12,S23)</f>
        <v>3</v>
      </c>
      <c r="T26" s="6">
        <f t="shared" si="11"/>
        <v>3</v>
      </c>
      <c r="U26" s="6">
        <f t="shared" si="11"/>
        <v>3</v>
      </c>
      <c r="V26" s="6">
        <f t="shared" si="11"/>
        <v>7</v>
      </c>
      <c r="W26" s="6">
        <f t="shared" si="11"/>
        <v>7</v>
      </c>
      <c r="X26" s="6">
        <f>SUM(X5:X10,X16:X21)/12</f>
        <v>1010.390833</v>
      </c>
      <c r="Y26" s="6"/>
      <c r="Z26" s="6">
        <f t="shared" ref="Z26:AD26" si="12">SUM(Z12,Z23)</f>
        <v>3</v>
      </c>
      <c r="AA26" s="6">
        <f t="shared" si="12"/>
        <v>3</v>
      </c>
      <c r="AB26" s="6">
        <f t="shared" si="12"/>
        <v>3</v>
      </c>
      <c r="AC26" s="6">
        <f t="shared" si="12"/>
        <v>7</v>
      </c>
      <c r="AD26" s="6">
        <f t="shared" si="12"/>
        <v>7</v>
      </c>
      <c r="AE26" s="6"/>
      <c r="AF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3" t="s">
        <v>15</v>
      </c>
    </row>
    <row r="32">
      <c r="A32" s="9" t="s">
        <v>16</v>
      </c>
    </row>
    <row r="33">
      <c r="A33" s="10"/>
      <c r="B33" s="11" t="s">
        <v>17</v>
      </c>
    </row>
    <row r="34">
      <c r="A34" s="12"/>
      <c r="B34" s="13">
        <v>0.25</v>
      </c>
      <c r="C34" s="13">
        <v>0.5</v>
      </c>
      <c r="D34" s="13">
        <v>0.75</v>
      </c>
      <c r="E34" s="13">
        <v>1.0</v>
      </c>
      <c r="G34" s="1" t="s">
        <v>18</v>
      </c>
    </row>
    <row r="35">
      <c r="A35" s="11" t="s">
        <v>19</v>
      </c>
      <c r="B35" s="14">
        <f>E12</f>
        <v>3</v>
      </c>
      <c r="C35" s="14">
        <f>L12</f>
        <v>2</v>
      </c>
      <c r="D35" s="14">
        <f>S12</f>
        <v>2</v>
      </c>
      <c r="E35" s="14">
        <f>Z12</f>
        <v>2</v>
      </c>
    </row>
    <row r="36">
      <c r="A36" s="11" t="s">
        <v>20</v>
      </c>
      <c r="B36" s="14">
        <f>F12</f>
        <v>2</v>
      </c>
      <c r="C36" s="14">
        <f>M12</f>
        <v>2</v>
      </c>
      <c r="D36" s="14">
        <f>T12</f>
        <v>2</v>
      </c>
      <c r="E36" s="14">
        <f>AA12</f>
        <v>2</v>
      </c>
    </row>
    <row r="37">
      <c r="A37" s="11" t="s">
        <v>21</v>
      </c>
      <c r="B37" s="14">
        <f>G12</f>
        <v>1</v>
      </c>
      <c r="C37" s="14">
        <f>N12</f>
        <v>0</v>
      </c>
      <c r="D37" s="14">
        <f>U12</f>
        <v>0</v>
      </c>
      <c r="E37" s="14">
        <f>AB12</f>
        <v>0</v>
      </c>
    </row>
    <row r="38">
      <c r="A38" s="11" t="s">
        <v>22</v>
      </c>
      <c r="B38" s="14">
        <f>H12</f>
        <v>0</v>
      </c>
      <c r="C38" s="14">
        <f>O12</f>
        <v>1</v>
      </c>
      <c r="D38" s="14">
        <f>V12</f>
        <v>1</v>
      </c>
      <c r="E38" s="14">
        <f>AC12</f>
        <v>1</v>
      </c>
    </row>
    <row r="39">
      <c r="A39" s="11" t="s">
        <v>5</v>
      </c>
      <c r="B39" s="14">
        <f>I12</f>
        <v>5</v>
      </c>
      <c r="C39" s="14">
        <f>P12</f>
        <v>6</v>
      </c>
      <c r="D39" s="14">
        <f>W12</f>
        <v>6</v>
      </c>
      <c r="E39" s="14">
        <f>AD12</f>
        <v>6</v>
      </c>
    </row>
    <row r="40">
      <c r="A40" s="15" t="s">
        <v>2</v>
      </c>
      <c r="B40" s="16">
        <f>C12</f>
        <v>493.465</v>
      </c>
      <c r="C40" s="16">
        <f>J12</f>
        <v>978.55</v>
      </c>
      <c r="D40" s="16">
        <f>Q12</f>
        <v>1441.051667</v>
      </c>
      <c r="E40" s="16">
        <f>X12</f>
        <v>1878.613333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3" t="s">
        <v>23</v>
      </c>
    </row>
    <row r="44">
      <c r="A44" s="9" t="s">
        <v>24</v>
      </c>
    </row>
    <row r="45">
      <c r="A45" s="10"/>
      <c r="B45" s="11" t="s">
        <v>17</v>
      </c>
    </row>
    <row r="46">
      <c r="A46" s="12"/>
      <c r="B46" s="13">
        <v>0.25</v>
      </c>
      <c r="C46" s="13">
        <v>0.5</v>
      </c>
      <c r="D46" s="13">
        <v>0.75</v>
      </c>
      <c r="E46" s="13">
        <v>1.0</v>
      </c>
    </row>
    <row r="47">
      <c r="A47" s="11" t="s">
        <v>19</v>
      </c>
      <c r="B47" s="14">
        <f>E23</f>
        <v>1</v>
      </c>
      <c r="C47" s="14">
        <f>L23</f>
        <v>1</v>
      </c>
      <c r="D47" s="14">
        <f>S23</f>
        <v>1</v>
      </c>
      <c r="E47" s="14">
        <f>Z23</f>
        <v>1</v>
      </c>
    </row>
    <row r="48">
      <c r="A48" s="11" t="s">
        <v>20</v>
      </c>
      <c r="B48" s="14">
        <f>F23</f>
        <v>1</v>
      </c>
      <c r="C48" s="14">
        <f>M23</f>
        <v>1</v>
      </c>
      <c r="D48" s="14">
        <f>T23</f>
        <v>1</v>
      </c>
      <c r="E48" s="14">
        <f>AA23</f>
        <v>1</v>
      </c>
    </row>
    <row r="49">
      <c r="A49" s="11" t="s">
        <v>21</v>
      </c>
      <c r="B49" s="14">
        <f>G23</f>
        <v>2</v>
      </c>
      <c r="C49" s="14">
        <f>N23</f>
        <v>3</v>
      </c>
      <c r="D49" s="14">
        <f>U23</f>
        <v>3</v>
      </c>
      <c r="E49" s="14">
        <f>AB23</f>
        <v>3</v>
      </c>
    </row>
    <row r="50">
      <c r="A50" s="11" t="s">
        <v>22</v>
      </c>
      <c r="B50" s="14">
        <f>H23</f>
        <v>5</v>
      </c>
      <c r="C50" s="14">
        <f>O23</f>
        <v>6</v>
      </c>
      <c r="D50" s="14">
        <f>V23</f>
        <v>6</v>
      </c>
      <c r="E50" s="14">
        <f>AC23</f>
        <v>6</v>
      </c>
    </row>
    <row r="51">
      <c r="A51" s="11" t="s">
        <v>5</v>
      </c>
      <c r="B51" s="14">
        <f>I23</f>
        <v>1</v>
      </c>
      <c r="C51" s="14">
        <f>P23</f>
        <v>1</v>
      </c>
      <c r="D51" s="14">
        <f>W23</f>
        <v>1</v>
      </c>
      <c r="E51" s="14">
        <f>AD23</f>
        <v>1</v>
      </c>
    </row>
    <row r="52">
      <c r="A52" s="15" t="s">
        <v>2</v>
      </c>
      <c r="B52" s="16">
        <f>C23</f>
        <v>37.51166667</v>
      </c>
      <c r="C52" s="16">
        <f>J23</f>
        <v>73.115</v>
      </c>
      <c r="D52" s="16">
        <f>Q23</f>
        <v>94.94833333</v>
      </c>
      <c r="E52" s="16">
        <f>X23</f>
        <v>142.1683333</v>
      </c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3" t="s">
        <v>25</v>
      </c>
    </row>
    <row r="56">
      <c r="A56" s="9" t="s">
        <v>26</v>
      </c>
    </row>
    <row r="57">
      <c r="A57" s="10"/>
      <c r="B57" s="11" t="s">
        <v>17</v>
      </c>
    </row>
    <row r="58">
      <c r="A58" s="12"/>
      <c r="B58" s="13">
        <v>0.25</v>
      </c>
      <c r="C58" s="13">
        <v>0.5</v>
      </c>
      <c r="D58" s="13">
        <v>0.75</v>
      </c>
      <c r="E58" s="13">
        <v>1.0</v>
      </c>
    </row>
    <row r="59">
      <c r="A59" s="11" t="s">
        <v>19</v>
      </c>
      <c r="B59" s="14">
        <f>E26</f>
        <v>4</v>
      </c>
      <c r="C59" s="14">
        <f>L26</f>
        <v>3</v>
      </c>
      <c r="D59" s="14">
        <f>S26</f>
        <v>3</v>
      </c>
      <c r="E59" s="14">
        <f>Z26</f>
        <v>3</v>
      </c>
    </row>
    <row r="60">
      <c r="A60" s="11" t="s">
        <v>20</v>
      </c>
      <c r="B60" s="14">
        <f>F26</f>
        <v>3</v>
      </c>
      <c r="C60" s="14">
        <f>M26</f>
        <v>3</v>
      </c>
      <c r="D60" s="14">
        <f>T26</f>
        <v>3</v>
      </c>
      <c r="E60" s="14">
        <f>AA26</f>
        <v>3</v>
      </c>
    </row>
    <row r="61">
      <c r="A61" s="11" t="s">
        <v>21</v>
      </c>
      <c r="B61" s="14">
        <f>G26</f>
        <v>3</v>
      </c>
      <c r="C61" s="14">
        <f>N26</f>
        <v>3</v>
      </c>
      <c r="D61" s="14">
        <f>U26</f>
        <v>3</v>
      </c>
      <c r="E61" s="14">
        <f>AB26</f>
        <v>3</v>
      </c>
    </row>
    <row r="62">
      <c r="A62" s="11" t="s">
        <v>22</v>
      </c>
      <c r="B62" s="14">
        <f>H26</f>
        <v>5</v>
      </c>
      <c r="C62" s="14">
        <f>O26</f>
        <v>7</v>
      </c>
      <c r="D62" s="14">
        <f>V26</f>
        <v>7</v>
      </c>
      <c r="E62" s="14">
        <f>AC26</f>
        <v>7</v>
      </c>
    </row>
    <row r="63">
      <c r="A63" s="11" t="s">
        <v>5</v>
      </c>
      <c r="B63" s="14">
        <f>I26</f>
        <v>6</v>
      </c>
      <c r="C63" s="14">
        <f>P26</f>
        <v>7</v>
      </c>
      <c r="D63" s="14">
        <f>W26</f>
        <v>7</v>
      </c>
      <c r="E63" s="14">
        <f>AD26</f>
        <v>7</v>
      </c>
    </row>
    <row r="64">
      <c r="A64" s="15" t="s">
        <v>2</v>
      </c>
      <c r="B64" s="16">
        <f>C26</f>
        <v>265.4883333</v>
      </c>
      <c r="C64" s="16">
        <f>J26</f>
        <v>525.8325</v>
      </c>
      <c r="D64" s="16">
        <f>Q26</f>
        <v>768</v>
      </c>
      <c r="E64" s="16">
        <f>X26</f>
        <v>1010.390833</v>
      </c>
    </row>
  </sheetData>
  <mergeCells count="6">
    <mergeCell ref="A32:E32"/>
    <mergeCell ref="B33:E33"/>
    <mergeCell ref="A44:E44"/>
    <mergeCell ref="B45:E45"/>
    <mergeCell ref="A56:E56"/>
    <mergeCell ref="B57:E57"/>
  </mergeCells>
  <drawing r:id="rId1"/>
</worksheet>
</file>